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943" firstSheet="1" activeTab="6"/>
  </bookViews>
  <sheets>
    <sheet name="Logical Functions" sheetId="1" r:id="rId1"/>
    <sheet name="Stastical Functions" sheetId="2" r:id="rId2"/>
    <sheet name="Mathematical Functions" sheetId="3" r:id="rId3"/>
    <sheet name="Text Functions" sheetId="4" r:id="rId4"/>
    <sheet name="What if Analysis" sheetId="5" r:id="rId5"/>
    <sheet name="Analytical Functions" sheetId="6" r:id="rId6"/>
    <sheet name="Date Functions" sheetId="7" r:id="rId7"/>
  </sheets>
  <definedNames>
    <definedName name="abc">'Analytical Functions'!$D$3:$D$514</definedName>
    <definedName name="data1">'Analytical Functions'!$B$3:$B$514</definedName>
    <definedName name="data2">'Analytical Functions'!$D$3:$D$514</definedName>
    <definedName name="Sales">'Date Functions'!$A$4:$E$56</definedName>
    <definedName name="xyz">'Analytical Functions'!$B$3:$B$514</definedName>
  </definedNames>
  <calcPr calcId="125725"/>
</workbook>
</file>

<file path=xl/calcChain.xml><?xml version="1.0" encoding="utf-8"?>
<calcChain xmlns="http://schemas.openxmlformats.org/spreadsheetml/2006/main">
  <c r="L5" i="7"/>
  <c r="L6"/>
  <c r="L7"/>
  <c r="L8"/>
  <c r="L9"/>
  <c r="L10"/>
  <c r="L4"/>
  <c r="I5"/>
  <c r="I6"/>
  <c r="I7"/>
  <c r="I8"/>
  <c r="I9"/>
  <c r="I10"/>
  <c r="I11"/>
  <c r="I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4"/>
  <c r="J11" i="4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4"/>
  <c r="H3"/>
  <c r="B4" i="5"/>
</calcChain>
</file>

<file path=xl/sharedStrings.xml><?xml version="1.0" encoding="utf-8"?>
<sst xmlns="http://schemas.openxmlformats.org/spreadsheetml/2006/main" count="737" uniqueCount="698">
  <si>
    <t>Geographic segment analysis</t>
  </si>
  <si>
    <t>(in USD bn)</t>
  </si>
  <si>
    <t>USA</t>
  </si>
  <si>
    <t>Europe</t>
  </si>
  <si>
    <t>Asia</t>
  </si>
  <si>
    <t>MENA</t>
  </si>
  <si>
    <t>Sales</t>
  </si>
  <si>
    <t>EBIT</t>
  </si>
  <si>
    <t>Assets</t>
  </si>
  <si>
    <t>Capital Expenditure</t>
  </si>
  <si>
    <t>(in numbers)</t>
  </si>
  <si>
    <t>Employees</t>
  </si>
  <si>
    <t>Asia Sales growth</t>
  </si>
  <si>
    <t>Europe EBIT Margin</t>
  </si>
  <si>
    <t>Nifty Index data</t>
  </si>
  <si>
    <t>Date</t>
  </si>
  <si>
    <t>Open</t>
  </si>
  <si>
    <t>High</t>
  </si>
  <si>
    <t>Low</t>
  </si>
  <si>
    <t>Close</t>
  </si>
  <si>
    <t>Shares Traded</t>
  </si>
  <si>
    <t>Turnover (Rs. Cr)</t>
  </si>
  <si>
    <t>Daily Return</t>
  </si>
  <si>
    <t>Average Return</t>
  </si>
  <si>
    <t>Median Return</t>
  </si>
  <si>
    <t>Maximum Return</t>
  </si>
  <si>
    <t>Minimum Return</t>
  </si>
  <si>
    <t>Index open at day's low</t>
  </si>
  <si>
    <t>Average return when shares traded &gt; 200mn</t>
  </si>
  <si>
    <t>Variance</t>
  </si>
  <si>
    <t>Standard Deviation</t>
  </si>
  <si>
    <t>Loan Book Analysis</t>
  </si>
  <si>
    <t>Region</t>
  </si>
  <si>
    <t>Rate of Interest (in %)</t>
  </si>
  <si>
    <t>Loan Amount (Rs. Lks)</t>
  </si>
  <si>
    <t>Week</t>
  </si>
  <si>
    <t>Loan value &gt; 30</t>
  </si>
  <si>
    <t>Sales in Q1</t>
  </si>
  <si>
    <t>Loan Value &gt;30 and Sale  in Q1</t>
  </si>
  <si>
    <t>Loan Amt.</t>
  </si>
  <si>
    <t>Trade Value Analysis</t>
  </si>
  <si>
    <t>Constituent</t>
  </si>
  <si>
    <t>Sector code</t>
  </si>
  <si>
    <t>Average Daily turnover</t>
  </si>
  <si>
    <t>Sector Name</t>
  </si>
  <si>
    <t>6.90crs</t>
  </si>
  <si>
    <t>Banks</t>
  </si>
  <si>
    <t>8.83crs</t>
  </si>
  <si>
    <t>Energy</t>
  </si>
  <si>
    <t>801.93lks</t>
  </si>
  <si>
    <t>FMCG</t>
  </si>
  <si>
    <t>6.1crs</t>
  </si>
  <si>
    <t>IT</t>
  </si>
  <si>
    <t>788.86lks</t>
  </si>
  <si>
    <t>Metals</t>
  </si>
  <si>
    <t>566.1lks</t>
  </si>
  <si>
    <t>Capital Goods</t>
  </si>
  <si>
    <t>6.4crs</t>
  </si>
  <si>
    <t>Telecom</t>
  </si>
  <si>
    <t>598.29lks</t>
  </si>
  <si>
    <t>736.47lks</t>
  </si>
  <si>
    <t>Value</t>
  </si>
  <si>
    <t>7.03crs</t>
  </si>
  <si>
    <t>6.72crs</t>
  </si>
  <si>
    <t>6.49crs</t>
  </si>
  <si>
    <t>731.06lks</t>
  </si>
  <si>
    <t>865.21lks</t>
  </si>
  <si>
    <t>722.16lks</t>
  </si>
  <si>
    <t>874.15lks</t>
  </si>
  <si>
    <t>9.46crs</t>
  </si>
  <si>
    <t>9.84crs</t>
  </si>
  <si>
    <t>6.82crs</t>
  </si>
  <si>
    <t>786.32lks</t>
  </si>
  <si>
    <t>8.6crs</t>
  </si>
  <si>
    <t>6.94crs</t>
  </si>
  <si>
    <t>587.96lks</t>
  </si>
  <si>
    <t>5.68crs</t>
  </si>
  <si>
    <t>7.79crs</t>
  </si>
  <si>
    <t>667.62lks</t>
  </si>
  <si>
    <t>5.89crs</t>
  </si>
  <si>
    <t>532.41lks</t>
  </si>
  <si>
    <t>6.44crs</t>
  </si>
  <si>
    <t>4.87crs</t>
  </si>
  <si>
    <t>541.29lks</t>
  </si>
  <si>
    <t>4.5crs</t>
  </si>
  <si>
    <t>4.76crs</t>
  </si>
  <si>
    <t>4.49crs</t>
  </si>
  <si>
    <t>3.27crs</t>
  </si>
  <si>
    <t>3.91crs</t>
  </si>
  <si>
    <t>3.95crs</t>
  </si>
  <si>
    <t>3.64crs</t>
  </si>
  <si>
    <t>87.41lks</t>
  </si>
  <si>
    <t>5.11crs</t>
  </si>
  <si>
    <t>4.93crs</t>
  </si>
  <si>
    <t>606.38lks</t>
  </si>
  <si>
    <t>6.47crs</t>
  </si>
  <si>
    <t>9.01crs</t>
  </si>
  <si>
    <t>571.71lks</t>
  </si>
  <si>
    <t>5.62crs</t>
  </si>
  <si>
    <t>647.9lks</t>
  </si>
  <si>
    <t>619.04lks</t>
  </si>
  <si>
    <t>6.92crs</t>
  </si>
  <si>
    <t>634.2lks</t>
  </si>
  <si>
    <t>5.21crs</t>
  </si>
  <si>
    <t>495.34lks</t>
  </si>
  <si>
    <t>4.07crs</t>
  </si>
  <si>
    <t>4.74crs</t>
  </si>
  <si>
    <t>3.88crs</t>
  </si>
  <si>
    <t>3.92crs</t>
  </si>
  <si>
    <t>404.21lks</t>
  </si>
  <si>
    <t>482.36lks</t>
  </si>
  <si>
    <t>3.17crs</t>
  </si>
  <si>
    <t>279.37lks</t>
  </si>
  <si>
    <t>3.44crs</t>
  </si>
  <si>
    <t>4.16crs</t>
  </si>
  <si>
    <t>369.74lks</t>
  </si>
  <si>
    <t>4.89crs</t>
  </si>
  <si>
    <t>8.23crs</t>
  </si>
  <si>
    <t>10.04crs</t>
  </si>
  <si>
    <t>1003.46lks</t>
  </si>
  <si>
    <t>9.04crs</t>
  </si>
  <si>
    <t>8.05crs</t>
  </si>
  <si>
    <t>8.64crs</t>
  </si>
  <si>
    <t>8.57crs</t>
  </si>
  <si>
    <t>7.42crs</t>
  </si>
  <si>
    <t>5.12crs</t>
  </si>
  <si>
    <t>442.18lks</t>
  </si>
  <si>
    <t>5.13crs</t>
  </si>
  <si>
    <t>4.17crs</t>
  </si>
  <si>
    <t>7.46crs</t>
  </si>
  <si>
    <t>5.03crs</t>
  </si>
  <si>
    <t>8.32crs</t>
  </si>
  <si>
    <t>8.04crs</t>
  </si>
  <si>
    <t>1026.68lks</t>
  </si>
  <si>
    <t>9.08crs</t>
  </si>
  <si>
    <t>870.84lks</t>
  </si>
  <si>
    <t>9.52crs</t>
  </si>
  <si>
    <t>692.15lks</t>
  </si>
  <si>
    <t>622.63lks</t>
  </si>
  <si>
    <t>532.8lks</t>
  </si>
  <si>
    <t>4.26crs</t>
  </si>
  <si>
    <t>3.67crs</t>
  </si>
  <si>
    <t>3.82crs</t>
  </si>
  <si>
    <t>5.51crs</t>
  </si>
  <si>
    <t>4.48crs</t>
  </si>
  <si>
    <t>547.42lks</t>
  </si>
  <si>
    <t>539.6lks</t>
  </si>
  <si>
    <t>499.94lks</t>
  </si>
  <si>
    <t>Understanding What if analysis</t>
  </si>
  <si>
    <t>Description</t>
  </si>
  <si>
    <t>Unit</t>
  </si>
  <si>
    <t>Number of units Sold</t>
  </si>
  <si>
    <t>Units</t>
  </si>
  <si>
    <t>Selling price</t>
  </si>
  <si>
    <t>Rs.</t>
  </si>
  <si>
    <t>Fixed cost</t>
  </si>
  <si>
    <t>Variable cost</t>
  </si>
  <si>
    <t>Revenues</t>
  </si>
  <si>
    <t>Total cost</t>
  </si>
  <si>
    <t>Profits</t>
  </si>
  <si>
    <t>Equity Market Analysis</t>
  </si>
  <si>
    <t>Equity returns</t>
  </si>
  <si>
    <t>Ind. Prod.</t>
  </si>
  <si>
    <t>CPI</t>
  </si>
  <si>
    <t>Unempl. Rate</t>
  </si>
  <si>
    <t xml:space="preserve">Capacity Utilisation </t>
  </si>
  <si>
    <t>Consumer Credit</t>
  </si>
  <si>
    <t>Jan-68</t>
  </si>
  <si>
    <t>Correlation</t>
  </si>
  <si>
    <t>Feb-68</t>
  </si>
  <si>
    <t>Mar-68</t>
  </si>
  <si>
    <t>Slope</t>
  </si>
  <si>
    <t>Apr-68</t>
  </si>
  <si>
    <t>Intercept</t>
  </si>
  <si>
    <t>May-68</t>
  </si>
  <si>
    <t>Jun-68</t>
  </si>
  <si>
    <t>Jul-68</t>
  </si>
  <si>
    <t>Aug-68</t>
  </si>
  <si>
    <t>Sep-68</t>
  </si>
  <si>
    <t>Oct-68</t>
  </si>
  <si>
    <t>Nov-68</t>
  </si>
  <si>
    <t>Dec-68</t>
  </si>
  <si>
    <t>Jan-69</t>
  </si>
  <si>
    <t>Feb-69</t>
  </si>
  <si>
    <t>Mar-69</t>
  </si>
  <si>
    <t>Apr-69</t>
  </si>
  <si>
    <t>May-69</t>
  </si>
  <si>
    <t>Jun-69</t>
  </si>
  <si>
    <t>Jul-69</t>
  </si>
  <si>
    <t>Aug-69</t>
  </si>
  <si>
    <t>Sep-69</t>
  </si>
  <si>
    <t>Oct-69</t>
  </si>
  <si>
    <t>Nov-69</t>
  </si>
  <si>
    <t>Dec-69</t>
  </si>
  <si>
    <t>Jan-70</t>
  </si>
  <si>
    <t>Feb-70</t>
  </si>
  <si>
    <t>Mar-70</t>
  </si>
  <si>
    <t>Apr-70</t>
  </si>
  <si>
    <t>May-70</t>
  </si>
  <si>
    <t>Jun-70</t>
  </si>
  <si>
    <t>Jul-70</t>
  </si>
  <si>
    <t>Aug-70</t>
  </si>
  <si>
    <t>Sep-70</t>
  </si>
  <si>
    <t>Oct-70</t>
  </si>
  <si>
    <t>Nov-70</t>
  </si>
  <si>
    <t>Dec-70</t>
  </si>
  <si>
    <t>Jan-71</t>
  </si>
  <si>
    <t>Feb-71</t>
  </si>
  <si>
    <t>Mar-71</t>
  </si>
  <si>
    <t>Apr-71</t>
  </si>
  <si>
    <t>May-71</t>
  </si>
  <si>
    <t>Jun-71</t>
  </si>
  <si>
    <t>Jul-71</t>
  </si>
  <si>
    <t>Aug-71</t>
  </si>
  <si>
    <t>Sep-71</t>
  </si>
  <si>
    <t>Oct-71</t>
  </si>
  <si>
    <t>Nov-71</t>
  </si>
  <si>
    <t>Dec-71</t>
  </si>
  <si>
    <t>Jan-72</t>
  </si>
  <si>
    <t>Feb-72</t>
  </si>
  <si>
    <t>Mar-72</t>
  </si>
  <si>
    <t>Apr-72</t>
  </si>
  <si>
    <t>May-72</t>
  </si>
  <si>
    <t>Jun-72</t>
  </si>
  <si>
    <t>Jul-72</t>
  </si>
  <si>
    <t>Aug-72</t>
  </si>
  <si>
    <t>Sep-72</t>
  </si>
  <si>
    <t>Oct-72</t>
  </si>
  <si>
    <t>Nov-72</t>
  </si>
  <si>
    <t>Dec-72</t>
  </si>
  <si>
    <t>Jan-73</t>
  </si>
  <si>
    <t>Feb-73</t>
  </si>
  <si>
    <t>Mar-73</t>
  </si>
  <si>
    <t>Apr-73</t>
  </si>
  <si>
    <t>May-73</t>
  </si>
  <si>
    <t>Jun-73</t>
  </si>
  <si>
    <t>Jul-73</t>
  </si>
  <si>
    <t>Aug-73</t>
  </si>
  <si>
    <t>Sep-73</t>
  </si>
  <si>
    <t>Oct-73</t>
  </si>
  <si>
    <t>Nov-73</t>
  </si>
  <si>
    <t>Dec-73</t>
  </si>
  <si>
    <t>Jan-74</t>
  </si>
  <si>
    <t>Feb-74</t>
  </si>
  <si>
    <t>Mar-74</t>
  </si>
  <si>
    <t>Apr-74</t>
  </si>
  <si>
    <t>May-74</t>
  </si>
  <si>
    <t>Jun-74</t>
  </si>
  <si>
    <t>Jul-74</t>
  </si>
  <si>
    <t>Aug-74</t>
  </si>
  <si>
    <t>Sep-74</t>
  </si>
  <si>
    <t>Oct-74</t>
  </si>
  <si>
    <t>Nov-74</t>
  </si>
  <si>
    <t>Dec-74</t>
  </si>
  <si>
    <t>Jan-75</t>
  </si>
  <si>
    <t>Feb-75</t>
  </si>
  <si>
    <t>Mar-75</t>
  </si>
  <si>
    <t>Apr-75</t>
  </si>
  <si>
    <t>May-75</t>
  </si>
  <si>
    <t>Jun-75</t>
  </si>
  <si>
    <t>Jul-75</t>
  </si>
  <si>
    <t>Aug-75</t>
  </si>
  <si>
    <t>Sep-75</t>
  </si>
  <si>
    <t>Oct-75</t>
  </si>
  <si>
    <t>Nov-75</t>
  </si>
  <si>
    <t>Dec-75</t>
  </si>
  <si>
    <t>Jan-76</t>
  </si>
  <si>
    <t>Feb-76</t>
  </si>
  <si>
    <t>Mar-76</t>
  </si>
  <si>
    <t>Apr-76</t>
  </si>
  <si>
    <t>May-76</t>
  </si>
  <si>
    <t>Jun-76</t>
  </si>
  <si>
    <t>Jul-76</t>
  </si>
  <si>
    <t>Aug-76</t>
  </si>
  <si>
    <t>Sep-76</t>
  </si>
  <si>
    <t>Oct-76</t>
  </si>
  <si>
    <t>Nov-76</t>
  </si>
  <si>
    <t>Dec-76</t>
  </si>
  <si>
    <t>Jan-77</t>
  </si>
  <si>
    <t>Feb-77</t>
  </si>
  <si>
    <t>Mar-77</t>
  </si>
  <si>
    <t>Apr-77</t>
  </si>
  <si>
    <t>May-77</t>
  </si>
  <si>
    <t>Jun-77</t>
  </si>
  <si>
    <t>Jul-77</t>
  </si>
  <si>
    <t>Aug-77</t>
  </si>
  <si>
    <t>Sep-77</t>
  </si>
  <si>
    <t>Oct-77</t>
  </si>
  <si>
    <t>Nov-77</t>
  </si>
  <si>
    <t>Dec-77</t>
  </si>
  <si>
    <t>Jan-78</t>
  </si>
  <si>
    <t>Feb-78</t>
  </si>
  <si>
    <t>Mar-78</t>
  </si>
  <si>
    <t>Apr-78</t>
  </si>
  <si>
    <t>May-78</t>
  </si>
  <si>
    <t>Jun-78</t>
  </si>
  <si>
    <t>Jul-78</t>
  </si>
  <si>
    <t>Aug-78</t>
  </si>
  <si>
    <t>Sep-78</t>
  </si>
  <si>
    <t>Oct-78</t>
  </si>
  <si>
    <t>Nov-78</t>
  </si>
  <si>
    <t>Dec-78</t>
  </si>
  <si>
    <t>Jan-79</t>
  </si>
  <si>
    <t>Feb-79</t>
  </si>
  <si>
    <t>Mar-79</t>
  </si>
  <si>
    <t>Apr-79</t>
  </si>
  <si>
    <t>May-79</t>
  </si>
  <si>
    <t>Jun-79</t>
  </si>
  <si>
    <t>Jul-79</t>
  </si>
  <si>
    <t>Aug-79</t>
  </si>
  <si>
    <t>Sep-79</t>
  </si>
  <si>
    <t>Oct-79</t>
  </si>
  <si>
    <t>Nov-79</t>
  </si>
  <si>
    <t>Dec-79</t>
  </si>
  <si>
    <t>Jan-80</t>
  </si>
  <si>
    <t>Feb-80</t>
  </si>
  <si>
    <t>Mar-80</t>
  </si>
  <si>
    <t>Apr-80</t>
  </si>
  <si>
    <t>May-80</t>
  </si>
  <si>
    <t>Jun-80</t>
  </si>
  <si>
    <t>Jul-80</t>
  </si>
  <si>
    <t>Aug-80</t>
  </si>
  <si>
    <t>Sep-80</t>
  </si>
  <si>
    <t>Oct-80</t>
  </si>
  <si>
    <t>Nov-80</t>
  </si>
  <si>
    <t>Dec-80</t>
  </si>
  <si>
    <t>Jan-81</t>
  </si>
  <si>
    <t>Feb-81</t>
  </si>
  <si>
    <t>Mar-81</t>
  </si>
  <si>
    <t>Apr-81</t>
  </si>
  <si>
    <t>May-81</t>
  </si>
  <si>
    <t>Jun-81</t>
  </si>
  <si>
    <t>Jul-81</t>
  </si>
  <si>
    <t>Aug-81</t>
  </si>
  <si>
    <t>Sep-81</t>
  </si>
  <si>
    <t>Oct-81</t>
  </si>
  <si>
    <t>Nov-81</t>
  </si>
  <si>
    <t>Dec-81</t>
  </si>
  <si>
    <t>Jan-82</t>
  </si>
  <si>
    <t>Feb-82</t>
  </si>
  <si>
    <t>Mar-82</t>
  </si>
  <si>
    <t>Apr-82</t>
  </si>
  <si>
    <t>May-82</t>
  </si>
  <si>
    <t>Jun-82</t>
  </si>
  <si>
    <t>Jul-82</t>
  </si>
  <si>
    <t>Aug-82</t>
  </si>
  <si>
    <t>Sep-82</t>
  </si>
  <si>
    <t>Oct-82</t>
  </si>
  <si>
    <t>Nov-82</t>
  </si>
  <si>
    <t>Dec-82</t>
  </si>
  <si>
    <t>Jan-83</t>
  </si>
  <si>
    <t>Feb-83</t>
  </si>
  <si>
    <t>Mar-83</t>
  </si>
  <si>
    <t>Apr-83</t>
  </si>
  <si>
    <t>May-83</t>
  </si>
  <si>
    <t>Jun-83</t>
  </si>
  <si>
    <t>Jul-83</t>
  </si>
  <si>
    <t>Aug-83</t>
  </si>
  <si>
    <t>Sep-83</t>
  </si>
  <si>
    <t>Oct-83</t>
  </si>
  <si>
    <t>Nov-83</t>
  </si>
  <si>
    <t>Dec-83</t>
  </si>
  <si>
    <t>Jan-84</t>
  </si>
  <si>
    <t>Feb-84</t>
  </si>
  <si>
    <t>Mar-84</t>
  </si>
  <si>
    <t>Apr-84</t>
  </si>
  <si>
    <t>May-84</t>
  </si>
  <si>
    <t>Jun-84</t>
  </si>
  <si>
    <t>Jul-84</t>
  </si>
  <si>
    <t>Aug-84</t>
  </si>
  <si>
    <t>Sep-84</t>
  </si>
  <si>
    <t>Oct-84</t>
  </si>
  <si>
    <t>Nov-84</t>
  </si>
  <si>
    <t>Dec-84</t>
  </si>
  <si>
    <t>Jan-85</t>
  </si>
  <si>
    <t>Feb-85</t>
  </si>
  <si>
    <t>Mar-85</t>
  </si>
  <si>
    <t>Apr-85</t>
  </si>
  <si>
    <t>May-85</t>
  </si>
  <si>
    <t>Jun-85</t>
  </si>
  <si>
    <t>Jul-85</t>
  </si>
  <si>
    <t>Aug-85</t>
  </si>
  <si>
    <t>Sep-85</t>
  </si>
  <si>
    <t>Oct-85</t>
  </si>
  <si>
    <t>Nov-85</t>
  </si>
  <si>
    <t>Dec-85</t>
  </si>
  <si>
    <t>Jan-86</t>
  </si>
  <si>
    <t>Feb-86</t>
  </si>
  <si>
    <t>Mar-86</t>
  </si>
  <si>
    <t>Apr-86</t>
  </si>
  <si>
    <t>May-86</t>
  </si>
  <si>
    <t>Jun-86</t>
  </si>
  <si>
    <t>Jul-86</t>
  </si>
  <si>
    <t>Aug-86</t>
  </si>
  <si>
    <t>Sep-86</t>
  </si>
  <si>
    <t>Oct-86</t>
  </si>
  <si>
    <t>Nov-86</t>
  </si>
  <si>
    <t>Dec-86</t>
  </si>
  <si>
    <t>Jan-87</t>
  </si>
  <si>
    <t>Feb-87</t>
  </si>
  <si>
    <t>Mar-87</t>
  </si>
  <si>
    <t>Apr-87</t>
  </si>
  <si>
    <t>May-87</t>
  </si>
  <si>
    <t>Jun-87</t>
  </si>
  <si>
    <t>Jul-87</t>
  </si>
  <si>
    <t>Aug-87</t>
  </si>
  <si>
    <t>Sep-87</t>
  </si>
  <si>
    <t>Oct-87</t>
  </si>
  <si>
    <t>Nov-87</t>
  </si>
  <si>
    <t>Dec-87</t>
  </si>
  <si>
    <t>Jan-88</t>
  </si>
  <si>
    <t>Feb-88</t>
  </si>
  <si>
    <t>Mar-88</t>
  </si>
  <si>
    <t>Apr-88</t>
  </si>
  <si>
    <t>May-88</t>
  </si>
  <si>
    <t>Jun-88</t>
  </si>
  <si>
    <t>Jul-88</t>
  </si>
  <si>
    <t>Aug-88</t>
  </si>
  <si>
    <t>Sep-88</t>
  </si>
  <si>
    <t>Oct-88</t>
  </si>
  <si>
    <t>Nov-88</t>
  </si>
  <si>
    <t>Dec-88</t>
  </si>
  <si>
    <t>Jan-89</t>
  </si>
  <si>
    <t>Feb-89</t>
  </si>
  <si>
    <t>Mar-89</t>
  </si>
  <si>
    <t>Apr-89</t>
  </si>
  <si>
    <t>May-89</t>
  </si>
  <si>
    <t>Jun-89</t>
  </si>
  <si>
    <t>Jul-89</t>
  </si>
  <si>
    <t>Aug-89</t>
  </si>
  <si>
    <t>Sep-89</t>
  </si>
  <si>
    <t>Oct-89</t>
  </si>
  <si>
    <t>Nov-89</t>
  </si>
  <si>
    <t>Dec-89</t>
  </si>
  <si>
    <t>Jan-90</t>
  </si>
  <si>
    <t>Feb-90</t>
  </si>
  <si>
    <t>Mar-90</t>
  </si>
  <si>
    <t>Apr-90</t>
  </si>
  <si>
    <t>May-90</t>
  </si>
  <si>
    <t>Jun-90</t>
  </si>
  <si>
    <t>Jul-90</t>
  </si>
  <si>
    <t>Aug-90</t>
  </si>
  <si>
    <t>Sep-90</t>
  </si>
  <si>
    <t>Oct-90</t>
  </si>
  <si>
    <t>Nov-90</t>
  </si>
  <si>
    <t>Dec-90</t>
  </si>
  <si>
    <t>Jan-91</t>
  </si>
  <si>
    <t>Feb-91</t>
  </si>
  <si>
    <t>Mar-91</t>
  </si>
  <si>
    <t>Apr-91</t>
  </si>
  <si>
    <t>May-91</t>
  </si>
  <si>
    <t>Jun-91</t>
  </si>
  <si>
    <t>Jul-91</t>
  </si>
  <si>
    <t>Aug-91</t>
  </si>
  <si>
    <t>Sep-91</t>
  </si>
  <si>
    <t>Oct-91</t>
  </si>
  <si>
    <t>Nov-91</t>
  </si>
  <si>
    <t>Dec-91</t>
  </si>
  <si>
    <t>Jan-92</t>
  </si>
  <si>
    <t>Feb-92</t>
  </si>
  <si>
    <t>Mar-92</t>
  </si>
  <si>
    <t>Apr-92</t>
  </si>
  <si>
    <t>May-92</t>
  </si>
  <si>
    <t>Jun-92</t>
  </si>
  <si>
    <t>Jul-92</t>
  </si>
  <si>
    <t>Aug-92</t>
  </si>
  <si>
    <t>Sep-92</t>
  </si>
  <si>
    <t>Oct-92</t>
  </si>
  <si>
    <t>Nov-92</t>
  </si>
  <si>
    <t>Dec-92</t>
  </si>
  <si>
    <t>Jan-93</t>
  </si>
  <si>
    <t>Feb-93</t>
  </si>
  <si>
    <t>Mar-93</t>
  </si>
  <si>
    <t>Apr-93</t>
  </si>
  <si>
    <t>May-93</t>
  </si>
  <si>
    <t>Jun-93</t>
  </si>
  <si>
    <t>Jul-93</t>
  </si>
  <si>
    <t>Aug-93</t>
  </si>
  <si>
    <t>Sep-93</t>
  </si>
  <si>
    <t>Oct-93</t>
  </si>
  <si>
    <t>Nov-93</t>
  </si>
  <si>
    <t>Dec-93</t>
  </si>
  <si>
    <t>Jan-94</t>
  </si>
  <si>
    <t>Feb-94</t>
  </si>
  <si>
    <t>Mar-94</t>
  </si>
  <si>
    <t>Apr-94</t>
  </si>
  <si>
    <t>May-94</t>
  </si>
  <si>
    <t>Jun-94</t>
  </si>
  <si>
    <t>Jul-94</t>
  </si>
  <si>
    <t>Aug-94</t>
  </si>
  <si>
    <t>Sep-94</t>
  </si>
  <si>
    <t>Oct-94</t>
  </si>
  <si>
    <t>Nov-94</t>
  </si>
  <si>
    <t>Dec-94</t>
  </si>
  <si>
    <t>Jan-95</t>
  </si>
  <si>
    <t>Feb-95</t>
  </si>
  <si>
    <t>Mar-95</t>
  </si>
  <si>
    <t>Apr-95</t>
  </si>
  <si>
    <t>May-95</t>
  </si>
  <si>
    <t>Jun-95</t>
  </si>
  <si>
    <t>Jul-95</t>
  </si>
  <si>
    <t>Aug-95</t>
  </si>
  <si>
    <t>Sep-95</t>
  </si>
  <si>
    <t>Oct-95</t>
  </si>
  <si>
    <t>Nov-95</t>
  </si>
  <si>
    <t>Dec-95</t>
  </si>
  <si>
    <t>Jan-96</t>
  </si>
  <si>
    <t>Feb-96</t>
  </si>
  <si>
    <t>Mar-96</t>
  </si>
  <si>
    <t>Apr-96</t>
  </si>
  <si>
    <t>May-96</t>
  </si>
  <si>
    <t>Jun-96</t>
  </si>
  <si>
    <t>Jul-96</t>
  </si>
  <si>
    <t>Aug-96</t>
  </si>
  <si>
    <t>Sep-96</t>
  </si>
  <si>
    <t>Oct-96</t>
  </si>
  <si>
    <t>Nov-96</t>
  </si>
  <si>
    <t>Dec-96</t>
  </si>
  <si>
    <t>Jan-97</t>
  </si>
  <si>
    <t>Feb-97</t>
  </si>
  <si>
    <t>Mar-97</t>
  </si>
  <si>
    <t>Apr-97</t>
  </si>
  <si>
    <t>May-97</t>
  </si>
  <si>
    <t>Jun-97</t>
  </si>
  <si>
    <t>Jul-97</t>
  </si>
  <si>
    <t>Aug-97</t>
  </si>
  <si>
    <t>Sep-97</t>
  </si>
  <si>
    <t>Oct-97</t>
  </si>
  <si>
    <t>Nov-97</t>
  </si>
  <si>
    <t>Dec-97</t>
  </si>
  <si>
    <t>Jan-98</t>
  </si>
  <si>
    <t>Feb-98</t>
  </si>
  <si>
    <t>Mar-98</t>
  </si>
  <si>
    <t>Apr-98</t>
  </si>
  <si>
    <t>May-98</t>
  </si>
  <si>
    <t>Jun-98</t>
  </si>
  <si>
    <t>Jul-98</t>
  </si>
  <si>
    <t>Aug-98</t>
  </si>
  <si>
    <t>Sep-98</t>
  </si>
  <si>
    <t>Oct-98</t>
  </si>
  <si>
    <t>Nov-98</t>
  </si>
  <si>
    <t>Dec-98</t>
  </si>
  <si>
    <t>Jan-99</t>
  </si>
  <si>
    <t>Feb-99</t>
  </si>
  <si>
    <t>Mar-99</t>
  </si>
  <si>
    <t>Apr-99</t>
  </si>
  <si>
    <t>May-99</t>
  </si>
  <si>
    <t>Jun-99</t>
  </si>
  <si>
    <t>Jul-99</t>
  </si>
  <si>
    <t>Aug-99</t>
  </si>
  <si>
    <t>Sep-99</t>
  </si>
  <si>
    <t>Oct-99</t>
  </si>
  <si>
    <t>Nov-99</t>
  </si>
  <si>
    <t>Dec-99</t>
  </si>
  <si>
    <t>Jan-00</t>
  </si>
  <si>
    <t>Feb-00</t>
  </si>
  <si>
    <t>Mar-00</t>
  </si>
  <si>
    <t>Apr-00</t>
  </si>
  <si>
    <t>May-00</t>
  </si>
  <si>
    <t>Jun-00</t>
  </si>
  <si>
    <t>Jul-00</t>
  </si>
  <si>
    <t>Aug-00</t>
  </si>
  <si>
    <t>Sep-00</t>
  </si>
  <si>
    <t>Oct-00</t>
  </si>
  <si>
    <t>Nov-00</t>
  </si>
  <si>
    <t>Dec-00</t>
  </si>
  <si>
    <t>Jan-01</t>
  </si>
  <si>
    <t>Feb-01</t>
  </si>
  <si>
    <t>Mar-01</t>
  </si>
  <si>
    <t>Apr-01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</si>
  <si>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</si>
  <si>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</si>
  <si>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</si>
  <si>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</si>
  <si>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</si>
  <si>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</si>
  <si>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</si>
  <si>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</si>
  <si>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</si>
  <si>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</si>
  <si>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</si>
  <si>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</si>
  <si>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</si>
  <si>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</si>
  <si>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</si>
  <si>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</si>
  <si>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</si>
  <si>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</si>
  <si>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</si>
  <si>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</si>
  <si>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</si>
  <si>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</si>
  <si>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</si>
  <si>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</si>
  <si>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</si>
  <si>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</si>
  <si>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</si>
  <si>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</si>
  <si>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</si>
  <si>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</si>
  <si>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</si>
  <si>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Dec-03</t>
  </si>
  <si>
    <t>Jan-04</t>
  </si>
  <si>
    <t>Feb-04</t>
  </si>
  <si>
    <t>Mar-04</t>
  </si>
  <si>
    <t>Apr-04</t>
  </si>
  <si>
    <t>May-04</t>
  </si>
  <si>
    <t>Jun-04</t>
  </si>
  <si>
    <t>Jul-04</t>
  </si>
  <si>
    <t>Aug-04</t>
  </si>
  <si>
    <t>Sep-04</t>
  </si>
  <si>
    <t>Oct-04</t>
  </si>
  <si>
    <t>Nov-04</t>
  </si>
  <si>
    <t>Dec-04</t>
  </si>
  <si>
    <t>Jan-05</t>
  </si>
  <si>
    <t>Feb-05</t>
  </si>
  <si>
    <t>Mar-05</t>
  </si>
  <si>
    <t>Apr-05</t>
  </si>
  <si>
    <t>May-05</t>
  </si>
  <si>
    <t>Jun-05</t>
  </si>
  <si>
    <t>Jul-05</t>
  </si>
  <si>
    <t>Aug-05</t>
  </si>
  <si>
    <t>Sep-05</t>
  </si>
  <si>
    <t>Oct-05</t>
  </si>
  <si>
    <t>Nov-05</t>
  </si>
  <si>
    <t>Dec-05</t>
  </si>
  <si>
    <t>Jan-06</t>
  </si>
  <si>
    <t>Feb-06</t>
  </si>
  <si>
    <t>Mar-06</t>
  </si>
  <si>
    <t>Apr-06</t>
  </si>
  <si>
    <t>May-06</t>
  </si>
  <si>
    <t>Jun-06</t>
  </si>
  <si>
    <t>Jul-06</t>
  </si>
  <si>
    <t>Aug-06</t>
  </si>
  <si>
    <t>Sep-06</t>
  </si>
  <si>
    <t>Oct-06</t>
  </si>
  <si>
    <t>Nov-06</t>
  </si>
  <si>
    <t>Dec-06</t>
  </si>
  <si>
    <t>Jan-07</t>
  </si>
  <si>
    <t>Feb-07</t>
  </si>
  <si>
    <t>Mar-07</t>
  </si>
  <si>
    <t>Apr-07</t>
  </si>
  <si>
    <t>May-07</t>
  </si>
  <si>
    <t>Jun-07</t>
  </si>
  <si>
    <t>Jul-07</t>
  </si>
  <si>
    <t>Aug-07</t>
  </si>
  <si>
    <t>Sep-07</t>
  </si>
  <si>
    <t>Oct-07</t>
  </si>
  <si>
    <t>Nov-07</t>
  </si>
  <si>
    <t>Dec-07</t>
  </si>
  <si>
    <t>Jan-08</t>
  </si>
  <si>
    <t>Feb-08</t>
  </si>
  <si>
    <t>Mar-08</t>
  </si>
  <si>
    <t>Apr-08</t>
  </si>
  <si>
    <t>May-08</t>
  </si>
  <si>
    <t>Jun-08</t>
  </si>
  <si>
    <t>Jul-08</t>
  </si>
  <si>
    <t>Aug-08</t>
  </si>
  <si>
    <t>Sep-08</t>
  </si>
  <si>
    <t>Oct-08</t>
  </si>
  <si>
    <t>Nov-08</t>
  </si>
  <si>
    <t>Dec-08</t>
  </si>
  <si>
    <t>Jan-09</t>
  </si>
  <si>
    <t>Feb-09</t>
  </si>
  <si>
    <t>Mar-09</t>
  </si>
  <si>
    <t>Apr-09</t>
  </si>
  <si>
    <t>May-09</t>
  </si>
  <si>
    <t>Jun-09</t>
  </si>
  <si>
    <t>Jul-09</t>
  </si>
  <si>
    <t>Aug-09</t>
  </si>
  <si>
    <t>Sep-09</t>
  </si>
  <si>
    <t>Oct-09</t>
  </si>
  <si>
    <t>Nov-09</t>
  </si>
  <si>
    <t>Dec-09</t>
  </si>
  <si>
    <t>Jan-10</t>
  </si>
  <si>
    <t>Feb-10</t>
  </si>
  <si>
    <t>Mar-10</t>
  </si>
  <si>
    <t>Apr-10</t>
  </si>
  <si>
    <t>May-10</t>
  </si>
  <si>
    <t>Jun-10</t>
  </si>
  <si>
    <t>Jul-10</t>
  </si>
  <si>
    <t>Aug-10</t>
  </si>
  <si>
    <t>Product</t>
  </si>
  <si>
    <t>A</t>
  </si>
  <si>
    <t>B</t>
  </si>
  <si>
    <t>CAGR of Sales</t>
  </si>
  <si>
    <t>Sum</t>
  </si>
  <si>
    <t>Is open=low?</t>
  </si>
  <si>
    <t>Deposit Mobilisation analysis</t>
  </si>
  <si>
    <t>Deposit Amount (Rs '000s)</t>
  </si>
  <si>
    <t>Month</t>
  </si>
  <si>
    <t>Week Day</t>
  </si>
  <si>
    <t>Weekday</t>
  </si>
  <si>
    <t>Asia Assets Growth</t>
  </si>
  <si>
    <t>% of sales</t>
  </si>
  <si>
    <t>Numeral</t>
  </si>
  <si>
    <t>Text</t>
  </si>
  <si>
    <t>Average Daily turnover(in lakhs)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</si>
</sst>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64" formatCode="0.0"/>
    <numFmt numFmtId="165" formatCode="0.0%"/>
    <numFmt numFmtId="166" formatCode="dd/mm/yy"/>
    <numFmt numFmtId="167" formatCode="_ * #,##0_ ;_ * \-#,##0_ ;_ * &quot;-&quot;??_ ;_ @_ 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9"/>
      <name val="Calibri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Verdana"/>
      <family val="2"/>
    </font>
    <font>
      <sz val="10"/>
      <name val="Arial"/>
      <family val="2"/>
    </font>
    <font>
      <b/>
      <sz val="13"/>
      <color indexed="9"/>
      <name val="Cambria"/>
      <family val="1"/>
    </font>
    <font>
      <sz val="11"/>
      <name val="Calibri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10"/>
      <name val="Cambria"/>
      <family val="1"/>
    </font>
    <font>
      <b/>
      <sz val="11"/>
      <name val="Cambria"/>
      <family val="1"/>
    </font>
    <font>
      <sz val="12"/>
      <name val="Calibri"/>
      <family val="2"/>
    </font>
    <font>
      <sz val="11"/>
      <name val="Cambria"/>
      <family val="1"/>
    </font>
    <font>
      <b/>
      <sz val="10"/>
      <name val="Verdana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0" fillId="2" borderId="0" xfId="0" applyFill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4" borderId="0" xfId="0" applyFont="1" applyFill="1"/>
    <xf numFmtId="164" fontId="6" fillId="0" borderId="5" xfId="0" applyNumberFormat="1" applyFont="1" applyBorder="1"/>
    <xf numFmtId="164" fontId="6" fillId="0" borderId="6" xfId="0" applyNumberFormat="1" applyFont="1" applyBorder="1"/>
    <xf numFmtId="164" fontId="6" fillId="0" borderId="7" xfId="0" applyNumberFormat="1" applyFont="1" applyBorder="1"/>
    <xf numFmtId="164" fontId="6" fillId="0" borderId="0" xfId="0" applyNumberFormat="1" applyFont="1"/>
    <xf numFmtId="0" fontId="3" fillId="0" borderId="0" xfId="0" applyFont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4" fillId="4" borderId="8" xfId="0" applyFont="1" applyFill="1" applyBorder="1"/>
    <xf numFmtId="1" fontId="6" fillId="0" borderId="9" xfId="0" applyNumberFormat="1" applyFont="1" applyBorder="1"/>
    <xf numFmtId="1" fontId="6" fillId="0" borderId="10" xfId="0" applyNumberFormat="1" applyFont="1" applyBorder="1"/>
    <xf numFmtId="1" fontId="6" fillId="0" borderId="11" xfId="0" applyNumberFormat="1" applyFont="1" applyBorder="1"/>
    <xf numFmtId="0" fontId="4" fillId="4" borderId="0" xfId="0" applyFont="1" applyFill="1" applyBorder="1"/>
    <xf numFmtId="165" fontId="0" fillId="0" borderId="0" xfId="1" applyNumberFormat="1" applyFont="1"/>
    <xf numFmtId="0" fontId="5" fillId="3" borderId="0" xfId="0" applyFont="1" applyFill="1" applyBorder="1" applyAlignment="1">
      <alignment horizontal="center" wrapText="1"/>
    </xf>
    <xf numFmtId="15" fontId="9" fillId="4" borderId="0" xfId="0" applyNumberFormat="1" applyFont="1" applyFill="1" applyAlignment="1">
      <alignment horizontal="left"/>
    </xf>
    <xf numFmtId="164" fontId="9" fillId="0" borderId="0" xfId="0" applyNumberFormat="1" applyFont="1"/>
    <xf numFmtId="1" fontId="9" fillId="0" borderId="0" xfId="0" applyNumberFormat="1" applyFont="1"/>
    <xf numFmtId="0" fontId="4" fillId="4" borderId="13" xfId="0" applyFont="1" applyFill="1" applyBorder="1"/>
    <xf numFmtId="0" fontId="0" fillId="0" borderId="13" xfId="0" applyBorder="1"/>
    <xf numFmtId="0" fontId="4" fillId="5" borderId="0" xfId="0" applyFont="1" applyFill="1"/>
    <xf numFmtId="0" fontId="0" fillId="5" borderId="0" xfId="0" applyFill="1"/>
    <xf numFmtId="0" fontId="5" fillId="3" borderId="13" xfId="0" applyFont="1" applyFill="1" applyBorder="1" applyAlignment="1">
      <alignment horizontal="center" wrapText="1"/>
    </xf>
    <xf numFmtId="166" fontId="10" fillId="5" borderId="0" xfId="0" applyNumberFormat="1" applyFont="1" applyFill="1"/>
    <xf numFmtId="0" fontId="10" fillId="5" borderId="0" xfId="0" applyFont="1" applyFill="1"/>
    <xf numFmtId="1" fontId="10" fillId="5" borderId="0" xfId="0" applyNumberFormat="1" applyFont="1" applyFill="1"/>
    <xf numFmtId="0" fontId="10" fillId="5" borderId="13" xfId="0" applyFont="1" applyFill="1" applyBorder="1"/>
    <xf numFmtId="0" fontId="10" fillId="0" borderId="0" xfId="0" applyFont="1"/>
    <xf numFmtId="166" fontId="0" fillId="5" borderId="0" xfId="0" applyNumberFormat="1" applyFill="1"/>
    <xf numFmtId="0" fontId="8" fillId="0" borderId="0" xfId="0" applyFont="1" applyFill="1" applyAlignment="1"/>
    <xf numFmtId="0" fontId="5" fillId="3" borderId="0" xfId="0" applyFont="1" applyFill="1" applyBorder="1" applyAlignment="1">
      <alignment horizontal="center" wrapText="1"/>
    </xf>
    <xf numFmtId="0" fontId="11" fillId="5" borderId="0" xfId="0" applyNumberFormat="1" applyFont="1" applyFill="1" applyAlignment="1">
      <alignment horizontal="center" wrapText="1"/>
    </xf>
    <xf numFmtId="0" fontId="11" fillId="5" borderId="0" xfId="0" applyFont="1" applyFill="1" applyAlignment="1">
      <alignment horizontal="right" wrapText="1"/>
    </xf>
    <xf numFmtId="2" fontId="0" fillId="5" borderId="0" xfId="0" applyNumberFormat="1" applyFill="1"/>
    <xf numFmtId="0" fontId="12" fillId="5" borderId="13" xfId="0" applyFont="1" applyFill="1" applyBorder="1" applyAlignment="1">
      <alignment horizontal="center"/>
    </xf>
    <xf numFmtId="0" fontId="7" fillId="5" borderId="0" xfId="0" applyFont="1" applyFill="1"/>
    <xf numFmtId="14" fontId="0" fillId="5" borderId="0" xfId="0" applyNumberFormat="1" applyFill="1"/>
    <xf numFmtId="0" fontId="5" fillId="3" borderId="0" xfId="0" applyFont="1" applyFill="1"/>
    <xf numFmtId="0" fontId="13" fillId="4" borderId="0" xfId="0" applyFont="1" applyFill="1"/>
    <xf numFmtId="0" fontId="6" fillId="0" borderId="0" xfId="0" applyFont="1"/>
    <xf numFmtId="0" fontId="14" fillId="0" borderId="0" xfId="0" applyFont="1"/>
    <xf numFmtId="9" fontId="14" fillId="0" borderId="0" xfId="0" applyNumberFormat="1" applyFont="1"/>
    <xf numFmtId="9" fontId="6" fillId="0" borderId="0" xfId="0" applyNumberFormat="1" applyFont="1"/>
    <xf numFmtId="0" fontId="15" fillId="0" borderId="0" xfId="0" applyFont="1"/>
    <xf numFmtId="0" fontId="13" fillId="4" borderId="8" xfId="0" applyFont="1" applyFill="1" applyBorder="1"/>
    <xf numFmtId="0" fontId="16" fillId="0" borderId="8" xfId="0" applyFont="1" applyBorder="1"/>
    <xf numFmtId="0" fontId="14" fillId="0" borderId="8" xfId="0" applyFont="1" applyBorder="1"/>
    <xf numFmtId="9" fontId="0" fillId="0" borderId="0" xfId="0" applyNumberFormat="1"/>
    <xf numFmtId="0" fontId="4" fillId="0" borderId="0" xfId="0" applyFont="1" applyFill="1" applyBorder="1" applyAlignment="1"/>
    <xf numFmtId="0" fontId="0" fillId="0" borderId="0" xfId="0" applyFill="1" applyBorder="1"/>
    <xf numFmtId="0" fontId="17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10" fontId="0" fillId="0" borderId="0" xfId="0" applyNumberFormat="1" applyFill="1" applyBorder="1" applyAlignment="1"/>
    <xf numFmtId="164" fontId="0" fillId="0" borderId="0" xfId="0" applyNumberFormat="1"/>
    <xf numFmtId="166" fontId="9" fillId="5" borderId="0" xfId="0" applyNumberFormat="1" applyFont="1" applyFill="1"/>
    <xf numFmtId="0" fontId="9" fillId="5" borderId="0" xfId="0" applyFont="1" applyFill="1"/>
    <xf numFmtId="10" fontId="0" fillId="0" borderId="0" xfId="1" applyNumberFormat="1" applyFont="1"/>
    <xf numFmtId="0" fontId="18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43" fontId="0" fillId="0" borderId="0" xfId="2" applyFont="1"/>
    <xf numFmtId="43" fontId="0" fillId="0" borderId="0" xfId="0" applyNumberFormat="1"/>
    <xf numFmtId="10" fontId="0" fillId="0" borderId="13" xfId="1" applyNumberFormat="1" applyFont="1" applyBorder="1"/>
    <xf numFmtId="0" fontId="10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right"/>
    </xf>
    <xf numFmtId="2" fontId="12" fillId="5" borderId="13" xfId="0" applyNumberFormat="1" applyFont="1" applyFill="1" applyBorder="1"/>
    <xf numFmtId="0" fontId="5" fillId="3" borderId="0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0" fillId="5" borderId="13" xfId="0" applyFill="1" applyBorder="1"/>
    <xf numFmtId="0" fontId="0" fillId="0" borderId="13" xfId="0" applyFont="1" applyBorder="1" applyAlignment="1">
      <alignment horizontal="center"/>
    </xf>
    <xf numFmtId="167" fontId="1" fillId="0" borderId="13" xfId="2" applyNumberFormat="1" applyFont="1" applyBorder="1" applyAlignment="1">
      <alignment horizontal="center"/>
    </xf>
    <xf numFmtId="10" fontId="6" fillId="0" borderId="12" xfId="1" applyNumberFormat="1" applyFont="1" applyBorder="1"/>
    <xf numFmtId="10" fontId="6" fillId="0" borderId="17" xfId="1" applyNumberFormat="1" applyFont="1" applyBorder="1"/>
    <xf numFmtId="0" fontId="5" fillId="3" borderId="4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10" fontId="6" fillId="0" borderId="0" xfId="1" applyNumberFormat="1" applyFont="1" applyBorder="1"/>
    <xf numFmtId="0" fontId="5" fillId="3" borderId="0" xfId="0" applyFont="1" applyFill="1" applyBorder="1" applyAlignment="1">
      <alignment horizontal="center" wrapText="1"/>
    </xf>
    <xf numFmtId="43" fontId="0" fillId="0" borderId="13" xfId="0" applyNumberFormat="1" applyBorder="1"/>
    <xf numFmtId="0" fontId="0" fillId="0" borderId="0" xfId="0" applyBorder="1"/>
    <xf numFmtId="0" fontId="18" fillId="0" borderId="0" xfId="0" applyFont="1" applyBorder="1" applyAlignment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5" fillId="3" borderId="0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4" fillId="4" borderId="13" xfId="0" applyFont="1" applyFill="1" applyBorder="1" applyAlignment="1">
      <alignment horizontal="left"/>
    </xf>
    <xf numFmtId="0" fontId="4" fillId="4" borderId="15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2"/>
  <sheetViews>
    <sheetView zoomScaleNormal="100" workbookViewId="0">
      <selection activeCell="G19" sqref="G19"/>
    </sheetView>
  </sheetViews>
  <sheetFormatPr defaultRowHeight="15"/>
  <cols>
    <col min="1" max="1" width="25.140625" bestFit="1" customWidth="1"/>
    <col min="2" max="2" width="9.5703125" bestFit="1" customWidth="1"/>
    <col min="3" max="4" width="9.5703125" customWidth="1"/>
    <col min="5" max="5" width="8.7109375" customWidth="1"/>
    <col min="6" max="6" width="9.5703125" bestFit="1" customWidth="1"/>
    <col min="7" max="9" width="9.5703125" customWidth="1"/>
    <col min="10" max="10" width="9.5703125" bestFit="1" customWidth="1"/>
    <col min="11" max="13" width="9.5703125" customWidth="1"/>
    <col min="14" max="14" width="9.5703125" bestFit="1" customWidth="1"/>
    <col min="15" max="17" width="9.5703125" customWidth="1"/>
    <col min="18" max="18" width="9.5703125" bestFit="1" customWidth="1"/>
    <col min="257" max="257" width="21.140625" customWidth="1"/>
    <col min="258" max="258" width="9.5703125" bestFit="1" customWidth="1"/>
    <col min="259" max="261" width="9.5703125" customWidth="1"/>
    <col min="262" max="262" width="9.5703125" bestFit="1" customWidth="1"/>
    <col min="263" max="265" width="9.5703125" customWidth="1"/>
    <col min="266" max="266" width="9.5703125" bestFit="1" customWidth="1"/>
    <col min="267" max="269" width="9.5703125" customWidth="1"/>
    <col min="270" max="270" width="9.5703125" bestFit="1" customWidth="1"/>
    <col min="271" max="273" width="9.5703125" customWidth="1"/>
    <col min="274" max="274" width="9.5703125" bestFit="1" customWidth="1"/>
    <col min="513" max="513" width="21.140625" customWidth="1"/>
    <col min="514" max="514" width="9.5703125" bestFit="1" customWidth="1"/>
    <col min="515" max="517" width="9.5703125" customWidth="1"/>
    <col min="518" max="518" width="9.5703125" bestFit="1" customWidth="1"/>
    <col min="519" max="521" width="9.5703125" customWidth="1"/>
    <col min="522" max="522" width="9.5703125" bestFit="1" customWidth="1"/>
    <col min="523" max="525" width="9.5703125" customWidth="1"/>
    <col min="526" max="526" width="9.5703125" bestFit="1" customWidth="1"/>
    <col min="527" max="529" width="9.5703125" customWidth="1"/>
    <col min="530" max="530" width="9.5703125" bestFit="1" customWidth="1"/>
    <col min="769" max="769" width="21.140625" customWidth="1"/>
    <col min="770" max="770" width="9.5703125" bestFit="1" customWidth="1"/>
    <col min="771" max="773" width="9.5703125" customWidth="1"/>
    <col min="774" max="774" width="9.5703125" bestFit="1" customWidth="1"/>
    <col min="775" max="777" width="9.5703125" customWidth="1"/>
    <col min="778" max="778" width="9.5703125" bestFit="1" customWidth="1"/>
    <col min="779" max="781" width="9.5703125" customWidth="1"/>
    <col min="782" max="782" width="9.5703125" bestFit="1" customWidth="1"/>
    <col min="783" max="785" width="9.5703125" customWidth="1"/>
    <col min="786" max="786" width="9.5703125" bestFit="1" customWidth="1"/>
    <col min="1025" max="1025" width="21.140625" customWidth="1"/>
    <col min="1026" max="1026" width="9.5703125" bestFit="1" customWidth="1"/>
    <col min="1027" max="1029" width="9.5703125" customWidth="1"/>
    <col min="1030" max="1030" width="9.5703125" bestFit="1" customWidth="1"/>
    <col min="1031" max="1033" width="9.5703125" customWidth="1"/>
    <col min="1034" max="1034" width="9.5703125" bestFit="1" customWidth="1"/>
    <col min="1035" max="1037" width="9.5703125" customWidth="1"/>
    <col min="1038" max="1038" width="9.5703125" bestFit="1" customWidth="1"/>
    <col min="1039" max="1041" width="9.5703125" customWidth="1"/>
    <col min="1042" max="1042" width="9.5703125" bestFit="1" customWidth="1"/>
    <col min="1281" max="1281" width="21.140625" customWidth="1"/>
    <col min="1282" max="1282" width="9.5703125" bestFit="1" customWidth="1"/>
    <col min="1283" max="1285" width="9.5703125" customWidth="1"/>
    <col min="1286" max="1286" width="9.5703125" bestFit="1" customWidth="1"/>
    <col min="1287" max="1289" width="9.5703125" customWidth="1"/>
    <col min="1290" max="1290" width="9.5703125" bestFit="1" customWidth="1"/>
    <col min="1291" max="1293" width="9.5703125" customWidth="1"/>
    <col min="1294" max="1294" width="9.5703125" bestFit="1" customWidth="1"/>
    <col min="1295" max="1297" width="9.5703125" customWidth="1"/>
    <col min="1298" max="1298" width="9.5703125" bestFit="1" customWidth="1"/>
    <col min="1537" max="1537" width="21.140625" customWidth="1"/>
    <col min="1538" max="1538" width="9.5703125" bestFit="1" customWidth="1"/>
    <col min="1539" max="1541" width="9.5703125" customWidth="1"/>
    <col min="1542" max="1542" width="9.5703125" bestFit="1" customWidth="1"/>
    <col min="1543" max="1545" width="9.5703125" customWidth="1"/>
    <col min="1546" max="1546" width="9.5703125" bestFit="1" customWidth="1"/>
    <col min="1547" max="1549" width="9.5703125" customWidth="1"/>
    <col min="1550" max="1550" width="9.5703125" bestFit="1" customWidth="1"/>
    <col min="1551" max="1553" width="9.5703125" customWidth="1"/>
    <col min="1554" max="1554" width="9.5703125" bestFit="1" customWidth="1"/>
    <col min="1793" max="1793" width="21.140625" customWidth="1"/>
    <col min="1794" max="1794" width="9.5703125" bestFit="1" customWidth="1"/>
    <col min="1795" max="1797" width="9.5703125" customWidth="1"/>
    <col min="1798" max="1798" width="9.5703125" bestFit="1" customWidth="1"/>
    <col min="1799" max="1801" width="9.5703125" customWidth="1"/>
    <col min="1802" max="1802" width="9.5703125" bestFit="1" customWidth="1"/>
    <col min="1803" max="1805" width="9.5703125" customWidth="1"/>
    <col min="1806" max="1806" width="9.5703125" bestFit="1" customWidth="1"/>
    <col min="1807" max="1809" width="9.5703125" customWidth="1"/>
    <col min="1810" max="1810" width="9.5703125" bestFit="1" customWidth="1"/>
    <col min="2049" max="2049" width="21.140625" customWidth="1"/>
    <col min="2050" max="2050" width="9.5703125" bestFit="1" customWidth="1"/>
    <col min="2051" max="2053" width="9.5703125" customWidth="1"/>
    <col min="2054" max="2054" width="9.5703125" bestFit="1" customWidth="1"/>
    <col min="2055" max="2057" width="9.5703125" customWidth="1"/>
    <col min="2058" max="2058" width="9.5703125" bestFit="1" customWidth="1"/>
    <col min="2059" max="2061" width="9.5703125" customWidth="1"/>
    <col min="2062" max="2062" width="9.5703125" bestFit="1" customWidth="1"/>
    <col min="2063" max="2065" width="9.5703125" customWidth="1"/>
    <col min="2066" max="2066" width="9.5703125" bestFit="1" customWidth="1"/>
    <col min="2305" max="2305" width="21.140625" customWidth="1"/>
    <col min="2306" max="2306" width="9.5703125" bestFit="1" customWidth="1"/>
    <col min="2307" max="2309" width="9.5703125" customWidth="1"/>
    <col min="2310" max="2310" width="9.5703125" bestFit="1" customWidth="1"/>
    <col min="2311" max="2313" width="9.5703125" customWidth="1"/>
    <col min="2314" max="2314" width="9.5703125" bestFit="1" customWidth="1"/>
    <col min="2315" max="2317" width="9.5703125" customWidth="1"/>
    <col min="2318" max="2318" width="9.5703125" bestFit="1" customWidth="1"/>
    <col min="2319" max="2321" width="9.5703125" customWidth="1"/>
    <col min="2322" max="2322" width="9.5703125" bestFit="1" customWidth="1"/>
    <col min="2561" max="2561" width="21.140625" customWidth="1"/>
    <col min="2562" max="2562" width="9.5703125" bestFit="1" customWidth="1"/>
    <col min="2563" max="2565" width="9.5703125" customWidth="1"/>
    <col min="2566" max="2566" width="9.5703125" bestFit="1" customWidth="1"/>
    <col min="2567" max="2569" width="9.5703125" customWidth="1"/>
    <col min="2570" max="2570" width="9.5703125" bestFit="1" customWidth="1"/>
    <col min="2571" max="2573" width="9.5703125" customWidth="1"/>
    <col min="2574" max="2574" width="9.5703125" bestFit="1" customWidth="1"/>
    <col min="2575" max="2577" width="9.5703125" customWidth="1"/>
    <col min="2578" max="2578" width="9.5703125" bestFit="1" customWidth="1"/>
    <col min="2817" max="2817" width="21.140625" customWidth="1"/>
    <col min="2818" max="2818" width="9.5703125" bestFit="1" customWidth="1"/>
    <col min="2819" max="2821" width="9.5703125" customWidth="1"/>
    <col min="2822" max="2822" width="9.5703125" bestFit="1" customWidth="1"/>
    <col min="2823" max="2825" width="9.5703125" customWidth="1"/>
    <col min="2826" max="2826" width="9.5703125" bestFit="1" customWidth="1"/>
    <col min="2827" max="2829" width="9.5703125" customWidth="1"/>
    <col min="2830" max="2830" width="9.5703125" bestFit="1" customWidth="1"/>
    <col min="2831" max="2833" width="9.5703125" customWidth="1"/>
    <col min="2834" max="2834" width="9.5703125" bestFit="1" customWidth="1"/>
    <col min="3073" max="3073" width="21.140625" customWidth="1"/>
    <col min="3074" max="3074" width="9.5703125" bestFit="1" customWidth="1"/>
    <col min="3075" max="3077" width="9.5703125" customWidth="1"/>
    <col min="3078" max="3078" width="9.5703125" bestFit="1" customWidth="1"/>
    <col min="3079" max="3081" width="9.5703125" customWidth="1"/>
    <col min="3082" max="3082" width="9.5703125" bestFit="1" customWidth="1"/>
    <col min="3083" max="3085" width="9.5703125" customWidth="1"/>
    <col min="3086" max="3086" width="9.5703125" bestFit="1" customWidth="1"/>
    <col min="3087" max="3089" width="9.5703125" customWidth="1"/>
    <col min="3090" max="3090" width="9.5703125" bestFit="1" customWidth="1"/>
    <col min="3329" max="3329" width="21.140625" customWidth="1"/>
    <col min="3330" max="3330" width="9.5703125" bestFit="1" customWidth="1"/>
    <col min="3331" max="3333" width="9.5703125" customWidth="1"/>
    <col min="3334" max="3334" width="9.5703125" bestFit="1" customWidth="1"/>
    <col min="3335" max="3337" width="9.5703125" customWidth="1"/>
    <col min="3338" max="3338" width="9.5703125" bestFit="1" customWidth="1"/>
    <col min="3339" max="3341" width="9.5703125" customWidth="1"/>
    <col min="3342" max="3342" width="9.5703125" bestFit="1" customWidth="1"/>
    <col min="3343" max="3345" width="9.5703125" customWidth="1"/>
    <col min="3346" max="3346" width="9.5703125" bestFit="1" customWidth="1"/>
    <col min="3585" max="3585" width="21.140625" customWidth="1"/>
    <col min="3586" max="3586" width="9.5703125" bestFit="1" customWidth="1"/>
    <col min="3587" max="3589" width="9.5703125" customWidth="1"/>
    <col min="3590" max="3590" width="9.5703125" bestFit="1" customWidth="1"/>
    <col min="3591" max="3593" width="9.5703125" customWidth="1"/>
    <col min="3594" max="3594" width="9.5703125" bestFit="1" customWidth="1"/>
    <col min="3595" max="3597" width="9.5703125" customWidth="1"/>
    <col min="3598" max="3598" width="9.5703125" bestFit="1" customWidth="1"/>
    <col min="3599" max="3601" width="9.5703125" customWidth="1"/>
    <col min="3602" max="3602" width="9.5703125" bestFit="1" customWidth="1"/>
    <col min="3841" max="3841" width="21.140625" customWidth="1"/>
    <col min="3842" max="3842" width="9.5703125" bestFit="1" customWidth="1"/>
    <col min="3843" max="3845" width="9.5703125" customWidth="1"/>
    <col min="3846" max="3846" width="9.5703125" bestFit="1" customWidth="1"/>
    <col min="3847" max="3849" width="9.5703125" customWidth="1"/>
    <col min="3850" max="3850" width="9.5703125" bestFit="1" customWidth="1"/>
    <col min="3851" max="3853" width="9.5703125" customWidth="1"/>
    <col min="3854" max="3854" width="9.5703125" bestFit="1" customWidth="1"/>
    <col min="3855" max="3857" width="9.5703125" customWidth="1"/>
    <col min="3858" max="3858" width="9.5703125" bestFit="1" customWidth="1"/>
    <col min="4097" max="4097" width="21.140625" customWidth="1"/>
    <col min="4098" max="4098" width="9.5703125" bestFit="1" customWidth="1"/>
    <col min="4099" max="4101" width="9.5703125" customWidth="1"/>
    <col min="4102" max="4102" width="9.5703125" bestFit="1" customWidth="1"/>
    <col min="4103" max="4105" width="9.5703125" customWidth="1"/>
    <col min="4106" max="4106" width="9.5703125" bestFit="1" customWidth="1"/>
    <col min="4107" max="4109" width="9.5703125" customWidth="1"/>
    <col min="4110" max="4110" width="9.5703125" bestFit="1" customWidth="1"/>
    <col min="4111" max="4113" width="9.5703125" customWidth="1"/>
    <col min="4114" max="4114" width="9.5703125" bestFit="1" customWidth="1"/>
    <col min="4353" max="4353" width="21.140625" customWidth="1"/>
    <col min="4354" max="4354" width="9.5703125" bestFit="1" customWidth="1"/>
    <col min="4355" max="4357" width="9.5703125" customWidth="1"/>
    <col min="4358" max="4358" width="9.5703125" bestFit="1" customWidth="1"/>
    <col min="4359" max="4361" width="9.5703125" customWidth="1"/>
    <col min="4362" max="4362" width="9.5703125" bestFit="1" customWidth="1"/>
    <col min="4363" max="4365" width="9.5703125" customWidth="1"/>
    <col min="4366" max="4366" width="9.5703125" bestFit="1" customWidth="1"/>
    <col min="4367" max="4369" width="9.5703125" customWidth="1"/>
    <col min="4370" max="4370" width="9.5703125" bestFit="1" customWidth="1"/>
    <col min="4609" max="4609" width="21.140625" customWidth="1"/>
    <col min="4610" max="4610" width="9.5703125" bestFit="1" customWidth="1"/>
    <col min="4611" max="4613" width="9.5703125" customWidth="1"/>
    <col min="4614" max="4614" width="9.5703125" bestFit="1" customWidth="1"/>
    <col min="4615" max="4617" width="9.5703125" customWidth="1"/>
    <col min="4618" max="4618" width="9.5703125" bestFit="1" customWidth="1"/>
    <col min="4619" max="4621" width="9.5703125" customWidth="1"/>
    <col min="4622" max="4622" width="9.5703125" bestFit="1" customWidth="1"/>
    <col min="4623" max="4625" width="9.5703125" customWidth="1"/>
    <col min="4626" max="4626" width="9.5703125" bestFit="1" customWidth="1"/>
    <col min="4865" max="4865" width="21.140625" customWidth="1"/>
    <col min="4866" max="4866" width="9.5703125" bestFit="1" customWidth="1"/>
    <col min="4867" max="4869" width="9.5703125" customWidth="1"/>
    <col min="4870" max="4870" width="9.5703125" bestFit="1" customWidth="1"/>
    <col min="4871" max="4873" width="9.5703125" customWidth="1"/>
    <col min="4874" max="4874" width="9.5703125" bestFit="1" customWidth="1"/>
    <col min="4875" max="4877" width="9.5703125" customWidth="1"/>
    <col min="4878" max="4878" width="9.5703125" bestFit="1" customWidth="1"/>
    <col min="4879" max="4881" width="9.5703125" customWidth="1"/>
    <col min="4882" max="4882" width="9.5703125" bestFit="1" customWidth="1"/>
    <col min="5121" max="5121" width="21.140625" customWidth="1"/>
    <col min="5122" max="5122" width="9.5703125" bestFit="1" customWidth="1"/>
    <col min="5123" max="5125" width="9.5703125" customWidth="1"/>
    <col min="5126" max="5126" width="9.5703125" bestFit="1" customWidth="1"/>
    <col min="5127" max="5129" width="9.5703125" customWidth="1"/>
    <col min="5130" max="5130" width="9.5703125" bestFit="1" customWidth="1"/>
    <col min="5131" max="5133" width="9.5703125" customWidth="1"/>
    <col min="5134" max="5134" width="9.5703125" bestFit="1" customWidth="1"/>
    <col min="5135" max="5137" width="9.5703125" customWidth="1"/>
    <col min="5138" max="5138" width="9.5703125" bestFit="1" customWidth="1"/>
    <col min="5377" max="5377" width="21.140625" customWidth="1"/>
    <col min="5378" max="5378" width="9.5703125" bestFit="1" customWidth="1"/>
    <col min="5379" max="5381" width="9.5703125" customWidth="1"/>
    <col min="5382" max="5382" width="9.5703125" bestFit="1" customWidth="1"/>
    <col min="5383" max="5385" width="9.5703125" customWidth="1"/>
    <col min="5386" max="5386" width="9.5703125" bestFit="1" customWidth="1"/>
    <col min="5387" max="5389" width="9.5703125" customWidth="1"/>
    <col min="5390" max="5390" width="9.5703125" bestFit="1" customWidth="1"/>
    <col min="5391" max="5393" width="9.5703125" customWidth="1"/>
    <col min="5394" max="5394" width="9.5703125" bestFit="1" customWidth="1"/>
    <col min="5633" max="5633" width="21.140625" customWidth="1"/>
    <col min="5634" max="5634" width="9.5703125" bestFit="1" customWidth="1"/>
    <col min="5635" max="5637" width="9.5703125" customWidth="1"/>
    <col min="5638" max="5638" width="9.5703125" bestFit="1" customWidth="1"/>
    <col min="5639" max="5641" width="9.5703125" customWidth="1"/>
    <col min="5642" max="5642" width="9.5703125" bestFit="1" customWidth="1"/>
    <col min="5643" max="5645" width="9.5703125" customWidth="1"/>
    <col min="5646" max="5646" width="9.5703125" bestFit="1" customWidth="1"/>
    <col min="5647" max="5649" width="9.5703125" customWidth="1"/>
    <col min="5650" max="5650" width="9.5703125" bestFit="1" customWidth="1"/>
    <col min="5889" max="5889" width="21.140625" customWidth="1"/>
    <col min="5890" max="5890" width="9.5703125" bestFit="1" customWidth="1"/>
    <col min="5891" max="5893" width="9.5703125" customWidth="1"/>
    <col min="5894" max="5894" width="9.5703125" bestFit="1" customWidth="1"/>
    <col min="5895" max="5897" width="9.5703125" customWidth="1"/>
    <col min="5898" max="5898" width="9.5703125" bestFit="1" customWidth="1"/>
    <col min="5899" max="5901" width="9.5703125" customWidth="1"/>
    <col min="5902" max="5902" width="9.5703125" bestFit="1" customWidth="1"/>
    <col min="5903" max="5905" width="9.5703125" customWidth="1"/>
    <col min="5906" max="5906" width="9.5703125" bestFit="1" customWidth="1"/>
    <col min="6145" max="6145" width="21.140625" customWidth="1"/>
    <col min="6146" max="6146" width="9.5703125" bestFit="1" customWidth="1"/>
    <col min="6147" max="6149" width="9.5703125" customWidth="1"/>
    <col min="6150" max="6150" width="9.5703125" bestFit="1" customWidth="1"/>
    <col min="6151" max="6153" width="9.5703125" customWidth="1"/>
    <col min="6154" max="6154" width="9.5703125" bestFit="1" customWidth="1"/>
    <col min="6155" max="6157" width="9.5703125" customWidth="1"/>
    <col min="6158" max="6158" width="9.5703125" bestFit="1" customWidth="1"/>
    <col min="6159" max="6161" width="9.5703125" customWidth="1"/>
    <col min="6162" max="6162" width="9.5703125" bestFit="1" customWidth="1"/>
    <col min="6401" max="6401" width="21.140625" customWidth="1"/>
    <col min="6402" max="6402" width="9.5703125" bestFit="1" customWidth="1"/>
    <col min="6403" max="6405" width="9.5703125" customWidth="1"/>
    <col min="6406" max="6406" width="9.5703125" bestFit="1" customWidth="1"/>
    <col min="6407" max="6409" width="9.5703125" customWidth="1"/>
    <col min="6410" max="6410" width="9.5703125" bestFit="1" customWidth="1"/>
    <col min="6411" max="6413" width="9.5703125" customWidth="1"/>
    <col min="6414" max="6414" width="9.5703125" bestFit="1" customWidth="1"/>
    <col min="6415" max="6417" width="9.5703125" customWidth="1"/>
    <col min="6418" max="6418" width="9.5703125" bestFit="1" customWidth="1"/>
    <col min="6657" max="6657" width="21.140625" customWidth="1"/>
    <col min="6658" max="6658" width="9.5703125" bestFit="1" customWidth="1"/>
    <col min="6659" max="6661" width="9.5703125" customWidth="1"/>
    <col min="6662" max="6662" width="9.5703125" bestFit="1" customWidth="1"/>
    <col min="6663" max="6665" width="9.5703125" customWidth="1"/>
    <col min="6666" max="6666" width="9.5703125" bestFit="1" customWidth="1"/>
    <col min="6667" max="6669" width="9.5703125" customWidth="1"/>
    <col min="6670" max="6670" width="9.5703125" bestFit="1" customWidth="1"/>
    <col min="6671" max="6673" width="9.5703125" customWidth="1"/>
    <col min="6674" max="6674" width="9.5703125" bestFit="1" customWidth="1"/>
    <col min="6913" max="6913" width="21.140625" customWidth="1"/>
    <col min="6914" max="6914" width="9.5703125" bestFit="1" customWidth="1"/>
    <col min="6915" max="6917" width="9.5703125" customWidth="1"/>
    <col min="6918" max="6918" width="9.5703125" bestFit="1" customWidth="1"/>
    <col min="6919" max="6921" width="9.5703125" customWidth="1"/>
    <col min="6922" max="6922" width="9.5703125" bestFit="1" customWidth="1"/>
    <col min="6923" max="6925" width="9.5703125" customWidth="1"/>
    <col min="6926" max="6926" width="9.5703125" bestFit="1" customWidth="1"/>
    <col min="6927" max="6929" width="9.5703125" customWidth="1"/>
    <col min="6930" max="6930" width="9.5703125" bestFit="1" customWidth="1"/>
    <col min="7169" max="7169" width="21.140625" customWidth="1"/>
    <col min="7170" max="7170" width="9.5703125" bestFit="1" customWidth="1"/>
    <col min="7171" max="7173" width="9.5703125" customWidth="1"/>
    <col min="7174" max="7174" width="9.5703125" bestFit="1" customWidth="1"/>
    <col min="7175" max="7177" width="9.5703125" customWidth="1"/>
    <col min="7178" max="7178" width="9.5703125" bestFit="1" customWidth="1"/>
    <col min="7179" max="7181" width="9.5703125" customWidth="1"/>
    <col min="7182" max="7182" width="9.5703125" bestFit="1" customWidth="1"/>
    <col min="7183" max="7185" width="9.5703125" customWidth="1"/>
    <col min="7186" max="7186" width="9.5703125" bestFit="1" customWidth="1"/>
    <col min="7425" max="7425" width="21.140625" customWidth="1"/>
    <col min="7426" max="7426" width="9.5703125" bestFit="1" customWidth="1"/>
    <col min="7427" max="7429" width="9.5703125" customWidth="1"/>
    <col min="7430" max="7430" width="9.5703125" bestFit="1" customWidth="1"/>
    <col min="7431" max="7433" width="9.5703125" customWidth="1"/>
    <col min="7434" max="7434" width="9.5703125" bestFit="1" customWidth="1"/>
    <col min="7435" max="7437" width="9.5703125" customWidth="1"/>
    <col min="7438" max="7438" width="9.5703125" bestFit="1" customWidth="1"/>
    <col min="7439" max="7441" width="9.5703125" customWidth="1"/>
    <col min="7442" max="7442" width="9.5703125" bestFit="1" customWidth="1"/>
    <col min="7681" max="7681" width="21.140625" customWidth="1"/>
    <col min="7682" max="7682" width="9.5703125" bestFit="1" customWidth="1"/>
    <col min="7683" max="7685" width="9.5703125" customWidth="1"/>
    <col min="7686" max="7686" width="9.5703125" bestFit="1" customWidth="1"/>
    <col min="7687" max="7689" width="9.5703125" customWidth="1"/>
    <col min="7690" max="7690" width="9.5703125" bestFit="1" customWidth="1"/>
    <col min="7691" max="7693" width="9.5703125" customWidth="1"/>
    <col min="7694" max="7694" width="9.5703125" bestFit="1" customWidth="1"/>
    <col min="7695" max="7697" width="9.5703125" customWidth="1"/>
    <col min="7698" max="7698" width="9.5703125" bestFit="1" customWidth="1"/>
    <col min="7937" max="7937" width="21.140625" customWidth="1"/>
    <col min="7938" max="7938" width="9.5703125" bestFit="1" customWidth="1"/>
    <col min="7939" max="7941" width="9.5703125" customWidth="1"/>
    <col min="7942" max="7942" width="9.5703125" bestFit="1" customWidth="1"/>
    <col min="7943" max="7945" width="9.5703125" customWidth="1"/>
    <col min="7946" max="7946" width="9.5703125" bestFit="1" customWidth="1"/>
    <col min="7947" max="7949" width="9.5703125" customWidth="1"/>
    <col min="7950" max="7950" width="9.5703125" bestFit="1" customWidth="1"/>
    <col min="7951" max="7953" width="9.5703125" customWidth="1"/>
    <col min="7954" max="7954" width="9.5703125" bestFit="1" customWidth="1"/>
    <col min="8193" max="8193" width="21.140625" customWidth="1"/>
    <col min="8194" max="8194" width="9.5703125" bestFit="1" customWidth="1"/>
    <col min="8195" max="8197" width="9.5703125" customWidth="1"/>
    <col min="8198" max="8198" width="9.5703125" bestFit="1" customWidth="1"/>
    <col min="8199" max="8201" width="9.5703125" customWidth="1"/>
    <col min="8202" max="8202" width="9.5703125" bestFit="1" customWidth="1"/>
    <col min="8203" max="8205" width="9.5703125" customWidth="1"/>
    <col min="8206" max="8206" width="9.5703125" bestFit="1" customWidth="1"/>
    <col min="8207" max="8209" width="9.5703125" customWidth="1"/>
    <col min="8210" max="8210" width="9.5703125" bestFit="1" customWidth="1"/>
    <col min="8449" max="8449" width="21.140625" customWidth="1"/>
    <col min="8450" max="8450" width="9.5703125" bestFit="1" customWidth="1"/>
    <col min="8451" max="8453" width="9.5703125" customWidth="1"/>
    <col min="8454" max="8454" width="9.5703125" bestFit="1" customWidth="1"/>
    <col min="8455" max="8457" width="9.5703125" customWidth="1"/>
    <col min="8458" max="8458" width="9.5703125" bestFit="1" customWidth="1"/>
    <col min="8459" max="8461" width="9.5703125" customWidth="1"/>
    <col min="8462" max="8462" width="9.5703125" bestFit="1" customWidth="1"/>
    <col min="8463" max="8465" width="9.5703125" customWidth="1"/>
    <col min="8466" max="8466" width="9.5703125" bestFit="1" customWidth="1"/>
    <col min="8705" max="8705" width="21.140625" customWidth="1"/>
    <col min="8706" max="8706" width="9.5703125" bestFit="1" customWidth="1"/>
    <col min="8707" max="8709" width="9.5703125" customWidth="1"/>
    <col min="8710" max="8710" width="9.5703125" bestFit="1" customWidth="1"/>
    <col min="8711" max="8713" width="9.5703125" customWidth="1"/>
    <col min="8714" max="8714" width="9.5703125" bestFit="1" customWidth="1"/>
    <col min="8715" max="8717" width="9.5703125" customWidth="1"/>
    <col min="8718" max="8718" width="9.5703125" bestFit="1" customWidth="1"/>
    <col min="8719" max="8721" width="9.5703125" customWidth="1"/>
    <col min="8722" max="8722" width="9.5703125" bestFit="1" customWidth="1"/>
    <col min="8961" max="8961" width="21.140625" customWidth="1"/>
    <col min="8962" max="8962" width="9.5703125" bestFit="1" customWidth="1"/>
    <col min="8963" max="8965" width="9.5703125" customWidth="1"/>
    <col min="8966" max="8966" width="9.5703125" bestFit="1" customWidth="1"/>
    <col min="8967" max="8969" width="9.5703125" customWidth="1"/>
    <col min="8970" max="8970" width="9.5703125" bestFit="1" customWidth="1"/>
    <col min="8971" max="8973" width="9.5703125" customWidth="1"/>
    <col min="8974" max="8974" width="9.5703125" bestFit="1" customWidth="1"/>
    <col min="8975" max="8977" width="9.5703125" customWidth="1"/>
    <col min="8978" max="8978" width="9.5703125" bestFit="1" customWidth="1"/>
    <col min="9217" max="9217" width="21.140625" customWidth="1"/>
    <col min="9218" max="9218" width="9.5703125" bestFit="1" customWidth="1"/>
    <col min="9219" max="9221" width="9.5703125" customWidth="1"/>
    <col min="9222" max="9222" width="9.5703125" bestFit="1" customWidth="1"/>
    <col min="9223" max="9225" width="9.5703125" customWidth="1"/>
    <col min="9226" max="9226" width="9.5703125" bestFit="1" customWidth="1"/>
    <col min="9227" max="9229" width="9.5703125" customWidth="1"/>
    <col min="9230" max="9230" width="9.5703125" bestFit="1" customWidth="1"/>
    <col min="9231" max="9233" width="9.5703125" customWidth="1"/>
    <col min="9234" max="9234" width="9.5703125" bestFit="1" customWidth="1"/>
    <col min="9473" max="9473" width="21.140625" customWidth="1"/>
    <col min="9474" max="9474" width="9.5703125" bestFit="1" customWidth="1"/>
    <col min="9475" max="9477" width="9.5703125" customWidth="1"/>
    <col min="9478" max="9478" width="9.5703125" bestFit="1" customWidth="1"/>
    <col min="9479" max="9481" width="9.5703125" customWidth="1"/>
    <col min="9482" max="9482" width="9.5703125" bestFit="1" customWidth="1"/>
    <col min="9483" max="9485" width="9.5703125" customWidth="1"/>
    <col min="9486" max="9486" width="9.5703125" bestFit="1" customWidth="1"/>
    <col min="9487" max="9489" width="9.5703125" customWidth="1"/>
    <col min="9490" max="9490" width="9.5703125" bestFit="1" customWidth="1"/>
    <col min="9729" max="9729" width="21.140625" customWidth="1"/>
    <col min="9730" max="9730" width="9.5703125" bestFit="1" customWidth="1"/>
    <col min="9731" max="9733" width="9.5703125" customWidth="1"/>
    <col min="9734" max="9734" width="9.5703125" bestFit="1" customWidth="1"/>
    <col min="9735" max="9737" width="9.5703125" customWidth="1"/>
    <col min="9738" max="9738" width="9.5703125" bestFit="1" customWidth="1"/>
    <col min="9739" max="9741" width="9.5703125" customWidth="1"/>
    <col min="9742" max="9742" width="9.5703125" bestFit="1" customWidth="1"/>
    <col min="9743" max="9745" width="9.5703125" customWidth="1"/>
    <col min="9746" max="9746" width="9.5703125" bestFit="1" customWidth="1"/>
    <col min="9985" max="9985" width="21.140625" customWidth="1"/>
    <col min="9986" max="9986" width="9.5703125" bestFit="1" customWidth="1"/>
    <col min="9987" max="9989" width="9.5703125" customWidth="1"/>
    <col min="9990" max="9990" width="9.5703125" bestFit="1" customWidth="1"/>
    <col min="9991" max="9993" width="9.5703125" customWidth="1"/>
    <col min="9994" max="9994" width="9.5703125" bestFit="1" customWidth="1"/>
    <col min="9995" max="9997" width="9.5703125" customWidth="1"/>
    <col min="9998" max="9998" width="9.5703125" bestFit="1" customWidth="1"/>
    <col min="9999" max="10001" width="9.5703125" customWidth="1"/>
    <col min="10002" max="10002" width="9.5703125" bestFit="1" customWidth="1"/>
    <col min="10241" max="10241" width="21.140625" customWidth="1"/>
    <col min="10242" max="10242" width="9.5703125" bestFit="1" customWidth="1"/>
    <col min="10243" max="10245" width="9.5703125" customWidth="1"/>
    <col min="10246" max="10246" width="9.5703125" bestFit="1" customWidth="1"/>
    <col min="10247" max="10249" width="9.5703125" customWidth="1"/>
    <col min="10250" max="10250" width="9.5703125" bestFit="1" customWidth="1"/>
    <col min="10251" max="10253" width="9.5703125" customWidth="1"/>
    <col min="10254" max="10254" width="9.5703125" bestFit="1" customWidth="1"/>
    <col min="10255" max="10257" width="9.5703125" customWidth="1"/>
    <col min="10258" max="10258" width="9.5703125" bestFit="1" customWidth="1"/>
    <col min="10497" max="10497" width="21.140625" customWidth="1"/>
    <col min="10498" max="10498" width="9.5703125" bestFit="1" customWidth="1"/>
    <col min="10499" max="10501" width="9.5703125" customWidth="1"/>
    <col min="10502" max="10502" width="9.5703125" bestFit="1" customWidth="1"/>
    <col min="10503" max="10505" width="9.5703125" customWidth="1"/>
    <col min="10506" max="10506" width="9.5703125" bestFit="1" customWidth="1"/>
    <col min="10507" max="10509" width="9.5703125" customWidth="1"/>
    <col min="10510" max="10510" width="9.5703125" bestFit="1" customWidth="1"/>
    <col min="10511" max="10513" width="9.5703125" customWidth="1"/>
    <col min="10514" max="10514" width="9.5703125" bestFit="1" customWidth="1"/>
    <col min="10753" max="10753" width="21.140625" customWidth="1"/>
    <col min="10754" max="10754" width="9.5703125" bestFit="1" customWidth="1"/>
    <col min="10755" max="10757" width="9.5703125" customWidth="1"/>
    <col min="10758" max="10758" width="9.5703125" bestFit="1" customWidth="1"/>
    <col min="10759" max="10761" width="9.5703125" customWidth="1"/>
    <col min="10762" max="10762" width="9.5703125" bestFit="1" customWidth="1"/>
    <col min="10763" max="10765" width="9.5703125" customWidth="1"/>
    <col min="10766" max="10766" width="9.5703125" bestFit="1" customWidth="1"/>
    <col min="10767" max="10769" width="9.5703125" customWidth="1"/>
    <col min="10770" max="10770" width="9.5703125" bestFit="1" customWidth="1"/>
    <col min="11009" max="11009" width="21.140625" customWidth="1"/>
    <col min="11010" max="11010" width="9.5703125" bestFit="1" customWidth="1"/>
    <col min="11011" max="11013" width="9.5703125" customWidth="1"/>
    <col min="11014" max="11014" width="9.5703125" bestFit="1" customWidth="1"/>
    <col min="11015" max="11017" width="9.5703125" customWidth="1"/>
    <col min="11018" max="11018" width="9.5703125" bestFit="1" customWidth="1"/>
    <col min="11019" max="11021" width="9.5703125" customWidth="1"/>
    <col min="11022" max="11022" width="9.5703125" bestFit="1" customWidth="1"/>
    <col min="11023" max="11025" width="9.5703125" customWidth="1"/>
    <col min="11026" max="11026" width="9.5703125" bestFit="1" customWidth="1"/>
    <col min="11265" max="11265" width="21.140625" customWidth="1"/>
    <col min="11266" max="11266" width="9.5703125" bestFit="1" customWidth="1"/>
    <col min="11267" max="11269" width="9.5703125" customWidth="1"/>
    <col min="11270" max="11270" width="9.5703125" bestFit="1" customWidth="1"/>
    <col min="11271" max="11273" width="9.5703125" customWidth="1"/>
    <col min="11274" max="11274" width="9.5703125" bestFit="1" customWidth="1"/>
    <col min="11275" max="11277" width="9.5703125" customWidth="1"/>
    <col min="11278" max="11278" width="9.5703125" bestFit="1" customWidth="1"/>
    <col min="11279" max="11281" width="9.5703125" customWidth="1"/>
    <col min="11282" max="11282" width="9.5703125" bestFit="1" customWidth="1"/>
    <col min="11521" max="11521" width="21.140625" customWidth="1"/>
    <col min="11522" max="11522" width="9.5703125" bestFit="1" customWidth="1"/>
    <col min="11523" max="11525" width="9.5703125" customWidth="1"/>
    <col min="11526" max="11526" width="9.5703125" bestFit="1" customWidth="1"/>
    <col min="11527" max="11529" width="9.5703125" customWidth="1"/>
    <col min="11530" max="11530" width="9.5703125" bestFit="1" customWidth="1"/>
    <col min="11531" max="11533" width="9.5703125" customWidth="1"/>
    <col min="11534" max="11534" width="9.5703125" bestFit="1" customWidth="1"/>
    <col min="11535" max="11537" width="9.5703125" customWidth="1"/>
    <col min="11538" max="11538" width="9.5703125" bestFit="1" customWidth="1"/>
    <col min="11777" max="11777" width="21.140625" customWidth="1"/>
    <col min="11778" max="11778" width="9.5703125" bestFit="1" customWidth="1"/>
    <col min="11779" max="11781" width="9.5703125" customWidth="1"/>
    <col min="11782" max="11782" width="9.5703125" bestFit="1" customWidth="1"/>
    <col min="11783" max="11785" width="9.5703125" customWidth="1"/>
    <col min="11786" max="11786" width="9.5703125" bestFit="1" customWidth="1"/>
    <col min="11787" max="11789" width="9.5703125" customWidth="1"/>
    <col min="11790" max="11790" width="9.5703125" bestFit="1" customWidth="1"/>
    <col min="11791" max="11793" width="9.5703125" customWidth="1"/>
    <col min="11794" max="11794" width="9.5703125" bestFit="1" customWidth="1"/>
    <col min="12033" max="12033" width="21.140625" customWidth="1"/>
    <col min="12034" max="12034" width="9.5703125" bestFit="1" customWidth="1"/>
    <col min="12035" max="12037" width="9.5703125" customWidth="1"/>
    <col min="12038" max="12038" width="9.5703125" bestFit="1" customWidth="1"/>
    <col min="12039" max="12041" width="9.5703125" customWidth="1"/>
    <col min="12042" max="12042" width="9.5703125" bestFit="1" customWidth="1"/>
    <col min="12043" max="12045" width="9.5703125" customWidth="1"/>
    <col min="12046" max="12046" width="9.5703125" bestFit="1" customWidth="1"/>
    <col min="12047" max="12049" width="9.5703125" customWidth="1"/>
    <col min="12050" max="12050" width="9.5703125" bestFit="1" customWidth="1"/>
    <col min="12289" max="12289" width="21.140625" customWidth="1"/>
    <col min="12290" max="12290" width="9.5703125" bestFit="1" customWidth="1"/>
    <col min="12291" max="12293" width="9.5703125" customWidth="1"/>
    <col min="12294" max="12294" width="9.5703125" bestFit="1" customWidth="1"/>
    <col min="12295" max="12297" width="9.5703125" customWidth="1"/>
    <col min="12298" max="12298" width="9.5703125" bestFit="1" customWidth="1"/>
    <col min="12299" max="12301" width="9.5703125" customWidth="1"/>
    <col min="12302" max="12302" width="9.5703125" bestFit="1" customWidth="1"/>
    <col min="12303" max="12305" width="9.5703125" customWidth="1"/>
    <col min="12306" max="12306" width="9.5703125" bestFit="1" customWidth="1"/>
    <col min="12545" max="12545" width="21.140625" customWidth="1"/>
    <col min="12546" max="12546" width="9.5703125" bestFit="1" customWidth="1"/>
    <col min="12547" max="12549" width="9.5703125" customWidth="1"/>
    <col min="12550" max="12550" width="9.5703125" bestFit="1" customWidth="1"/>
    <col min="12551" max="12553" width="9.5703125" customWidth="1"/>
    <col min="12554" max="12554" width="9.5703125" bestFit="1" customWidth="1"/>
    <col min="12555" max="12557" width="9.5703125" customWidth="1"/>
    <col min="12558" max="12558" width="9.5703125" bestFit="1" customWidth="1"/>
    <col min="12559" max="12561" width="9.5703125" customWidth="1"/>
    <col min="12562" max="12562" width="9.5703125" bestFit="1" customWidth="1"/>
    <col min="12801" max="12801" width="21.140625" customWidth="1"/>
    <col min="12802" max="12802" width="9.5703125" bestFit="1" customWidth="1"/>
    <col min="12803" max="12805" width="9.5703125" customWidth="1"/>
    <col min="12806" max="12806" width="9.5703125" bestFit="1" customWidth="1"/>
    <col min="12807" max="12809" width="9.5703125" customWidth="1"/>
    <col min="12810" max="12810" width="9.5703125" bestFit="1" customWidth="1"/>
    <col min="12811" max="12813" width="9.5703125" customWidth="1"/>
    <col min="12814" max="12814" width="9.5703125" bestFit="1" customWidth="1"/>
    <col min="12815" max="12817" width="9.5703125" customWidth="1"/>
    <col min="12818" max="12818" width="9.5703125" bestFit="1" customWidth="1"/>
    <col min="13057" max="13057" width="21.140625" customWidth="1"/>
    <col min="13058" max="13058" width="9.5703125" bestFit="1" customWidth="1"/>
    <col min="13059" max="13061" width="9.5703125" customWidth="1"/>
    <col min="13062" max="13062" width="9.5703125" bestFit="1" customWidth="1"/>
    <col min="13063" max="13065" width="9.5703125" customWidth="1"/>
    <col min="13066" max="13066" width="9.5703125" bestFit="1" customWidth="1"/>
    <col min="13067" max="13069" width="9.5703125" customWidth="1"/>
    <col min="13070" max="13070" width="9.5703125" bestFit="1" customWidth="1"/>
    <col min="13071" max="13073" width="9.5703125" customWidth="1"/>
    <col min="13074" max="13074" width="9.5703125" bestFit="1" customWidth="1"/>
    <col min="13313" max="13313" width="21.140625" customWidth="1"/>
    <col min="13314" max="13314" width="9.5703125" bestFit="1" customWidth="1"/>
    <col min="13315" max="13317" width="9.5703125" customWidth="1"/>
    <col min="13318" max="13318" width="9.5703125" bestFit="1" customWidth="1"/>
    <col min="13319" max="13321" width="9.5703125" customWidth="1"/>
    <col min="13322" max="13322" width="9.5703125" bestFit="1" customWidth="1"/>
    <col min="13323" max="13325" width="9.5703125" customWidth="1"/>
    <col min="13326" max="13326" width="9.5703125" bestFit="1" customWidth="1"/>
    <col min="13327" max="13329" width="9.5703125" customWidth="1"/>
    <col min="13330" max="13330" width="9.5703125" bestFit="1" customWidth="1"/>
    <col min="13569" max="13569" width="21.140625" customWidth="1"/>
    <col min="13570" max="13570" width="9.5703125" bestFit="1" customWidth="1"/>
    <col min="13571" max="13573" width="9.5703125" customWidth="1"/>
    <col min="13574" max="13574" width="9.5703125" bestFit="1" customWidth="1"/>
    <col min="13575" max="13577" width="9.5703125" customWidth="1"/>
    <col min="13578" max="13578" width="9.5703125" bestFit="1" customWidth="1"/>
    <col min="13579" max="13581" width="9.5703125" customWidth="1"/>
    <col min="13582" max="13582" width="9.5703125" bestFit="1" customWidth="1"/>
    <col min="13583" max="13585" width="9.5703125" customWidth="1"/>
    <col min="13586" max="13586" width="9.5703125" bestFit="1" customWidth="1"/>
    <col min="13825" max="13825" width="21.140625" customWidth="1"/>
    <col min="13826" max="13826" width="9.5703125" bestFit="1" customWidth="1"/>
    <col min="13827" max="13829" width="9.5703125" customWidth="1"/>
    <col min="13830" max="13830" width="9.5703125" bestFit="1" customWidth="1"/>
    <col min="13831" max="13833" width="9.5703125" customWidth="1"/>
    <col min="13834" max="13834" width="9.5703125" bestFit="1" customWidth="1"/>
    <col min="13835" max="13837" width="9.5703125" customWidth="1"/>
    <col min="13838" max="13838" width="9.5703125" bestFit="1" customWidth="1"/>
    <col min="13839" max="13841" width="9.5703125" customWidth="1"/>
    <col min="13842" max="13842" width="9.5703125" bestFit="1" customWidth="1"/>
    <col min="14081" max="14081" width="21.140625" customWidth="1"/>
    <col min="14082" max="14082" width="9.5703125" bestFit="1" customWidth="1"/>
    <col min="14083" max="14085" width="9.5703125" customWidth="1"/>
    <col min="14086" max="14086" width="9.5703125" bestFit="1" customWidth="1"/>
    <col min="14087" max="14089" width="9.5703125" customWidth="1"/>
    <col min="14090" max="14090" width="9.5703125" bestFit="1" customWidth="1"/>
    <col min="14091" max="14093" width="9.5703125" customWidth="1"/>
    <col min="14094" max="14094" width="9.5703125" bestFit="1" customWidth="1"/>
    <col min="14095" max="14097" width="9.5703125" customWidth="1"/>
    <col min="14098" max="14098" width="9.5703125" bestFit="1" customWidth="1"/>
    <col min="14337" max="14337" width="21.140625" customWidth="1"/>
    <col min="14338" max="14338" width="9.5703125" bestFit="1" customWidth="1"/>
    <col min="14339" max="14341" width="9.5703125" customWidth="1"/>
    <col min="14342" max="14342" width="9.5703125" bestFit="1" customWidth="1"/>
    <col min="14343" max="14345" width="9.5703125" customWidth="1"/>
    <col min="14346" max="14346" width="9.5703125" bestFit="1" customWidth="1"/>
    <col min="14347" max="14349" width="9.5703125" customWidth="1"/>
    <col min="14350" max="14350" width="9.5703125" bestFit="1" customWidth="1"/>
    <col min="14351" max="14353" width="9.5703125" customWidth="1"/>
    <col min="14354" max="14354" width="9.5703125" bestFit="1" customWidth="1"/>
    <col min="14593" max="14593" width="21.140625" customWidth="1"/>
    <col min="14594" max="14594" width="9.5703125" bestFit="1" customWidth="1"/>
    <col min="14595" max="14597" width="9.5703125" customWidth="1"/>
    <col min="14598" max="14598" width="9.5703125" bestFit="1" customWidth="1"/>
    <col min="14599" max="14601" width="9.5703125" customWidth="1"/>
    <col min="14602" max="14602" width="9.5703125" bestFit="1" customWidth="1"/>
    <col min="14603" max="14605" width="9.5703125" customWidth="1"/>
    <col min="14606" max="14606" width="9.5703125" bestFit="1" customWidth="1"/>
    <col min="14607" max="14609" width="9.5703125" customWidth="1"/>
    <col min="14610" max="14610" width="9.5703125" bestFit="1" customWidth="1"/>
    <col min="14849" max="14849" width="21.140625" customWidth="1"/>
    <col min="14850" max="14850" width="9.5703125" bestFit="1" customWidth="1"/>
    <col min="14851" max="14853" width="9.5703125" customWidth="1"/>
    <col min="14854" max="14854" width="9.5703125" bestFit="1" customWidth="1"/>
    <col min="14855" max="14857" width="9.5703125" customWidth="1"/>
    <col min="14858" max="14858" width="9.5703125" bestFit="1" customWidth="1"/>
    <col min="14859" max="14861" width="9.5703125" customWidth="1"/>
    <col min="14862" max="14862" width="9.5703125" bestFit="1" customWidth="1"/>
    <col min="14863" max="14865" width="9.5703125" customWidth="1"/>
    <col min="14866" max="14866" width="9.5703125" bestFit="1" customWidth="1"/>
    <col min="15105" max="15105" width="21.140625" customWidth="1"/>
    <col min="15106" max="15106" width="9.5703125" bestFit="1" customWidth="1"/>
    <col min="15107" max="15109" width="9.5703125" customWidth="1"/>
    <col min="15110" max="15110" width="9.5703125" bestFit="1" customWidth="1"/>
    <col min="15111" max="15113" width="9.5703125" customWidth="1"/>
    <col min="15114" max="15114" width="9.5703125" bestFit="1" customWidth="1"/>
    <col min="15115" max="15117" width="9.5703125" customWidth="1"/>
    <col min="15118" max="15118" width="9.5703125" bestFit="1" customWidth="1"/>
    <col min="15119" max="15121" width="9.5703125" customWidth="1"/>
    <col min="15122" max="15122" width="9.5703125" bestFit="1" customWidth="1"/>
    <col min="15361" max="15361" width="21.140625" customWidth="1"/>
    <col min="15362" max="15362" width="9.5703125" bestFit="1" customWidth="1"/>
    <col min="15363" max="15365" width="9.5703125" customWidth="1"/>
    <col min="15366" max="15366" width="9.5703125" bestFit="1" customWidth="1"/>
    <col min="15367" max="15369" width="9.5703125" customWidth="1"/>
    <col min="15370" max="15370" width="9.5703125" bestFit="1" customWidth="1"/>
    <col min="15371" max="15373" width="9.5703125" customWidth="1"/>
    <col min="15374" max="15374" width="9.5703125" bestFit="1" customWidth="1"/>
    <col min="15375" max="15377" width="9.5703125" customWidth="1"/>
    <col min="15378" max="15378" width="9.5703125" bestFit="1" customWidth="1"/>
    <col min="15617" max="15617" width="21.140625" customWidth="1"/>
    <col min="15618" max="15618" width="9.5703125" bestFit="1" customWidth="1"/>
    <col min="15619" max="15621" width="9.5703125" customWidth="1"/>
    <col min="15622" max="15622" width="9.5703125" bestFit="1" customWidth="1"/>
    <col min="15623" max="15625" width="9.5703125" customWidth="1"/>
    <col min="15626" max="15626" width="9.5703125" bestFit="1" customWidth="1"/>
    <col min="15627" max="15629" width="9.5703125" customWidth="1"/>
    <col min="15630" max="15630" width="9.5703125" bestFit="1" customWidth="1"/>
    <col min="15631" max="15633" width="9.5703125" customWidth="1"/>
    <col min="15634" max="15634" width="9.5703125" bestFit="1" customWidth="1"/>
    <col min="15873" max="15873" width="21.140625" customWidth="1"/>
    <col min="15874" max="15874" width="9.5703125" bestFit="1" customWidth="1"/>
    <col min="15875" max="15877" width="9.5703125" customWidth="1"/>
    <col min="15878" max="15878" width="9.5703125" bestFit="1" customWidth="1"/>
    <col min="15879" max="15881" width="9.5703125" customWidth="1"/>
    <col min="15882" max="15882" width="9.5703125" bestFit="1" customWidth="1"/>
    <col min="15883" max="15885" width="9.5703125" customWidth="1"/>
    <col min="15886" max="15886" width="9.5703125" bestFit="1" customWidth="1"/>
    <col min="15887" max="15889" width="9.5703125" customWidth="1"/>
    <col min="15890" max="15890" width="9.5703125" bestFit="1" customWidth="1"/>
    <col min="16129" max="16129" width="21.140625" customWidth="1"/>
    <col min="16130" max="16130" width="9.5703125" bestFit="1" customWidth="1"/>
    <col min="16131" max="16133" width="9.5703125" customWidth="1"/>
    <col min="16134" max="16134" width="9.5703125" bestFit="1" customWidth="1"/>
    <col min="16135" max="16137" width="9.5703125" customWidth="1"/>
    <col min="16138" max="16138" width="9.5703125" bestFit="1" customWidth="1"/>
    <col min="16139" max="16141" width="9.5703125" customWidth="1"/>
    <col min="16142" max="16142" width="9.5703125" bestFit="1" customWidth="1"/>
    <col min="16143" max="16145" width="9.5703125" customWidth="1"/>
    <col min="16146" max="16146" width="9.5703125" bestFit="1" customWidth="1"/>
  </cols>
  <sheetData>
    <row r="1" spans="1:22" ht="18.75" customHeight="1" thickBot="1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1"/>
      <c r="T1" s="1"/>
      <c r="U1" s="1"/>
    </row>
    <row r="2" spans="1:22" ht="15.75" thickBot="1">
      <c r="A2" s="91" t="s">
        <v>1</v>
      </c>
      <c r="B2" s="92">
        <v>2005</v>
      </c>
      <c r="C2" s="93"/>
      <c r="D2" s="93"/>
      <c r="E2" s="94"/>
      <c r="F2" s="92">
        <v>2006</v>
      </c>
      <c r="G2" s="93"/>
      <c r="H2" s="93"/>
      <c r="I2" s="94"/>
      <c r="J2" s="92">
        <v>2007</v>
      </c>
      <c r="K2" s="93"/>
      <c r="L2" s="93"/>
      <c r="M2" s="94"/>
      <c r="N2" s="92">
        <v>2008</v>
      </c>
      <c r="O2" s="93"/>
      <c r="P2" s="93"/>
      <c r="Q2" s="94"/>
      <c r="R2" s="92">
        <v>2009</v>
      </c>
      <c r="S2" s="93"/>
      <c r="T2" s="93"/>
      <c r="U2" s="94"/>
    </row>
    <row r="3" spans="1:22">
      <c r="A3" s="91"/>
      <c r="B3" s="2" t="s">
        <v>2</v>
      </c>
      <c r="C3" s="3" t="s">
        <v>3</v>
      </c>
      <c r="D3" s="3" t="s">
        <v>4</v>
      </c>
      <c r="E3" s="4" t="s">
        <v>5</v>
      </c>
      <c r="F3" s="2" t="s">
        <v>2</v>
      </c>
      <c r="G3" s="3" t="s">
        <v>3</v>
      </c>
      <c r="H3" s="3" t="s">
        <v>4</v>
      </c>
      <c r="I3" s="4" t="s">
        <v>5</v>
      </c>
      <c r="J3" s="2" t="s">
        <v>2</v>
      </c>
      <c r="K3" s="3" t="s">
        <v>3</v>
      </c>
      <c r="L3" s="3" t="s">
        <v>4</v>
      </c>
      <c r="M3" s="4" t="s">
        <v>5</v>
      </c>
      <c r="N3" s="2" t="s">
        <v>2</v>
      </c>
      <c r="O3" s="3" t="s">
        <v>3</v>
      </c>
      <c r="P3" s="3" t="s">
        <v>4</v>
      </c>
      <c r="Q3" s="4" t="s">
        <v>5</v>
      </c>
      <c r="R3" s="2" t="s">
        <v>2</v>
      </c>
      <c r="S3" s="3" t="s">
        <v>3</v>
      </c>
      <c r="T3" s="3" t="s">
        <v>4</v>
      </c>
      <c r="U3" s="4" t="s">
        <v>5</v>
      </c>
    </row>
    <row r="4" spans="1:22">
      <c r="A4" s="5" t="s">
        <v>6</v>
      </c>
      <c r="B4" s="6">
        <v>3284.56</v>
      </c>
      <c r="C4" s="7">
        <v>2198.6999999999998</v>
      </c>
      <c r="D4" s="7">
        <v>981.2</v>
      </c>
      <c r="E4" s="8">
        <v>254.3</v>
      </c>
      <c r="F4" s="6">
        <v>3122.78</v>
      </c>
      <c r="G4" s="7">
        <v>2429.9770235528385</v>
      </c>
      <c r="H4" s="7">
        <v>1080.6646262895097</v>
      </c>
      <c r="I4" s="8">
        <v>280.45561956236497</v>
      </c>
      <c r="J4" s="6">
        <v>3299.77</v>
      </c>
      <c r="K4" s="7">
        <v>2690.8091395860997</v>
      </c>
      <c r="L4" s="7">
        <v>1197.0219737530595</v>
      </c>
      <c r="M4" s="8">
        <v>309.36733900804853</v>
      </c>
      <c r="N4" s="6">
        <v>3412.1</v>
      </c>
      <c r="O4" s="7">
        <v>2981.7635543219021</v>
      </c>
      <c r="P4" s="7">
        <v>1321.064832539975</v>
      </c>
      <c r="Q4" s="8">
        <v>341.46109392058372</v>
      </c>
      <c r="R4" s="6">
        <v>3490.7</v>
      </c>
      <c r="S4" s="7">
        <v>3292.0970544656461</v>
      </c>
      <c r="T4" s="7">
        <v>1458.0743629874448</v>
      </c>
      <c r="U4" s="8">
        <v>379.14654076050709</v>
      </c>
      <c r="V4" s="9"/>
    </row>
    <row r="5" spans="1:22">
      <c r="A5" s="5" t="s">
        <v>7</v>
      </c>
      <c r="B5" s="6">
        <v>671.2</v>
      </c>
      <c r="C5" s="7">
        <v>521.9</v>
      </c>
      <c r="D5" s="7">
        <v>259.8</v>
      </c>
      <c r="E5" s="8">
        <v>56.8</v>
      </c>
      <c r="F5" s="6">
        <v>589.70000000000005</v>
      </c>
      <c r="G5" s="7">
        <v>578.72446199081662</v>
      </c>
      <c r="H5" s="7">
        <v>287.07695030463145</v>
      </c>
      <c r="I5" s="8">
        <v>63.036202300065447</v>
      </c>
      <c r="J5" s="6">
        <v>690.1</v>
      </c>
      <c r="K5" s="7">
        <v>642.30830543995978</v>
      </c>
      <c r="L5" s="7">
        <v>317.37577214170653</v>
      </c>
      <c r="M5" s="8">
        <v>69.999750840018876</v>
      </c>
      <c r="N5" s="6">
        <v>721.1</v>
      </c>
      <c r="O5" s="7">
        <v>708.98593710496891</v>
      </c>
      <c r="P5" s="7">
        <v>351.52293613105735</v>
      </c>
      <c r="Q5" s="8">
        <v>77.677862902022824</v>
      </c>
      <c r="R5" s="6">
        <v>740.7</v>
      </c>
      <c r="S5" s="7">
        <v>786.97723517234976</v>
      </c>
      <c r="T5" s="7">
        <v>388.23066436992337</v>
      </c>
      <c r="U5" s="8">
        <v>86.293751642604818</v>
      </c>
      <c r="V5" s="9"/>
    </row>
    <row r="6" spans="1:22">
      <c r="A6" s="5" t="s">
        <v>8</v>
      </c>
      <c r="B6" s="6">
        <v>12394.7</v>
      </c>
      <c r="C6" s="7">
        <v>9765.2999999999993</v>
      </c>
      <c r="D6" s="7">
        <v>4521.3</v>
      </c>
      <c r="E6" s="8">
        <v>987.6</v>
      </c>
      <c r="F6" s="6">
        <v>12598.6</v>
      </c>
      <c r="G6" s="7">
        <v>10761.523550030488</v>
      </c>
      <c r="H6" s="7">
        <v>4995.3762450810773</v>
      </c>
      <c r="I6" s="8">
        <v>1087.9107657387804</v>
      </c>
      <c r="J6" s="6">
        <v>12999.37</v>
      </c>
      <c r="K6" s="7">
        <v>11910.129690973163</v>
      </c>
      <c r="L6" s="7">
        <v>5527.6636636729363</v>
      </c>
      <c r="M6" s="8">
        <v>1199.9772229013286</v>
      </c>
      <c r="N6" s="6">
        <v>13700.2</v>
      </c>
      <c r="O6" s="7">
        <v>13201.134714098822</v>
      </c>
      <c r="P6" s="7">
        <v>6141.0550259164556</v>
      </c>
      <c r="Q6" s="8">
        <v>1330.2792000192544</v>
      </c>
      <c r="R6" s="6">
        <v>14810.6</v>
      </c>
      <c r="S6" s="7">
        <v>14652.945393913276</v>
      </c>
      <c r="T6" s="7">
        <v>6791.080770142753</v>
      </c>
      <c r="U6" s="8">
        <v>1464.007894393349</v>
      </c>
      <c r="V6" s="9"/>
    </row>
    <row r="7" spans="1:22">
      <c r="A7" s="5" t="s">
        <v>9</v>
      </c>
      <c r="B7" s="6">
        <v>1245.78</v>
      </c>
      <c r="C7" s="7">
        <v>789.8</v>
      </c>
      <c r="D7" s="7">
        <v>998.7</v>
      </c>
      <c r="E7" s="8">
        <v>123.6</v>
      </c>
      <c r="F7" s="6">
        <v>1622.6</v>
      </c>
      <c r="G7" s="7">
        <v>875.46092899587165</v>
      </c>
      <c r="H7" s="7">
        <v>1106.1406928945773</v>
      </c>
      <c r="I7" s="8">
        <v>136.56315813237825</v>
      </c>
      <c r="J7" s="6">
        <v>1744.2</v>
      </c>
      <c r="K7" s="7">
        <v>967.69175586124277</v>
      </c>
      <c r="L7" s="7">
        <v>1225.2901038231983</v>
      </c>
      <c r="M7" s="8">
        <v>151.51774825804216</v>
      </c>
      <c r="N7" s="6">
        <v>1992.8</v>
      </c>
      <c r="O7" s="7">
        <v>1066.1538666569479</v>
      </c>
      <c r="P7" s="7">
        <v>1353.9590353391091</v>
      </c>
      <c r="Q7" s="8">
        <v>166.87514942830697</v>
      </c>
      <c r="R7" s="6">
        <v>1662.3</v>
      </c>
      <c r="S7" s="7">
        <v>1181.2165584657585</v>
      </c>
      <c r="T7" s="7">
        <v>1496.0137937349107</v>
      </c>
      <c r="U7" s="8">
        <v>185.05514058183573</v>
      </c>
      <c r="V7" s="9"/>
    </row>
    <row r="8" spans="1:22">
      <c r="A8" s="10" t="s">
        <v>10</v>
      </c>
      <c r="B8" s="11"/>
      <c r="C8" s="12"/>
      <c r="D8" s="12"/>
      <c r="E8" s="13"/>
      <c r="F8" s="11"/>
      <c r="G8" s="12"/>
      <c r="H8" s="12"/>
      <c r="I8" s="13"/>
      <c r="J8" s="11"/>
      <c r="K8" s="12"/>
      <c r="L8" s="12"/>
      <c r="M8" s="13"/>
      <c r="N8" s="11"/>
      <c r="O8" s="12"/>
      <c r="P8" s="12"/>
      <c r="Q8" s="13"/>
      <c r="R8" s="11"/>
      <c r="S8" s="12"/>
      <c r="T8" s="12"/>
      <c r="U8" s="13"/>
    </row>
    <row r="9" spans="1:22" ht="15.75" thickBot="1">
      <c r="A9" s="14" t="s">
        <v>11</v>
      </c>
      <c r="B9" s="15">
        <v>9870</v>
      </c>
      <c r="C9" s="16">
        <v>7700</v>
      </c>
      <c r="D9" s="16">
        <v>3600</v>
      </c>
      <c r="E9" s="17">
        <v>786.35790591201646</v>
      </c>
      <c r="F9" s="15">
        <v>10112</v>
      </c>
      <c r="G9" s="16">
        <v>7776</v>
      </c>
      <c r="H9" s="16">
        <v>3820</v>
      </c>
      <c r="I9" s="17">
        <v>799</v>
      </c>
      <c r="J9" s="15">
        <v>10560</v>
      </c>
      <c r="K9" s="16">
        <v>7810</v>
      </c>
      <c r="L9" s="16">
        <v>4020</v>
      </c>
      <c r="M9" s="17">
        <v>812</v>
      </c>
      <c r="N9" s="15">
        <v>11010</v>
      </c>
      <c r="O9" s="16">
        <v>7850</v>
      </c>
      <c r="P9" s="16">
        <v>4010</v>
      </c>
      <c r="Q9" s="17">
        <v>856</v>
      </c>
      <c r="R9" s="15">
        <v>11254</v>
      </c>
      <c r="S9" s="16">
        <v>7798</v>
      </c>
      <c r="T9" s="16">
        <v>4213</v>
      </c>
      <c r="U9" s="17">
        <v>867</v>
      </c>
    </row>
    <row r="10" spans="1:22" ht="15.75" thickTop="1"/>
    <row r="12" spans="1:22" ht="15.75" thickBot="1">
      <c r="L12" s="64" t="s">
        <v>683</v>
      </c>
      <c r="M12" s="64" t="s">
        <v>684</v>
      </c>
    </row>
    <row r="13" spans="1:22" ht="15.75" thickBot="1">
      <c r="B13" s="82">
        <v>2006</v>
      </c>
      <c r="C13" s="82">
        <v>2007</v>
      </c>
      <c r="D13" s="82">
        <v>2008</v>
      </c>
      <c r="E13" s="81">
        <v>2009</v>
      </c>
      <c r="L13" s="65">
        <v>2</v>
      </c>
      <c r="M13" s="65">
        <v>1</v>
      </c>
    </row>
    <row r="14" spans="1:22" ht="15.75" thickBot="1">
      <c r="A14" s="18" t="s">
        <v>12</v>
      </c>
      <c r="B14" s="79"/>
      <c r="C14" s="79"/>
      <c r="D14" s="79"/>
      <c r="E14" s="80"/>
      <c r="L14" s="65">
        <v>4</v>
      </c>
      <c r="M14" s="65">
        <v>6</v>
      </c>
    </row>
    <row r="15" spans="1:22" ht="15.75" thickBot="1">
      <c r="A15" s="18" t="s">
        <v>693</v>
      </c>
      <c r="B15" s="79"/>
      <c r="C15" s="79"/>
      <c r="D15" s="79"/>
      <c r="E15" s="80"/>
      <c r="L15" s="65">
        <v>5</v>
      </c>
      <c r="M15" s="65">
        <v>9</v>
      </c>
    </row>
    <row r="16" spans="1:22" ht="15.75" thickBot="1">
      <c r="L16" s="66">
        <v>1</v>
      </c>
      <c r="M16" s="66">
        <v>6</v>
      </c>
    </row>
    <row r="17" spans="1:16" ht="15.75" thickBot="1">
      <c r="B17" s="82">
        <v>2005</v>
      </c>
      <c r="C17" s="82">
        <v>2006</v>
      </c>
      <c r="D17" s="82">
        <v>2007</v>
      </c>
      <c r="E17" s="82">
        <v>2008</v>
      </c>
      <c r="F17" s="81">
        <v>2009</v>
      </c>
      <c r="J17" s="19"/>
      <c r="K17" s="64" t="s">
        <v>686</v>
      </c>
      <c r="L17" s="77"/>
      <c r="M17" s="78"/>
      <c r="P17" s="19"/>
    </row>
    <row r="18" spans="1:16" ht="15.75" thickBot="1">
      <c r="A18" s="18" t="s">
        <v>13</v>
      </c>
      <c r="B18" s="79"/>
      <c r="C18" s="79"/>
      <c r="D18" s="79"/>
      <c r="E18" s="79"/>
      <c r="F18" s="80"/>
      <c r="J18" s="19"/>
      <c r="K18" s="64" t="s">
        <v>682</v>
      </c>
      <c r="L18" s="77"/>
      <c r="M18" s="77"/>
      <c r="P18" s="19"/>
    </row>
    <row r="19" spans="1:16" ht="15.75" thickBot="1">
      <c r="E19" s="83"/>
    </row>
    <row r="20" spans="1:16" ht="15.75" thickBot="1">
      <c r="B20" s="82" t="s">
        <v>2</v>
      </c>
      <c r="C20" s="82" t="s">
        <v>3</v>
      </c>
      <c r="D20" s="82" t="s">
        <v>4</v>
      </c>
    </row>
    <row r="21" spans="1:16" ht="15.75" thickBot="1">
      <c r="A21" s="18" t="s">
        <v>685</v>
      </c>
      <c r="B21" s="79"/>
      <c r="C21" s="79"/>
      <c r="D21" s="79"/>
      <c r="E21" s="19"/>
    </row>
    <row r="22" spans="1:16">
      <c r="E22" s="19"/>
    </row>
  </sheetData>
  <mergeCells count="7">
    <mergeCell ref="A1:R1"/>
    <mergeCell ref="A2:A3"/>
    <mergeCell ref="B2:E2"/>
    <mergeCell ref="F2:I2"/>
    <mergeCell ref="J2:M2"/>
    <mergeCell ref="N2:Q2"/>
    <mergeCell ref="R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68"/>
  <sheetViews>
    <sheetView workbookViewId="0">
      <selection activeCell="K12" sqref="K12"/>
    </sheetView>
  </sheetViews>
  <sheetFormatPr defaultRowHeight="15"/>
  <cols>
    <col min="1" max="1" width="10.140625" bestFit="1" customWidth="1"/>
    <col min="2" max="5" width="9.42578125" bestFit="1" customWidth="1"/>
    <col min="6" max="6" width="13.28515625" bestFit="1" customWidth="1"/>
    <col min="7" max="7" width="9.42578125" bestFit="1" customWidth="1"/>
    <col min="9" max="9" width="11.140625" bestFit="1" customWidth="1"/>
    <col min="11" max="11" width="43" customWidth="1"/>
    <col min="258" max="258" width="10.140625" bestFit="1" customWidth="1"/>
    <col min="259" max="262" width="9.42578125" bestFit="1" customWidth="1"/>
    <col min="263" max="263" width="13.28515625" bestFit="1" customWidth="1"/>
    <col min="264" max="264" width="9.42578125" bestFit="1" customWidth="1"/>
    <col min="267" max="267" width="43" customWidth="1"/>
    <col min="514" max="514" width="10.140625" bestFit="1" customWidth="1"/>
    <col min="515" max="518" width="9.42578125" bestFit="1" customWidth="1"/>
    <col min="519" max="519" width="13.28515625" bestFit="1" customWidth="1"/>
    <col min="520" max="520" width="9.42578125" bestFit="1" customWidth="1"/>
    <col min="523" max="523" width="43" customWidth="1"/>
    <col min="770" max="770" width="10.140625" bestFit="1" customWidth="1"/>
    <col min="771" max="774" width="9.42578125" bestFit="1" customWidth="1"/>
    <col min="775" max="775" width="13.28515625" bestFit="1" customWidth="1"/>
    <col min="776" max="776" width="9.42578125" bestFit="1" customWidth="1"/>
    <col min="779" max="779" width="43" customWidth="1"/>
    <col min="1026" max="1026" width="10.140625" bestFit="1" customWidth="1"/>
    <col min="1027" max="1030" width="9.42578125" bestFit="1" customWidth="1"/>
    <col min="1031" max="1031" width="13.28515625" bestFit="1" customWidth="1"/>
    <col min="1032" max="1032" width="9.42578125" bestFit="1" customWidth="1"/>
    <col min="1035" max="1035" width="43" customWidth="1"/>
    <col min="1282" max="1282" width="10.140625" bestFit="1" customWidth="1"/>
    <col min="1283" max="1286" width="9.42578125" bestFit="1" customWidth="1"/>
    <col min="1287" max="1287" width="13.28515625" bestFit="1" customWidth="1"/>
    <col min="1288" max="1288" width="9.42578125" bestFit="1" customWidth="1"/>
    <col min="1291" max="1291" width="43" customWidth="1"/>
    <col min="1538" max="1538" width="10.140625" bestFit="1" customWidth="1"/>
    <col min="1539" max="1542" width="9.42578125" bestFit="1" customWidth="1"/>
    <col min="1543" max="1543" width="13.28515625" bestFit="1" customWidth="1"/>
    <col min="1544" max="1544" width="9.42578125" bestFit="1" customWidth="1"/>
    <col min="1547" max="1547" width="43" customWidth="1"/>
    <col min="1794" max="1794" width="10.140625" bestFit="1" customWidth="1"/>
    <col min="1795" max="1798" width="9.42578125" bestFit="1" customWidth="1"/>
    <col min="1799" max="1799" width="13.28515625" bestFit="1" customWidth="1"/>
    <col min="1800" max="1800" width="9.42578125" bestFit="1" customWidth="1"/>
    <col min="1803" max="1803" width="43" customWidth="1"/>
    <col min="2050" max="2050" width="10.140625" bestFit="1" customWidth="1"/>
    <col min="2051" max="2054" width="9.42578125" bestFit="1" customWidth="1"/>
    <col min="2055" max="2055" width="13.28515625" bestFit="1" customWidth="1"/>
    <col min="2056" max="2056" width="9.42578125" bestFit="1" customWidth="1"/>
    <col min="2059" max="2059" width="43" customWidth="1"/>
    <col min="2306" max="2306" width="10.140625" bestFit="1" customWidth="1"/>
    <col min="2307" max="2310" width="9.42578125" bestFit="1" customWidth="1"/>
    <col min="2311" max="2311" width="13.28515625" bestFit="1" customWidth="1"/>
    <col min="2312" max="2312" width="9.42578125" bestFit="1" customWidth="1"/>
    <col min="2315" max="2315" width="43" customWidth="1"/>
    <col min="2562" max="2562" width="10.140625" bestFit="1" customWidth="1"/>
    <col min="2563" max="2566" width="9.42578125" bestFit="1" customWidth="1"/>
    <col min="2567" max="2567" width="13.28515625" bestFit="1" customWidth="1"/>
    <col min="2568" max="2568" width="9.42578125" bestFit="1" customWidth="1"/>
    <col min="2571" max="2571" width="43" customWidth="1"/>
    <col min="2818" max="2818" width="10.140625" bestFit="1" customWidth="1"/>
    <col min="2819" max="2822" width="9.42578125" bestFit="1" customWidth="1"/>
    <col min="2823" max="2823" width="13.28515625" bestFit="1" customWidth="1"/>
    <col min="2824" max="2824" width="9.42578125" bestFit="1" customWidth="1"/>
    <col min="2827" max="2827" width="43" customWidth="1"/>
    <col min="3074" max="3074" width="10.140625" bestFit="1" customWidth="1"/>
    <col min="3075" max="3078" width="9.42578125" bestFit="1" customWidth="1"/>
    <col min="3079" max="3079" width="13.28515625" bestFit="1" customWidth="1"/>
    <col min="3080" max="3080" width="9.42578125" bestFit="1" customWidth="1"/>
    <col min="3083" max="3083" width="43" customWidth="1"/>
    <col min="3330" max="3330" width="10.140625" bestFit="1" customWidth="1"/>
    <col min="3331" max="3334" width="9.42578125" bestFit="1" customWidth="1"/>
    <col min="3335" max="3335" width="13.28515625" bestFit="1" customWidth="1"/>
    <col min="3336" max="3336" width="9.42578125" bestFit="1" customWidth="1"/>
    <col min="3339" max="3339" width="43" customWidth="1"/>
    <col min="3586" max="3586" width="10.140625" bestFit="1" customWidth="1"/>
    <col min="3587" max="3590" width="9.42578125" bestFit="1" customWidth="1"/>
    <col min="3591" max="3591" width="13.28515625" bestFit="1" customWidth="1"/>
    <col min="3592" max="3592" width="9.42578125" bestFit="1" customWidth="1"/>
    <col min="3595" max="3595" width="43" customWidth="1"/>
    <col min="3842" max="3842" width="10.140625" bestFit="1" customWidth="1"/>
    <col min="3843" max="3846" width="9.42578125" bestFit="1" customWidth="1"/>
    <col min="3847" max="3847" width="13.28515625" bestFit="1" customWidth="1"/>
    <col min="3848" max="3848" width="9.42578125" bestFit="1" customWidth="1"/>
    <col min="3851" max="3851" width="43" customWidth="1"/>
    <col min="4098" max="4098" width="10.140625" bestFit="1" customWidth="1"/>
    <col min="4099" max="4102" width="9.42578125" bestFit="1" customWidth="1"/>
    <col min="4103" max="4103" width="13.28515625" bestFit="1" customWidth="1"/>
    <col min="4104" max="4104" width="9.42578125" bestFit="1" customWidth="1"/>
    <col min="4107" max="4107" width="43" customWidth="1"/>
    <col min="4354" max="4354" width="10.140625" bestFit="1" customWidth="1"/>
    <col min="4355" max="4358" width="9.42578125" bestFit="1" customWidth="1"/>
    <col min="4359" max="4359" width="13.28515625" bestFit="1" customWidth="1"/>
    <col min="4360" max="4360" width="9.42578125" bestFit="1" customWidth="1"/>
    <col min="4363" max="4363" width="43" customWidth="1"/>
    <col min="4610" max="4610" width="10.140625" bestFit="1" customWidth="1"/>
    <col min="4611" max="4614" width="9.42578125" bestFit="1" customWidth="1"/>
    <col min="4615" max="4615" width="13.28515625" bestFit="1" customWidth="1"/>
    <col min="4616" max="4616" width="9.42578125" bestFit="1" customWidth="1"/>
    <col min="4619" max="4619" width="43" customWidth="1"/>
    <col min="4866" max="4866" width="10.140625" bestFit="1" customWidth="1"/>
    <col min="4867" max="4870" width="9.42578125" bestFit="1" customWidth="1"/>
    <col min="4871" max="4871" width="13.28515625" bestFit="1" customWidth="1"/>
    <col min="4872" max="4872" width="9.42578125" bestFit="1" customWidth="1"/>
    <col min="4875" max="4875" width="43" customWidth="1"/>
    <col min="5122" max="5122" width="10.140625" bestFit="1" customWidth="1"/>
    <col min="5123" max="5126" width="9.42578125" bestFit="1" customWidth="1"/>
    <col min="5127" max="5127" width="13.28515625" bestFit="1" customWidth="1"/>
    <col min="5128" max="5128" width="9.42578125" bestFit="1" customWidth="1"/>
    <col min="5131" max="5131" width="43" customWidth="1"/>
    <col min="5378" max="5378" width="10.140625" bestFit="1" customWidth="1"/>
    <col min="5379" max="5382" width="9.42578125" bestFit="1" customWidth="1"/>
    <col min="5383" max="5383" width="13.28515625" bestFit="1" customWidth="1"/>
    <col min="5384" max="5384" width="9.42578125" bestFit="1" customWidth="1"/>
    <col min="5387" max="5387" width="43" customWidth="1"/>
    <col min="5634" max="5634" width="10.140625" bestFit="1" customWidth="1"/>
    <col min="5635" max="5638" width="9.42578125" bestFit="1" customWidth="1"/>
    <col min="5639" max="5639" width="13.28515625" bestFit="1" customWidth="1"/>
    <col min="5640" max="5640" width="9.42578125" bestFit="1" customWidth="1"/>
    <col min="5643" max="5643" width="43" customWidth="1"/>
    <col min="5890" max="5890" width="10.140625" bestFit="1" customWidth="1"/>
    <col min="5891" max="5894" width="9.42578125" bestFit="1" customWidth="1"/>
    <col min="5895" max="5895" width="13.28515625" bestFit="1" customWidth="1"/>
    <col min="5896" max="5896" width="9.42578125" bestFit="1" customWidth="1"/>
    <col min="5899" max="5899" width="43" customWidth="1"/>
    <col min="6146" max="6146" width="10.140625" bestFit="1" customWidth="1"/>
    <col min="6147" max="6150" width="9.42578125" bestFit="1" customWidth="1"/>
    <col min="6151" max="6151" width="13.28515625" bestFit="1" customWidth="1"/>
    <col min="6152" max="6152" width="9.42578125" bestFit="1" customWidth="1"/>
    <col min="6155" max="6155" width="43" customWidth="1"/>
    <col min="6402" max="6402" width="10.140625" bestFit="1" customWidth="1"/>
    <col min="6403" max="6406" width="9.42578125" bestFit="1" customWidth="1"/>
    <col min="6407" max="6407" width="13.28515625" bestFit="1" customWidth="1"/>
    <col min="6408" max="6408" width="9.42578125" bestFit="1" customWidth="1"/>
    <col min="6411" max="6411" width="43" customWidth="1"/>
    <col min="6658" max="6658" width="10.140625" bestFit="1" customWidth="1"/>
    <col min="6659" max="6662" width="9.42578125" bestFit="1" customWidth="1"/>
    <col min="6663" max="6663" width="13.28515625" bestFit="1" customWidth="1"/>
    <col min="6664" max="6664" width="9.42578125" bestFit="1" customWidth="1"/>
    <col min="6667" max="6667" width="43" customWidth="1"/>
    <col min="6914" max="6914" width="10.140625" bestFit="1" customWidth="1"/>
    <col min="6915" max="6918" width="9.42578125" bestFit="1" customWidth="1"/>
    <col min="6919" max="6919" width="13.28515625" bestFit="1" customWidth="1"/>
    <col min="6920" max="6920" width="9.42578125" bestFit="1" customWidth="1"/>
    <col min="6923" max="6923" width="43" customWidth="1"/>
    <col min="7170" max="7170" width="10.140625" bestFit="1" customWidth="1"/>
    <col min="7171" max="7174" width="9.42578125" bestFit="1" customWidth="1"/>
    <col min="7175" max="7175" width="13.28515625" bestFit="1" customWidth="1"/>
    <col min="7176" max="7176" width="9.42578125" bestFit="1" customWidth="1"/>
    <col min="7179" max="7179" width="43" customWidth="1"/>
    <col min="7426" max="7426" width="10.140625" bestFit="1" customWidth="1"/>
    <col min="7427" max="7430" width="9.42578125" bestFit="1" customWidth="1"/>
    <col min="7431" max="7431" width="13.28515625" bestFit="1" customWidth="1"/>
    <col min="7432" max="7432" width="9.42578125" bestFit="1" customWidth="1"/>
    <col min="7435" max="7435" width="43" customWidth="1"/>
    <col min="7682" max="7682" width="10.140625" bestFit="1" customWidth="1"/>
    <col min="7683" max="7686" width="9.42578125" bestFit="1" customWidth="1"/>
    <col min="7687" max="7687" width="13.28515625" bestFit="1" customWidth="1"/>
    <col min="7688" max="7688" width="9.42578125" bestFit="1" customWidth="1"/>
    <col min="7691" max="7691" width="43" customWidth="1"/>
    <col min="7938" max="7938" width="10.140625" bestFit="1" customWidth="1"/>
    <col min="7939" max="7942" width="9.42578125" bestFit="1" customWidth="1"/>
    <col min="7943" max="7943" width="13.28515625" bestFit="1" customWidth="1"/>
    <col min="7944" max="7944" width="9.42578125" bestFit="1" customWidth="1"/>
    <col min="7947" max="7947" width="43" customWidth="1"/>
    <col min="8194" max="8194" width="10.140625" bestFit="1" customWidth="1"/>
    <col min="8195" max="8198" width="9.42578125" bestFit="1" customWidth="1"/>
    <col min="8199" max="8199" width="13.28515625" bestFit="1" customWidth="1"/>
    <col min="8200" max="8200" width="9.42578125" bestFit="1" customWidth="1"/>
    <col min="8203" max="8203" width="43" customWidth="1"/>
    <col min="8450" max="8450" width="10.140625" bestFit="1" customWidth="1"/>
    <col min="8451" max="8454" width="9.42578125" bestFit="1" customWidth="1"/>
    <col min="8455" max="8455" width="13.28515625" bestFit="1" customWidth="1"/>
    <col min="8456" max="8456" width="9.42578125" bestFit="1" customWidth="1"/>
    <col min="8459" max="8459" width="43" customWidth="1"/>
    <col min="8706" max="8706" width="10.140625" bestFit="1" customWidth="1"/>
    <col min="8707" max="8710" width="9.42578125" bestFit="1" customWidth="1"/>
    <col min="8711" max="8711" width="13.28515625" bestFit="1" customWidth="1"/>
    <col min="8712" max="8712" width="9.42578125" bestFit="1" customWidth="1"/>
    <col min="8715" max="8715" width="43" customWidth="1"/>
    <col min="8962" max="8962" width="10.140625" bestFit="1" customWidth="1"/>
    <col min="8963" max="8966" width="9.42578125" bestFit="1" customWidth="1"/>
    <col min="8967" max="8967" width="13.28515625" bestFit="1" customWidth="1"/>
    <col min="8968" max="8968" width="9.42578125" bestFit="1" customWidth="1"/>
    <col min="8971" max="8971" width="43" customWidth="1"/>
    <col min="9218" max="9218" width="10.140625" bestFit="1" customWidth="1"/>
    <col min="9219" max="9222" width="9.42578125" bestFit="1" customWidth="1"/>
    <col min="9223" max="9223" width="13.28515625" bestFit="1" customWidth="1"/>
    <col min="9224" max="9224" width="9.42578125" bestFit="1" customWidth="1"/>
    <col min="9227" max="9227" width="43" customWidth="1"/>
    <col min="9474" max="9474" width="10.140625" bestFit="1" customWidth="1"/>
    <col min="9475" max="9478" width="9.42578125" bestFit="1" customWidth="1"/>
    <col min="9479" max="9479" width="13.28515625" bestFit="1" customWidth="1"/>
    <col min="9480" max="9480" width="9.42578125" bestFit="1" customWidth="1"/>
    <col min="9483" max="9483" width="43" customWidth="1"/>
    <col min="9730" max="9730" width="10.140625" bestFit="1" customWidth="1"/>
    <col min="9731" max="9734" width="9.42578125" bestFit="1" customWidth="1"/>
    <col min="9735" max="9735" width="13.28515625" bestFit="1" customWidth="1"/>
    <col min="9736" max="9736" width="9.42578125" bestFit="1" customWidth="1"/>
    <col min="9739" max="9739" width="43" customWidth="1"/>
    <col min="9986" max="9986" width="10.140625" bestFit="1" customWidth="1"/>
    <col min="9987" max="9990" width="9.42578125" bestFit="1" customWidth="1"/>
    <col min="9991" max="9991" width="13.28515625" bestFit="1" customWidth="1"/>
    <col min="9992" max="9992" width="9.42578125" bestFit="1" customWidth="1"/>
    <col min="9995" max="9995" width="43" customWidth="1"/>
    <col min="10242" max="10242" width="10.140625" bestFit="1" customWidth="1"/>
    <col min="10243" max="10246" width="9.42578125" bestFit="1" customWidth="1"/>
    <col min="10247" max="10247" width="13.28515625" bestFit="1" customWidth="1"/>
    <col min="10248" max="10248" width="9.42578125" bestFit="1" customWidth="1"/>
    <col min="10251" max="10251" width="43" customWidth="1"/>
    <col min="10498" max="10498" width="10.140625" bestFit="1" customWidth="1"/>
    <col min="10499" max="10502" width="9.42578125" bestFit="1" customWidth="1"/>
    <col min="10503" max="10503" width="13.28515625" bestFit="1" customWidth="1"/>
    <col min="10504" max="10504" width="9.42578125" bestFit="1" customWidth="1"/>
    <col min="10507" max="10507" width="43" customWidth="1"/>
    <col min="10754" max="10754" width="10.140625" bestFit="1" customWidth="1"/>
    <col min="10755" max="10758" width="9.42578125" bestFit="1" customWidth="1"/>
    <col min="10759" max="10759" width="13.28515625" bestFit="1" customWidth="1"/>
    <col min="10760" max="10760" width="9.42578125" bestFit="1" customWidth="1"/>
    <col min="10763" max="10763" width="43" customWidth="1"/>
    <col min="11010" max="11010" width="10.140625" bestFit="1" customWidth="1"/>
    <col min="11011" max="11014" width="9.42578125" bestFit="1" customWidth="1"/>
    <col min="11015" max="11015" width="13.28515625" bestFit="1" customWidth="1"/>
    <col min="11016" max="11016" width="9.42578125" bestFit="1" customWidth="1"/>
    <col min="11019" max="11019" width="43" customWidth="1"/>
    <col min="11266" max="11266" width="10.140625" bestFit="1" customWidth="1"/>
    <col min="11267" max="11270" width="9.42578125" bestFit="1" customWidth="1"/>
    <col min="11271" max="11271" width="13.28515625" bestFit="1" customWidth="1"/>
    <col min="11272" max="11272" width="9.42578125" bestFit="1" customWidth="1"/>
    <col min="11275" max="11275" width="43" customWidth="1"/>
    <col min="11522" max="11522" width="10.140625" bestFit="1" customWidth="1"/>
    <col min="11523" max="11526" width="9.42578125" bestFit="1" customWidth="1"/>
    <col min="11527" max="11527" width="13.28515625" bestFit="1" customWidth="1"/>
    <col min="11528" max="11528" width="9.42578125" bestFit="1" customWidth="1"/>
    <col min="11531" max="11531" width="43" customWidth="1"/>
    <col min="11778" max="11778" width="10.140625" bestFit="1" customWidth="1"/>
    <col min="11779" max="11782" width="9.42578125" bestFit="1" customWidth="1"/>
    <col min="11783" max="11783" width="13.28515625" bestFit="1" customWidth="1"/>
    <col min="11784" max="11784" width="9.42578125" bestFit="1" customWidth="1"/>
    <col min="11787" max="11787" width="43" customWidth="1"/>
    <col min="12034" max="12034" width="10.140625" bestFit="1" customWidth="1"/>
    <col min="12035" max="12038" width="9.42578125" bestFit="1" customWidth="1"/>
    <col min="12039" max="12039" width="13.28515625" bestFit="1" customWidth="1"/>
    <col min="12040" max="12040" width="9.42578125" bestFit="1" customWidth="1"/>
    <col min="12043" max="12043" width="43" customWidth="1"/>
    <col min="12290" max="12290" width="10.140625" bestFit="1" customWidth="1"/>
    <col min="12291" max="12294" width="9.42578125" bestFit="1" customWidth="1"/>
    <col min="12295" max="12295" width="13.28515625" bestFit="1" customWidth="1"/>
    <col min="12296" max="12296" width="9.42578125" bestFit="1" customWidth="1"/>
    <col min="12299" max="12299" width="43" customWidth="1"/>
    <col min="12546" max="12546" width="10.140625" bestFit="1" customWidth="1"/>
    <col min="12547" max="12550" width="9.42578125" bestFit="1" customWidth="1"/>
    <col min="12551" max="12551" width="13.28515625" bestFit="1" customWidth="1"/>
    <col min="12552" max="12552" width="9.42578125" bestFit="1" customWidth="1"/>
    <col min="12555" max="12555" width="43" customWidth="1"/>
    <col min="12802" max="12802" width="10.140625" bestFit="1" customWidth="1"/>
    <col min="12803" max="12806" width="9.42578125" bestFit="1" customWidth="1"/>
    <col min="12807" max="12807" width="13.28515625" bestFit="1" customWidth="1"/>
    <col min="12808" max="12808" width="9.42578125" bestFit="1" customWidth="1"/>
    <col min="12811" max="12811" width="43" customWidth="1"/>
    <col min="13058" max="13058" width="10.140625" bestFit="1" customWidth="1"/>
    <col min="13059" max="13062" width="9.42578125" bestFit="1" customWidth="1"/>
    <col min="13063" max="13063" width="13.28515625" bestFit="1" customWidth="1"/>
    <col min="13064" max="13064" width="9.42578125" bestFit="1" customWidth="1"/>
    <col min="13067" max="13067" width="43" customWidth="1"/>
    <col min="13314" max="13314" width="10.140625" bestFit="1" customWidth="1"/>
    <col min="13315" max="13318" width="9.42578125" bestFit="1" customWidth="1"/>
    <col min="13319" max="13319" width="13.28515625" bestFit="1" customWidth="1"/>
    <col min="13320" max="13320" width="9.42578125" bestFit="1" customWidth="1"/>
    <col min="13323" max="13323" width="43" customWidth="1"/>
    <col min="13570" max="13570" width="10.140625" bestFit="1" customWidth="1"/>
    <col min="13571" max="13574" width="9.42578125" bestFit="1" customWidth="1"/>
    <col min="13575" max="13575" width="13.28515625" bestFit="1" customWidth="1"/>
    <col min="13576" max="13576" width="9.42578125" bestFit="1" customWidth="1"/>
    <col min="13579" max="13579" width="43" customWidth="1"/>
    <col min="13826" max="13826" width="10.140625" bestFit="1" customWidth="1"/>
    <col min="13827" max="13830" width="9.42578125" bestFit="1" customWidth="1"/>
    <col min="13831" max="13831" width="13.28515625" bestFit="1" customWidth="1"/>
    <col min="13832" max="13832" width="9.42578125" bestFit="1" customWidth="1"/>
    <col min="13835" max="13835" width="43" customWidth="1"/>
    <col min="14082" max="14082" width="10.140625" bestFit="1" customWidth="1"/>
    <col min="14083" max="14086" width="9.42578125" bestFit="1" customWidth="1"/>
    <col min="14087" max="14087" width="13.28515625" bestFit="1" customWidth="1"/>
    <col min="14088" max="14088" width="9.42578125" bestFit="1" customWidth="1"/>
    <col min="14091" max="14091" width="43" customWidth="1"/>
    <col min="14338" max="14338" width="10.140625" bestFit="1" customWidth="1"/>
    <col min="14339" max="14342" width="9.42578125" bestFit="1" customWidth="1"/>
    <col min="14343" max="14343" width="13.28515625" bestFit="1" customWidth="1"/>
    <col min="14344" max="14344" width="9.42578125" bestFit="1" customWidth="1"/>
    <col min="14347" max="14347" width="43" customWidth="1"/>
    <col min="14594" max="14594" width="10.140625" bestFit="1" customWidth="1"/>
    <col min="14595" max="14598" width="9.42578125" bestFit="1" customWidth="1"/>
    <col min="14599" max="14599" width="13.28515625" bestFit="1" customWidth="1"/>
    <col min="14600" max="14600" width="9.42578125" bestFit="1" customWidth="1"/>
    <col min="14603" max="14603" width="43" customWidth="1"/>
    <col min="14850" max="14850" width="10.140625" bestFit="1" customWidth="1"/>
    <col min="14851" max="14854" width="9.42578125" bestFit="1" customWidth="1"/>
    <col min="14855" max="14855" width="13.28515625" bestFit="1" customWidth="1"/>
    <col min="14856" max="14856" width="9.42578125" bestFit="1" customWidth="1"/>
    <col min="14859" max="14859" width="43" customWidth="1"/>
    <col min="15106" max="15106" width="10.140625" bestFit="1" customWidth="1"/>
    <col min="15107" max="15110" width="9.42578125" bestFit="1" customWidth="1"/>
    <col min="15111" max="15111" width="13.28515625" bestFit="1" customWidth="1"/>
    <col min="15112" max="15112" width="9.42578125" bestFit="1" customWidth="1"/>
    <col min="15115" max="15115" width="43" customWidth="1"/>
    <col min="15362" max="15362" width="10.140625" bestFit="1" customWidth="1"/>
    <col min="15363" max="15366" width="9.42578125" bestFit="1" customWidth="1"/>
    <col min="15367" max="15367" width="13.28515625" bestFit="1" customWidth="1"/>
    <col min="15368" max="15368" width="9.42578125" bestFit="1" customWidth="1"/>
    <col min="15371" max="15371" width="43" customWidth="1"/>
    <col min="15618" max="15618" width="10.140625" bestFit="1" customWidth="1"/>
    <col min="15619" max="15622" width="9.42578125" bestFit="1" customWidth="1"/>
    <col min="15623" max="15623" width="13.28515625" bestFit="1" customWidth="1"/>
    <col min="15624" max="15624" width="9.42578125" bestFit="1" customWidth="1"/>
    <col min="15627" max="15627" width="43" customWidth="1"/>
    <col min="15874" max="15874" width="10.140625" bestFit="1" customWidth="1"/>
    <col min="15875" max="15878" width="9.42578125" bestFit="1" customWidth="1"/>
    <col min="15879" max="15879" width="13.28515625" bestFit="1" customWidth="1"/>
    <col min="15880" max="15880" width="9.42578125" bestFit="1" customWidth="1"/>
    <col min="15883" max="15883" width="43" customWidth="1"/>
    <col min="16130" max="16130" width="10.140625" bestFit="1" customWidth="1"/>
    <col min="16131" max="16134" width="9.42578125" bestFit="1" customWidth="1"/>
    <col min="16135" max="16135" width="13.28515625" bestFit="1" customWidth="1"/>
    <col min="16136" max="16136" width="9.42578125" bestFit="1" customWidth="1"/>
    <col min="16139" max="16139" width="43" customWidth="1"/>
  </cols>
  <sheetData>
    <row r="1" spans="1:13" ht="16.5">
      <c r="A1" s="95" t="s">
        <v>14</v>
      </c>
      <c r="B1" s="95"/>
      <c r="C1" s="95"/>
      <c r="D1" s="95"/>
      <c r="E1" s="95"/>
      <c r="F1" s="95"/>
      <c r="G1" s="95"/>
    </row>
    <row r="2" spans="1:13" ht="26.25" customHeight="1">
      <c r="A2" s="20" t="s">
        <v>15</v>
      </c>
      <c r="B2" s="20" t="s">
        <v>16</v>
      </c>
      <c r="C2" s="20" t="s">
        <v>17</v>
      </c>
      <c r="D2" s="20" t="s">
        <v>18</v>
      </c>
      <c r="E2" s="20" t="s">
        <v>19</v>
      </c>
      <c r="F2" s="20" t="s">
        <v>20</v>
      </c>
      <c r="G2" s="20" t="s">
        <v>21</v>
      </c>
      <c r="H2" s="20" t="s">
        <v>22</v>
      </c>
      <c r="I2" s="84" t="s">
        <v>687</v>
      </c>
    </row>
    <row r="3" spans="1:13">
      <c r="A3" s="21">
        <v>39448</v>
      </c>
      <c r="B3" s="22">
        <v>6136.75</v>
      </c>
      <c r="C3" s="22">
        <v>6165.35</v>
      </c>
      <c r="D3" s="22">
        <v>6109.85</v>
      </c>
      <c r="E3" s="22">
        <v>6144.35</v>
      </c>
      <c r="F3" s="23">
        <v>81305366</v>
      </c>
      <c r="G3" s="23">
        <v>4410.97</v>
      </c>
      <c r="H3" s="63">
        <f>(E3/B3)-1</f>
        <v>1.2384405426326683E-3</v>
      </c>
      <c r="I3" s="67"/>
      <c r="K3" s="24" t="s">
        <v>23</v>
      </c>
      <c r="L3" s="69"/>
    </row>
    <row r="4" spans="1:13">
      <c r="A4" s="21">
        <v>39449</v>
      </c>
      <c r="B4" s="22">
        <v>6144.7</v>
      </c>
      <c r="C4" s="22">
        <v>6197</v>
      </c>
      <c r="D4" s="22">
        <v>6060.85</v>
      </c>
      <c r="E4" s="22">
        <v>6179.4</v>
      </c>
      <c r="F4" s="23">
        <v>110353305</v>
      </c>
      <c r="G4" s="23">
        <v>7184.35</v>
      </c>
      <c r="H4" s="63">
        <f>(E4/E3)-1</f>
        <v>5.7044276449094156E-3</v>
      </c>
      <c r="I4" s="67"/>
      <c r="K4" s="24" t="s">
        <v>24</v>
      </c>
      <c r="L4" s="69"/>
    </row>
    <row r="5" spans="1:13">
      <c r="A5" s="21">
        <v>39450</v>
      </c>
      <c r="B5" s="22">
        <v>6184.25</v>
      </c>
      <c r="C5" s="22">
        <v>6230.15</v>
      </c>
      <c r="D5" s="22">
        <v>6126.4</v>
      </c>
      <c r="E5" s="22">
        <v>6178.55</v>
      </c>
      <c r="F5" s="23">
        <v>156427760</v>
      </c>
      <c r="G5" s="23">
        <v>9475.3700000000008</v>
      </c>
      <c r="H5" s="63">
        <f t="shared" ref="H5:H68" si="0">(E5/E4)-1</f>
        <v>-1.3755380781299564E-4</v>
      </c>
      <c r="I5" s="67"/>
      <c r="K5" s="24" t="s">
        <v>25</v>
      </c>
      <c r="L5" s="69"/>
    </row>
    <row r="6" spans="1:13">
      <c r="A6" s="21">
        <v>39451</v>
      </c>
      <c r="B6" s="22">
        <v>6179.1</v>
      </c>
      <c r="C6" s="22">
        <v>6300.05</v>
      </c>
      <c r="D6" s="22">
        <v>6179.1</v>
      </c>
      <c r="E6" s="22">
        <v>6274.3</v>
      </c>
      <c r="F6" s="23">
        <v>147642063</v>
      </c>
      <c r="G6" s="23">
        <v>8779.23</v>
      </c>
      <c r="H6" s="63">
        <f t="shared" si="0"/>
        <v>1.549716357397779E-2</v>
      </c>
      <c r="I6" s="67"/>
      <c r="K6" s="24" t="s">
        <v>26</v>
      </c>
      <c r="L6" s="69"/>
    </row>
    <row r="7" spans="1:13">
      <c r="A7" s="21">
        <v>39454</v>
      </c>
      <c r="B7" s="22">
        <v>6271</v>
      </c>
      <c r="C7" s="22">
        <v>6289.8</v>
      </c>
      <c r="D7" s="22">
        <v>6193.35</v>
      </c>
      <c r="E7" s="22">
        <v>6279.1</v>
      </c>
      <c r="F7" s="23">
        <v>139778977</v>
      </c>
      <c r="G7" s="23">
        <v>8873.3700000000008</v>
      </c>
      <c r="H7" s="63">
        <f t="shared" si="0"/>
        <v>7.650255805429218E-4</v>
      </c>
      <c r="I7" s="67"/>
      <c r="K7" s="24" t="s">
        <v>27</v>
      </c>
      <c r="L7" s="85"/>
      <c r="M7" s="68"/>
    </row>
    <row r="8" spans="1:13">
      <c r="A8" s="21">
        <v>39455</v>
      </c>
      <c r="B8" s="22">
        <v>6282.45</v>
      </c>
      <c r="C8" s="22">
        <v>6357.1</v>
      </c>
      <c r="D8" s="22">
        <v>6221.6</v>
      </c>
      <c r="E8" s="22">
        <v>6287.85</v>
      </c>
      <c r="F8" s="23">
        <v>162564130</v>
      </c>
      <c r="G8" s="23">
        <v>10574.25</v>
      </c>
      <c r="H8" s="63">
        <f t="shared" si="0"/>
        <v>1.393511809017145E-3</v>
      </c>
      <c r="I8" s="67"/>
      <c r="K8" s="24" t="s">
        <v>28</v>
      </c>
      <c r="L8" s="69"/>
    </row>
    <row r="9" spans="1:13">
      <c r="A9" s="21">
        <v>39456</v>
      </c>
      <c r="B9" s="22">
        <v>6287.55</v>
      </c>
      <c r="C9" s="22">
        <v>6338.3</v>
      </c>
      <c r="D9" s="22">
        <v>6231.25</v>
      </c>
      <c r="E9" s="22">
        <v>6272</v>
      </c>
      <c r="F9" s="23">
        <v>120853354</v>
      </c>
      <c r="G9" s="23">
        <v>8104.77</v>
      </c>
      <c r="H9" s="63">
        <f t="shared" si="0"/>
        <v>-2.5207344322781822E-3</v>
      </c>
      <c r="I9" s="67"/>
      <c r="K9" s="24" t="s">
        <v>29</v>
      </c>
      <c r="L9" s="69"/>
    </row>
    <row r="10" spans="1:13">
      <c r="A10" s="21">
        <v>39457</v>
      </c>
      <c r="B10" s="22">
        <v>6278.1</v>
      </c>
      <c r="C10" s="22">
        <v>6347</v>
      </c>
      <c r="D10" s="22">
        <v>6142.9</v>
      </c>
      <c r="E10" s="22">
        <v>6156.95</v>
      </c>
      <c r="F10" s="23">
        <v>133662127</v>
      </c>
      <c r="G10" s="23">
        <v>9321.2900000000009</v>
      </c>
      <c r="H10" s="63">
        <f t="shared" si="0"/>
        <v>-1.8343431122448961E-2</v>
      </c>
      <c r="I10" s="67"/>
      <c r="K10" s="24" t="s">
        <v>30</v>
      </c>
      <c r="L10" s="69"/>
      <c r="M10" s="63"/>
    </row>
    <row r="11" spans="1:13">
      <c r="A11" s="21">
        <v>39458</v>
      </c>
      <c r="B11" s="22">
        <v>6166.65</v>
      </c>
      <c r="C11" s="22">
        <v>6224.2</v>
      </c>
      <c r="D11" s="22">
        <v>6112.55</v>
      </c>
      <c r="E11" s="22">
        <v>6200.1</v>
      </c>
      <c r="F11" s="23">
        <v>125140494</v>
      </c>
      <c r="G11" s="23">
        <v>8457.94</v>
      </c>
      <c r="H11" s="63">
        <f t="shared" si="0"/>
        <v>7.0083401684275515E-3</v>
      </c>
      <c r="I11" s="67"/>
    </row>
    <row r="12" spans="1:13">
      <c r="A12" s="21">
        <v>39461</v>
      </c>
      <c r="B12" s="22">
        <v>6208.8</v>
      </c>
      <c r="C12" s="22">
        <v>6244.15</v>
      </c>
      <c r="D12" s="22">
        <v>6172</v>
      </c>
      <c r="E12" s="22">
        <v>6206.8</v>
      </c>
      <c r="F12" s="23">
        <v>111015627</v>
      </c>
      <c r="G12" s="23">
        <v>7764.65</v>
      </c>
      <c r="H12" s="63">
        <f t="shared" si="0"/>
        <v>1.0806277318107238E-3</v>
      </c>
      <c r="I12" s="67"/>
    </row>
    <row r="13" spans="1:13">
      <c r="A13" s="21">
        <v>39462</v>
      </c>
      <c r="B13" s="22">
        <v>6226.35</v>
      </c>
      <c r="C13" s="22">
        <v>6260.45</v>
      </c>
      <c r="D13" s="22">
        <v>6053.3</v>
      </c>
      <c r="E13" s="22">
        <v>6074.25</v>
      </c>
      <c r="F13" s="23">
        <v>117677698</v>
      </c>
      <c r="G13" s="23">
        <v>8500.09</v>
      </c>
      <c r="H13" s="63">
        <f t="shared" si="0"/>
        <v>-2.1355609976155265E-2</v>
      </c>
      <c r="I13" s="67"/>
    </row>
    <row r="14" spans="1:13">
      <c r="A14" s="21">
        <v>39463</v>
      </c>
      <c r="B14" s="22">
        <v>6065</v>
      </c>
      <c r="C14" s="22">
        <v>6065</v>
      </c>
      <c r="D14" s="22">
        <v>5825.75</v>
      </c>
      <c r="E14" s="22">
        <v>5935.75</v>
      </c>
      <c r="F14" s="23">
        <v>152499954</v>
      </c>
      <c r="G14" s="23">
        <v>10674.88</v>
      </c>
      <c r="H14" s="63">
        <f t="shared" si="0"/>
        <v>-2.2801168868584631E-2</v>
      </c>
      <c r="I14" s="67"/>
    </row>
    <row r="15" spans="1:13">
      <c r="A15" s="21">
        <v>39464</v>
      </c>
      <c r="B15" s="22">
        <v>5937.95</v>
      </c>
      <c r="C15" s="22">
        <v>6013.15</v>
      </c>
      <c r="D15" s="22">
        <v>5880.3</v>
      </c>
      <c r="E15" s="22">
        <v>5913.2</v>
      </c>
      <c r="F15" s="23">
        <v>127181643</v>
      </c>
      <c r="G15" s="23">
        <v>9479.64</v>
      </c>
      <c r="H15" s="63">
        <f t="shared" si="0"/>
        <v>-3.7990144463632136E-3</v>
      </c>
      <c r="I15" s="67"/>
    </row>
    <row r="16" spans="1:13">
      <c r="A16" s="21">
        <v>39465</v>
      </c>
      <c r="B16" s="22">
        <v>5907.75</v>
      </c>
      <c r="C16" s="22">
        <v>5908.75</v>
      </c>
      <c r="D16" s="22">
        <v>5677</v>
      </c>
      <c r="E16" s="22">
        <v>5705.3</v>
      </c>
      <c r="F16" s="23">
        <v>135839094</v>
      </c>
      <c r="G16" s="23">
        <v>9533.0499999999993</v>
      </c>
      <c r="H16" s="63">
        <f t="shared" si="0"/>
        <v>-3.5158628153960536E-2</v>
      </c>
      <c r="I16" s="67"/>
    </row>
    <row r="17" spans="1:9">
      <c r="A17" s="21">
        <v>39468</v>
      </c>
      <c r="B17" s="22">
        <v>5705</v>
      </c>
      <c r="C17" s="22">
        <v>5705</v>
      </c>
      <c r="D17" s="22">
        <v>4977.1000000000004</v>
      </c>
      <c r="E17" s="22">
        <v>5208.8</v>
      </c>
      <c r="F17" s="23">
        <v>211347217</v>
      </c>
      <c r="G17" s="23">
        <v>12589.09</v>
      </c>
      <c r="H17" s="63">
        <f t="shared" si="0"/>
        <v>-8.7024345783744961E-2</v>
      </c>
      <c r="I17" s="67"/>
    </row>
    <row r="18" spans="1:9">
      <c r="A18" s="21">
        <v>39469</v>
      </c>
      <c r="B18" s="22">
        <v>5203.3500000000004</v>
      </c>
      <c r="C18" s="22">
        <v>5203.3500000000004</v>
      </c>
      <c r="D18" s="22">
        <v>4448.5</v>
      </c>
      <c r="E18" s="22">
        <v>4899.3</v>
      </c>
      <c r="F18" s="23">
        <v>200603284</v>
      </c>
      <c r="G18" s="23">
        <v>11565.41</v>
      </c>
      <c r="H18" s="63">
        <f t="shared" si="0"/>
        <v>-5.9418676086622657E-2</v>
      </c>
      <c r="I18" s="67"/>
    </row>
    <row r="19" spans="1:9">
      <c r="A19" s="21">
        <v>39470</v>
      </c>
      <c r="B19" s="22">
        <v>4903.05</v>
      </c>
      <c r="C19" s="22">
        <v>5328.05</v>
      </c>
      <c r="D19" s="22">
        <v>4891.6000000000004</v>
      </c>
      <c r="E19" s="22">
        <v>5203.3999999999996</v>
      </c>
      <c r="F19" s="23">
        <v>172729968</v>
      </c>
      <c r="G19" s="23">
        <v>10029.299999999999</v>
      </c>
      <c r="H19" s="63">
        <f t="shared" si="0"/>
        <v>6.2070091645745284E-2</v>
      </c>
      <c r="I19" s="67"/>
    </row>
    <row r="20" spans="1:9">
      <c r="A20" s="21">
        <v>39471</v>
      </c>
      <c r="B20" s="22">
        <v>5208</v>
      </c>
      <c r="C20" s="22">
        <v>5357.2</v>
      </c>
      <c r="D20" s="22">
        <v>4995.8</v>
      </c>
      <c r="E20" s="22">
        <v>5033.45</v>
      </c>
      <c r="F20" s="23">
        <v>145355769</v>
      </c>
      <c r="G20" s="23">
        <v>8302.42</v>
      </c>
      <c r="H20" s="63">
        <f t="shared" si="0"/>
        <v>-3.2661336818234243E-2</v>
      </c>
      <c r="I20" s="67"/>
    </row>
    <row r="21" spans="1:9">
      <c r="A21" s="21">
        <v>39472</v>
      </c>
      <c r="B21" s="22">
        <v>5035.05</v>
      </c>
      <c r="C21" s="22">
        <v>5399.25</v>
      </c>
      <c r="D21" s="22">
        <v>5035.05</v>
      </c>
      <c r="E21" s="22">
        <v>5383.35</v>
      </c>
      <c r="F21" s="23">
        <v>105876191</v>
      </c>
      <c r="G21" s="23">
        <v>6228.84</v>
      </c>
      <c r="H21" s="63">
        <f t="shared" si="0"/>
        <v>6.9514945017830732E-2</v>
      </c>
      <c r="I21" s="67"/>
    </row>
    <row r="22" spans="1:9">
      <c r="A22" s="21">
        <v>39475</v>
      </c>
      <c r="B22" s="22">
        <v>5380.95</v>
      </c>
      <c r="C22" s="22">
        <v>5380.95</v>
      </c>
      <c r="D22" s="22">
        <v>5071</v>
      </c>
      <c r="E22" s="22">
        <v>5274.1</v>
      </c>
      <c r="F22" s="23">
        <v>94557347</v>
      </c>
      <c r="G22" s="23">
        <v>5326.69</v>
      </c>
      <c r="H22" s="63">
        <f t="shared" si="0"/>
        <v>-2.0294054817167728E-2</v>
      </c>
      <c r="I22" s="67"/>
    </row>
    <row r="23" spans="1:9">
      <c r="A23" s="21">
        <v>39476</v>
      </c>
      <c r="B23" s="22">
        <v>5279.55</v>
      </c>
      <c r="C23" s="22">
        <v>5391.6</v>
      </c>
      <c r="D23" s="22">
        <v>5225.25</v>
      </c>
      <c r="E23" s="22">
        <v>5280.8</v>
      </c>
      <c r="F23" s="23">
        <v>99068477</v>
      </c>
      <c r="G23" s="23">
        <v>5553.19</v>
      </c>
      <c r="H23" s="63">
        <f t="shared" si="0"/>
        <v>1.2703589237974544E-3</v>
      </c>
      <c r="I23" s="67"/>
    </row>
    <row r="24" spans="1:9">
      <c r="A24" s="21">
        <v>39477</v>
      </c>
      <c r="B24" s="22">
        <v>5283.75</v>
      </c>
      <c r="C24" s="22">
        <v>5314.3</v>
      </c>
      <c r="D24" s="22">
        <v>5142.25</v>
      </c>
      <c r="E24" s="22">
        <v>5167.6000000000004</v>
      </c>
      <c r="F24" s="23">
        <v>101260486</v>
      </c>
      <c r="G24" s="23">
        <v>5331.89</v>
      </c>
      <c r="H24" s="63">
        <f t="shared" si="0"/>
        <v>-2.1436146038478987E-2</v>
      </c>
      <c r="I24" s="67"/>
    </row>
    <row r="25" spans="1:9">
      <c r="A25" s="21">
        <v>39478</v>
      </c>
      <c r="B25" s="22">
        <v>5172.25</v>
      </c>
      <c r="C25" s="22">
        <v>5251.65</v>
      </c>
      <c r="D25" s="22">
        <v>5071.1499999999996</v>
      </c>
      <c r="E25" s="22">
        <v>5137.45</v>
      </c>
      <c r="F25" s="23">
        <v>187588589</v>
      </c>
      <c r="G25" s="23">
        <v>10245.43</v>
      </c>
      <c r="H25" s="63">
        <f t="shared" si="0"/>
        <v>-5.8344299094358343E-3</v>
      </c>
      <c r="I25" s="67"/>
    </row>
    <row r="26" spans="1:9">
      <c r="A26" s="21">
        <v>39479</v>
      </c>
      <c r="B26" s="22">
        <v>5140.6000000000004</v>
      </c>
      <c r="C26" s="22">
        <v>5339.95</v>
      </c>
      <c r="D26" s="22">
        <v>5090.75</v>
      </c>
      <c r="E26" s="22">
        <v>5317.25</v>
      </c>
      <c r="F26" s="23">
        <v>106716699</v>
      </c>
      <c r="G26" s="23">
        <v>5965.82</v>
      </c>
      <c r="H26" s="63">
        <f t="shared" si="0"/>
        <v>3.4997907522214433E-2</v>
      </c>
      <c r="I26" s="67"/>
    </row>
    <row r="27" spans="1:9">
      <c r="A27" s="21">
        <v>39482</v>
      </c>
      <c r="B27" s="22">
        <v>5315.55</v>
      </c>
      <c r="C27" s="22">
        <v>5545.2</v>
      </c>
      <c r="D27" s="22">
        <v>5315.55</v>
      </c>
      <c r="E27" s="22">
        <v>5463.5</v>
      </c>
      <c r="F27" s="23">
        <v>105796179</v>
      </c>
      <c r="G27" s="23">
        <v>6278.69</v>
      </c>
      <c r="H27" s="63">
        <f t="shared" si="0"/>
        <v>2.7504819220461663E-2</v>
      </c>
      <c r="I27" s="67"/>
    </row>
    <row r="28" spans="1:9">
      <c r="A28" s="21">
        <v>39483</v>
      </c>
      <c r="B28" s="22">
        <v>5463.75</v>
      </c>
      <c r="C28" s="22">
        <v>5500.6</v>
      </c>
      <c r="D28" s="22">
        <v>5412.95</v>
      </c>
      <c r="E28" s="22">
        <v>5483.9</v>
      </c>
      <c r="F28" s="23">
        <v>96724766</v>
      </c>
      <c r="G28" s="23">
        <v>5252.39</v>
      </c>
      <c r="H28" s="63">
        <f t="shared" si="0"/>
        <v>3.73387022970606E-3</v>
      </c>
      <c r="I28" s="67"/>
    </row>
    <row r="29" spans="1:9">
      <c r="A29" s="21">
        <v>39484</v>
      </c>
      <c r="B29" s="22">
        <v>5470.4</v>
      </c>
      <c r="C29" s="22">
        <v>5470.4</v>
      </c>
      <c r="D29" s="22">
        <v>5257.05</v>
      </c>
      <c r="E29" s="22">
        <v>5322.55</v>
      </c>
      <c r="F29" s="23">
        <v>106220956</v>
      </c>
      <c r="G29" s="23">
        <v>5705.13</v>
      </c>
      <c r="H29" s="63">
        <f t="shared" si="0"/>
        <v>-2.9422491292693032E-2</v>
      </c>
      <c r="I29" s="67"/>
    </row>
    <row r="30" spans="1:9">
      <c r="A30" s="21">
        <v>39485</v>
      </c>
      <c r="B30" s="22">
        <v>5322.55</v>
      </c>
      <c r="C30" s="22">
        <v>5344.6</v>
      </c>
      <c r="D30" s="22">
        <v>5113.8500000000004</v>
      </c>
      <c r="E30" s="22">
        <v>5133.25</v>
      </c>
      <c r="F30" s="23">
        <v>103085491</v>
      </c>
      <c r="G30" s="23">
        <v>5687.6</v>
      </c>
      <c r="H30" s="63">
        <f t="shared" si="0"/>
        <v>-3.5565659317432496E-2</v>
      </c>
      <c r="I30" s="67"/>
    </row>
    <row r="31" spans="1:9">
      <c r="A31" s="21">
        <v>39486</v>
      </c>
      <c r="B31" s="22">
        <v>5132.1000000000004</v>
      </c>
      <c r="C31" s="22">
        <v>5173.8500000000004</v>
      </c>
      <c r="D31" s="22">
        <v>5034.25</v>
      </c>
      <c r="E31" s="22">
        <v>5120.3500000000004</v>
      </c>
      <c r="F31" s="23">
        <v>108947080</v>
      </c>
      <c r="G31" s="23">
        <v>5960.29</v>
      </c>
      <c r="H31" s="63">
        <f t="shared" si="0"/>
        <v>-2.5130278088929536E-3</v>
      </c>
      <c r="I31" s="67"/>
    </row>
    <row r="32" spans="1:9">
      <c r="A32" s="21">
        <v>39489</v>
      </c>
      <c r="B32" s="22">
        <v>5120.55</v>
      </c>
      <c r="C32" s="22">
        <v>5126.3999999999996</v>
      </c>
      <c r="D32" s="22">
        <v>4803.6000000000004</v>
      </c>
      <c r="E32" s="22">
        <v>4857</v>
      </c>
      <c r="F32" s="23">
        <v>125724868</v>
      </c>
      <c r="G32" s="23">
        <v>7432.64</v>
      </c>
      <c r="H32" s="63">
        <f t="shared" si="0"/>
        <v>-5.143203101350502E-2</v>
      </c>
      <c r="I32" s="67"/>
    </row>
    <row r="33" spans="1:9">
      <c r="A33" s="21">
        <v>39490</v>
      </c>
      <c r="B33" s="22">
        <v>4877.8500000000004</v>
      </c>
      <c r="C33" s="22">
        <v>4949.6000000000004</v>
      </c>
      <c r="D33" s="22">
        <v>4820.45</v>
      </c>
      <c r="E33" s="22">
        <v>4838.25</v>
      </c>
      <c r="F33" s="23">
        <v>102374113</v>
      </c>
      <c r="G33" s="23">
        <v>5729.12</v>
      </c>
      <c r="H33" s="63">
        <f t="shared" si="0"/>
        <v>-3.8604076590488257E-3</v>
      </c>
      <c r="I33" s="67"/>
    </row>
    <row r="34" spans="1:9">
      <c r="A34" s="21">
        <v>39491</v>
      </c>
      <c r="B34" s="22">
        <v>4836.55</v>
      </c>
      <c r="C34" s="22">
        <v>4986.55</v>
      </c>
      <c r="D34" s="22">
        <v>4836.55</v>
      </c>
      <c r="E34" s="22">
        <v>4929.45</v>
      </c>
      <c r="F34" s="23">
        <v>104398927</v>
      </c>
      <c r="G34" s="23">
        <v>5733.55</v>
      </c>
      <c r="H34" s="63">
        <f t="shared" si="0"/>
        <v>1.8849790730119276E-2</v>
      </c>
      <c r="I34" s="67"/>
    </row>
    <row r="35" spans="1:9">
      <c r="A35" s="21">
        <v>39492</v>
      </c>
      <c r="B35" s="22">
        <v>4944.6499999999996</v>
      </c>
      <c r="C35" s="22">
        <v>5220.25</v>
      </c>
      <c r="D35" s="22">
        <v>4944.6499999999996</v>
      </c>
      <c r="E35" s="22">
        <v>5202</v>
      </c>
      <c r="F35" s="23">
        <v>106458411</v>
      </c>
      <c r="G35" s="23">
        <v>5936.21</v>
      </c>
      <c r="H35" s="63">
        <f t="shared" si="0"/>
        <v>5.5290143930864621E-2</v>
      </c>
      <c r="I35" s="67"/>
    </row>
    <row r="36" spans="1:9">
      <c r="A36" s="21">
        <v>39493</v>
      </c>
      <c r="B36" s="22">
        <v>5202.8500000000004</v>
      </c>
      <c r="C36" s="22">
        <v>5315.4</v>
      </c>
      <c r="D36" s="22">
        <v>5104.75</v>
      </c>
      <c r="E36" s="22">
        <v>5302.9</v>
      </c>
      <c r="F36" s="23">
        <v>110683112</v>
      </c>
      <c r="G36" s="23">
        <v>5767.48</v>
      </c>
      <c r="H36" s="63">
        <f t="shared" si="0"/>
        <v>1.9396386005382515E-2</v>
      </c>
      <c r="I36" s="67"/>
    </row>
    <row r="37" spans="1:9">
      <c r="A37" s="21">
        <v>39496</v>
      </c>
      <c r="B37" s="22">
        <v>5304.45</v>
      </c>
      <c r="C37" s="22">
        <v>5348.6</v>
      </c>
      <c r="D37" s="22">
        <v>5224</v>
      </c>
      <c r="E37" s="22">
        <v>5276.9</v>
      </c>
      <c r="F37" s="23">
        <v>77582930</v>
      </c>
      <c r="G37" s="23">
        <v>3748.76</v>
      </c>
      <c r="H37" s="63">
        <f t="shared" si="0"/>
        <v>-4.9029776160214311E-3</v>
      </c>
      <c r="I37" s="67"/>
    </row>
    <row r="38" spans="1:9">
      <c r="A38" s="21">
        <v>39497</v>
      </c>
      <c r="B38" s="22">
        <v>5278.4</v>
      </c>
      <c r="C38" s="22">
        <v>5368.45</v>
      </c>
      <c r="D38" s="22">
        <v>5262</v>
      </c>
      <c r="E38" s="22">
        <v>5280.8</v>
      </c>
      <c r="F38" s="23">
        <v>88665218</v>
      </c>
      <c r="G38" s="23">
        <v>4374.0200000000004</v>
      </c>
      <c r="H38" s="63">
        <f t="shared" si="0"/>
        <v>7.3907028747943748E-4</v>
      </c>
      <c r="I38" s="67"/>
    </row>
    <row r="39" spans="1:9">
      <c r="A39" s="21">
        <v>39498</v>
      </c>
      <c r="B39" s="22">
        <v>5267.15</v>
      </c>
      <c r="C39" s="22">
        <v>5267.15</v>
      </c>
      <c r="D39" s="22">
        <v>5116.3</v>
      </c>
      <c r="E39" s="22">
        <v>5154.45</v>
      </c>
      <c r="F39" s="23">
        <v>89916733</v>
      </c>
      <c r="G39" s="23">
        <v>4898.3100000000004</v>
      </c>
      <c r="H39" s="63">
        <f t="shared" si="0"/>
        <v>-2.3926299045599175E-2</v>
      </c>
      <c r="I39" s="67"/>
    </row>
    <row r="40" spans="1:9">
      <c r="A40" s="21">
        <v>39499</v>
      </c>
      <c r="B40" s="22">
        <v>5156.8999999999996</v>
      </c>
      <c r="C40" s="22">
        <v>5241.3500000000004</v>
      </c>
      <c r="D40" s="22">
        <v>5120.05</v>
      </c>
      <c r="E40" s="22">
        <v>5191.8</v>
      </c>
      <c r="F40" s="23">
        <v>89877229</v>
      </c>
      <c r="G40" s="23">
        <v>4795.54</v>
      </c>
      <c r="H40" s="63">
        <f t="shared" si="0"/>
        <v>7.2461659342899498E-3</v>
      </c>
      <c r="I40" s="67"/>
    </row>
    <row r="41" spans="1:9">
      <c r="A41" s="21">
        <v>39500</v>
      </c>
      <c r="B41" s="22">
        <v>5183.3999999999996</v>
      </c>
      <c r="C41" s="22">
        <v>5184</v>
      </c>
      <c r="D41" s="22">
        <v>5092.8</v>
      </c>
      <c r="E41" s="22">
        <v>5110.75</v>
      </c>
      <c r="F41" s="23">
        <v>72385283</v>
      </c>
      <c r="G41" s="23">
        <v>4125.66</v>
      </c>
      <c r="H41" s="63">
        <f t="shared" si="0"/>
        <v>-1.5611156053777164E-2</v>
      </c>
      <c r="I41" s="67"/>
    </row>
    <row r="42" spans="1:9">
      <c r="A42" s="21">
        <v>39503</v>
      </c>
      <c r="B42" s="22">
        <v>5112.25</v>
      </c>
      <c r="C42" s="22">
        <v>5212.3500000000004</v>
      </c>
      <c r="D42" s="22">
        <v>5055.1499999999996</v>
      </c>
      <c r="E42" s="22">
        <v>5200.7</v>
      </c>
      <c r="F42" s="23">
        <v>78356314</v>
      </c>
      <c r="G42" s="23">
        <v>4631.1099999999997</v>
      </c>
      <c r="H42" s="63">
        <f t="shared" si="0"/>
        <v>1.7600156532798561E-2</v>
      </c>
      <c r="I42" s="67"/>
    </row>
    <row r="43" spans="1:9">
      <c r="A43" s="21">
        <v>39504</v>
      </c>
      <c r="B43" s="22">
        <v>5200.8</v>
      </c>
      <c r="C43" s="22">
        <v>5281.2</v>
      </c>
      <c r="D43" s="22">
        <v>5200.8</v>
      </c>
      <c r="E43" s="22">
        <v>5270.05</v>
      </c>
      <c r="F43" s="23">
        <v>86295954</v>
      </c>
      <c r="G43" s="23">
        <v>4653.6499999999996</v>
      </c>
      <c r="H43" s="63">
        <f t="shared" si="0"/>
        <v>1.3334743399926907E-2</v>
      </c>
      <c r="I43" s="67"/>
    </row>
    <row r="44" spans="1:9">
      <c r="A44" s="21">
        <v>39505</v>
      </c>
      <c r="B44" s="22">
        <v>5271.4</v>
      </c>
      <c r="C44" s="22">
        <v>5368.15</v>
      </c>
      <c r="D44" s="22">
        <v>5249.75</v>
      </c>
      <c r="E44" s="22">
        <v>5268.4</v>
      </c>
      <c r="F44" s="23">
        <v>91216141</v>
      </c>
      <c r="G44" s="23">
        <v>5613.2</v>
      </c>
      <c r="H44" s="63">
        <f t="shared" si="0"/>
        <v>-3.1309000863377623E-4</v>
      </c>
      <c r="I44" s="67"/>
    </row>
    <row r="45" spans="1:9">
      <c r="A45" s="21">
        <v>39506</v>
      </c>
      <c r="B45" s="22">
        <v>5266.35</v>
      </c>
      <c r="C45" s="22">
        <v>5302.85</v>
      </c>
      <c r="D45" s="22">
        <v>5227.1499999999996</v>
      </c>
      <c r="E45" s="22">
        <v>5285.1</v>
      </c>
      <c r="F45" s="23">
        <v>108030320</v>
      </c>
      <c r="G45" s="23">
        <v>6665.94</v>
      </c>
      <c r="H45" s="63">
        <f t="shared" si="0"/>
        <v>3.1698428365349862E-3</v>
      </c>
      <c r="I45" s="67"/>
    </row>
    <row r="46" spans="1:9">
      <c r="A46" s="21">
        <v>39507</v>
      </c>
      <c r="B46" s="22">
        <v>5285</v>
      </c>
      <c r="C46" s="22">
        <v>5290.8</v>
      </c>
      <c r="D46" s="22">
        <v>5098.3500000000004</v>
      </c>
      <c r="E46" s="22">
        <v>5223.5</v>
      </c>
      <c r="F46" s="23">
        <v>165090052</v>
      </c>
      <c r="G46" s="23">
        <v>7905.14</v>
      </c>
      <c r="H46" s="63">
        <f t="shared" si="0"/>
        <v>-1.165540860154024E-2</v>
      </c>
      <c r="I46" s="67"/>
    </row>
    <row r="47" spans="1:9">
      <c r="A47" s="21">
        <v>39510</v>
      </c>
      <c r="B47" s="22">
        <v>5222.8</v>
      </c>
      <c r="C47" s="22">
        <v>5222.8</v>
      </c>
      <c r="D47" s="22">
        <v>4936.05</v>
      </c>
      <c r="E47" s="22">
        <v>4953</v>
      </c>
      <c r="F47" s="23">
        <v>150762989</v>
      </c>
      <c r="G47" s="23">
        <v>6900.77</v>
      </c>
      <c r="H47" s="63">
        <f t="shared" si="0"/>
        <v>-5.1785201493251609E-2</v>
      </c>
      <c r="I47" s="67"/>
    </row>
    <row r="48" spans="1:9">
      <c r="A48" s="21">
        <v>39511</v>
      </c>
      <c r="B48" s="22">
        <v>4958.55</v>
      </c>
      <c r="C48" s="22">
        <v>4976.7</v>
      </c>
      <c r="D48" s="22">
        <v>4812.95</v>
      </c>
      <c r="E48" s="22">
        <v>4864.25</v>
      </c>
      <c r="F48" s="23">
        <v>150910718</v>
      </c>
      <c r="G48" s="23">
        <v>7276.89</v>
      </c>
      <c r="H48" s="63">
        <f t="shared" si="0"/>
        <v>-1.7918433272763989E-2</v>
      </c>
      <c r="I48" s="67"/>
    </row>
    <row r="49" spans="1:9">
      <c r="A49" s="21">
        <v>39512</v>
      </c>
      <c r="B49" s="22">
        <v>4866.8500000000004</v>
      </c>
      <c r="C49" s="22">
        <v>4936.75</v>
      </c>
      <c r="D49" s="22">
        <v>4847.25</v>
      </c>
      <c r="E49" s="22">
        <v>4921.3999999999996</v>
      </c>
      <c r="F49" s="23">
        <v>114859430</v>
      </c>
      <c r="G49" s="23">
        <v>6165.03</v>
      </c>
      <c r="H49" s="63">
        <f t="shared" si="0"/>
        <v>1.1748984941152285E-2</v>
      </c>
      <c r="I49" s="67"/>
    </row>
    <row r="50" spans="1:9">
      <c r="A50" s="21">
        <v>39514</v>
      </c>
      <c r="B50" s="22">
        <v>4918.3</v>
      </c>
      <c r="C50" s="22">
        <v>4918.3</v>
      </c>
      <c r="D50" s="22">
        <v>4672.25</v>
      </c>
      <c r="E50" s="22">
        <v>4771.6000000000004</v>
      </c>
      <c r="F50" s="23">
        <v>146225530</v>
      </c>
      <c r="G50" s="23">
        <v>7877.89</v>
      </c>
      <c r="H50" s="63">
        <f t="shared" si="0"/>
        <v>-3.0438493111715981E-2</v>
      </c>
      <c r="I50" s="67"/>
    </row>
    <row r="51" spans="1:9">
      <c r="A51" s="21">
        <v>39517</v>
      </c>
      <c r="B51" s="22">
        <v>4767.8</v>
      </c>
      <c r="C51" s="22">
        <v>4814.95</v>
      </c>
      <c r="D51" s="22">
        <v>4620.5</v>
      </c>
      <c r="E51" s="22">
        <v>4800.3999999999996</v>
      </c>
      <c r="F51" s="23">
        <v>155966648</v>
      </c>
      <c r="G51" s="23">
        <v>8766.4500000000007</v>
      </c>
      <c r="H51" s="63">
        <f t="shared" si="0"/>
        <v>6.0357112918096867E-3</v>
      </c>
      <c r="I51" s="67"/>
    </row>
    <row r="52" spans="1:9">
      <c r="A52" s="21">
        <v>39518</v>
      </c>
      <c r="B52" s="22">
        <v>4796.3</v>
      </c>
      <c r="C52" s="22">
        <v>4888.5</v>
      </c>
      <c r="D52" s="22">
        <v>4732.8500000000004</v>
      </c>
      <c r="E52" s="22">
        <v>4865.8999999999996</v>
      </c>
      <c r="F52" s="23">
        <v>158842196</v>
      </c>
      <c r="G52" s="23">
        <v>7933.31</v>
      </c>
      <c r="H52" s="63">
        <f t="shared" si="0"/>
        <v>1.3644696275310286E-2</v>
      </c>
      <c r="I52" s="67"/>
    </row>
    <row r="53" spans="1:9">
      <c r="A53" s="21">
        <v>39519</v>
      </c>
      <c r="B53" s="22">
        <v>4869.75</v>
      </c>
      <c r="C53" s="22">
        <v>5019.2</v>
      </c>
      <c r="D53" s="22">
        <v>4854.75</v>
      </c>
      <c r="E53" s="22">
        <v>4872</v>
      </c>
      <c r="F53" s="23">
        <v>135721301</v>
      </c>
      <c r="G53" s="23">
        <v>6913.21</v>
      </c>
      <c r="H53" s="63">
        <f t="shared" si="0"/>
        <v>1.2536221459544805E-3</v>
      </c>
      <c r="I53" s="67"/>
    </row>
    <row r="54" spans="1:9">
      <c r="A54" s="21">
        <v>39520</v>
      </c>
      <c r="B54" s="22">
        <v>4868.7</v>
      </c>
      <c r="C54" s="22">
        <v>4868.8</v>
      </c>
      <c r="D54" s="22">
        <v>4580.1499999999996</v>
      </c>
      <c r="E54" s="22">
        <v>4623.6000000000004</v>
      </c>
      <c r="F54" s="23">
        <v>137742263</v>
      </c>
      <c r="G54" s="23">
        <v>6511.45</v>
      </c>
      <c r="H54" s="63">
        <f t="shared" si="0"/>
        <v>-5.0985221674876735E-2</v>
      </c>
      <c r="I54" s="67"/>
    </row>
    <row r="55" spans="1:9">
      <c r="A55" s="21">
        <v>39521</v>
      </c>
      <c r="B55" s="22">
        <v>4623.8</v>
      </c>
      <c r="C55" s="22">
        <v>4758.95</v>
      </c>
      <c r="D55" s="22">
        <v>4607.55</v>
      </c>
      <c r="E55" s="22">
        <v>4745.8</v>
      </c>
      <c r="F55" s="23">
        <v>177665094</v>
      </c>
      <c r="G55" s="23">
        <v>7383.88</v>
      </c>
      <c r="H55" s="63">
        <f t="shared" si="0"/>
        <v>2.6429621939614067E-2</v>
      </c>
      <c r="I55" s="67"/>
    </row>
    <row r="56" spans="1:9">
      <c r="A56" s="21">
        <v>39524</v>
      </c>
      <c r="B56" s="22">
        <v>4745.45</v>
      </c>
      <c r="C56" s="22">
        <v>4745.45</v>
      </c>
      <c r="D56" s="22">
        <v>4482.1000000000004</v>
      </c>
      <c r="E56" s="22">
        <v>4503.1000000000004</v>
      </c>
      <c r="F56" s="23">
        <v>143351899</v>
      </c>
      <c r="G56" s="23">
        <v>6449.89</v>
      </c>
      <c r="H56" s="63">
        <f t="shared" si="0"/>
        <v>-5.1139955328922349E-2</v>
      </c>
      <c r="I56" s="67"/>
    </row>
    <row r="57" spans="1:9">
      <c r="A57" s="21">
        <v>39525</v>
      </c>
      <c r="B57" s="22">
        <v>4519.8999999999996</v>
      </c>
      <c r="C57" s="22">
        <v>4617.95</v>
      </c>
      <c r="D57" s="22">
        <v>4468.55</v>
      </c>
      <c r="E57" s="22">
        <v>4533</v>
      </c>
      <c r="F57" s="23">
        <v>170020881</v>
      </c>
      <c r="G57" s="23">
        <v>7987.6</v>
      </c>
      <c r="H57" s="63">
        <f t="shared" si="0"/>
        <v>6.6398703115631008E-3</v>
      </c>
      <c r="I57" s="67"/>
    </row>
    <row r="58" spans="1:9">
      <c r="A58" s="21">
        <v>39526</v>
      </c>
      <c r="B58" s="22">
        <v>4534.75</v>
      </c>
      <c r="C58" s="22">
        <v>4718.3999999999996</v>
      </c>
      <c r="D58" s="22">
        <v>4533.8999999999996</v>
      </c>
      <c r="E58" s="22">
        <v>4573.95</v>
      </c>
      <c r="F58" s="23">
        <v>164033720</v>
      </c>
      <c r="G58" s="23">
        <v>7557.89</v>
      </c>
      <c r="H58" s="63">
        <f t="shared" si="0"/>
        <v>9.0337524818000503E-3</v>
      </c>
      <c r="I58" s="67"/>
    </row>
    <row r="59" spans="1:9">
      <c r="A59" s="21">
        <v>39531</v>
      </c>
      <c r="B59" s="22">
        <v>4576.8</v>
      </c>
      <c r="C59" s="22">
        <v>4649.45</v>
      </c>
      <c r="D59" s="22">
        <v>4539.8</v>
      </c>
      <c r="E59" s="22">
        <v>4609.8500000000004</v>
      </c>
      <c r="F59" s="23">
        <v>123982175</v>
      </c>
      <c r="G59" s="23">
        <v>5900.93</v>
      </c>
      <c r="H59" s="63">
        <f t="shared" si="0"/>
        <v>7.8487958985122841E-3</v>
      </c>
      <c r="I59" s="67"/>
    </row>
    <row r="60" spans="1:9">
      <c r="A60" s="21">
        <v>39532</v>
      </c>
      <c r="B60" s="22">
        <v>4616.8</v>
      </c>
      <c r="C60" s="22">
        <v>4896.8</v>
      </c>
      <c r="D60" s="22">
        <v>4616.8</v>
      </c>
      <c r="E60" s="22">
        <v>4877.5</v>
      </c>
      <c r="F60" s="23">
        <v>145601277</v>
      </c>
      <c r="G60" s="23">
        <v>7290.22</v>
      </c>
      <c r="H60" s="63">
        <f t="shared" si="0"/>
        <v>5.8060457498616991E-2</v>
      </c>
      <c r="I60" s="67"/>
    </row>
    <row r="61" spans="1:9">
      <c r="A61" s="21">
        <v>39533</v>
      </c>
      <c r="B61" s="22">
        <v>4878.7</v>
      </c>
      <c r="C61" s="22">
        <v>4912.3</v>
      </c>
      <c r="D61" s="22">
        <v>4808.6499999999996</v>
      </c>
      <c r="E61" s="22">
        <v>4828.8500000000004</v>
      </c>
      <c r="F61" s="23">
        <v>126360231</v>
      </c>
      <c r="G61" s="23">
        <v>5814.75</v>
      </c>
      <c r="H61" s="63">
        <f t="shared" si="0"/>
        <v>-9.9743721168630284E-3</v>
      </c>
      <c r="I61" s="67"/>
    </row>
    <row r="62" spans="1:9">
      <c r="A62" s="21">
        <v>39534</v>
      </c>
      <c r="B62" s="22">
        <v>4828.8</v>
      </c>
      <c r="C62" s="22">
        <v>4863.75</v>
      </c>
      <c r="D62" s="22">
        <v>4769.6000000000004</v>
      </c>
      <c r="E62" s="22">
        <v>4830.25</v>
      </c>
      <c r="F62" s="23">
        <v>180115315</v>
      </c>
      <c r="G62" s="23">
        <v>8403.74</v>
      </c>
      <c r="H62" s="63">
        <f t="shared" si="0"/>
        <v>2.8992410201178487E-4</v>
      </c>
      <c r="I62" s="67"/>
    </row>
    <row r="63" spans="1:9">
      <c r="A63" s="21">
        <v>39535</v>
      </c>
      <c r="B63" s="22">
        <v>4830</v>
      </c>
      <c r="C63" s="22">
        <v>4970.8</v>
      </c>
      <c r="D63" s="22">
        <v>4796.3500000000004</v>
      </c>
      <c r="E63" s="22">
        <v>4942</v>
      </c>
      <c r="F63" s="23">
        <v>164141244</v>
      </c>
      <c r="G63" s="23">
        <v>7487.22</v>
      </c>
      <c r="H63" s="63">
        <f t="shared" si="0"/>
        <v>2.3135448475751774E-2</v>
      </c>
      <c r="I63" s="67"/>
    </row>
    <row r="64" spans="1:9">
      <c r="A64" s="21">
        <v>39538</v>
      </c>
      <c r="B64" s="22">
        <v>4942.1499999999996</v>
      </c>
      <c r="C64" s="22">
        <v>4947</v>
      </c>
      <c r="D64" s="22">
        <v>4703.8500000000004</v>
      </c>
      <c r="E64" s="22">
        <v>4734.5</v>
      </c>
      <c r="F64" s="23">
        <v>150089100</v>
      </c>
      <c r="G64" s="23">
        <v>7410.8</v>
      </c>
      <c r="H64" s="63">
        <f t="shared" si="0"/>
        <v>-4.1987049777418073E-2</v>
      </c>
      <c r="I64" s="67"/>
    </row>
    <row r="65" spans="1:9">
      <c r="A65" s="21">
        <v>39539</v>
      </c>
      <c r="B65" s="22">
        <v>4735.6499999999996</v>
      </c>
      <c r="C65" s="22">
        <v>4800.75</v>
      </c>
      <c r="D65" s="22">
        <v>4628.75</v>
      </c>
      <c r="E65" s="22">
        <v>4739.55</v>
      </c>
      <c r="F65" s="23">
        <v>119878713</v>
      </c>
      <c r="G65" s="23">
        <v>5875.1</v>
      </c>
      <c r="H65" s="63">
        <f t="shared" si="0"/>
        <v>1.0666385045938753E-3</v>
      </c>
      <c r="I65" s="67"/>
    </row>
    <row r="66" spans="1:9">
      <c r="A66" s="21">
        <v>39540</v>
      </c>
      <c r="B66" s="22">
        <v>4741.3999999999996</v>
      </c>
      <c r="C66" s="22">
        <v>4916.75</v>
      </c>
      <c r="D66" s="22">
        <v>4741.3999999999996</v>
      </c>
      <c r="E66" s="22">
        <v>4754.2</v>
      </c>
      <c r="F66" s="23">
        <v>115678126</v>
      </c>
      <c r="G66" s="23">
        <v>5708.19</v>
      </c>
      <c r="H66" s="63">
        <f t="shared" si="0"/>
        <v>3.0910107499655393E-3</v>
      </c>
      <c r="I66" s="67"/>
    </row>
    <row r="67" spans="1:9">
      <c r="A67" s="21">
        <v>39541</v>
      </c>
      <c r="B67" s="22">
        <v>4753.8999999999996</v>
      </c>
      <c r="C67" s="22">
        <v>4833.25</v>
      </c>
      <c r="D67" s="22">
        <v>4738.2</v>
      </c>
      <c r="E67" s="22">
        <v>4771.6000000000004</v>
      </c>
      <c r="F67" s="23">
        <v>130583246</v>
      </c>
      <c r="G67" s="23">
        <v>6636.39</v>
      </c>
      <c r="H67" s="63">
        <f t="shared" si="0"/>
        <v>3.6599217533970219E-3</v>
      </c>
      <c r="I67" s="67"/>
    </row>
    <row r="68" spans="1:9">
      <c r="A68" s="21">
        <v>39542</v>
      </c>
      <c r="B68" s="22">
        <v>4766.7</v>
      </c>
      <c r="C68" s="22">
        <v>4791.7</v>
      </c>
      <c r="D68" s="22">
        <v>4632.7</v>
      </c>
      <c r="E68" s="22">
        <v>4647</v>
      </c>
      <c r="F68" s="23">
        <v>132143809</v>
      </c>
      <c r="G68" s="23">
        <v>6626.62</v>
      </c>
      <c r="H68" s="63">
        <f t="shared" si="0"/>
        <v>-2.6112834269427565E-2</v>
      </c>
      <c r="I68" s="67"/>
    </row>
    <row r="69" spans="1:9">
      <c r="A69" s="21">
        <v>39545</v>
      </c>
      <c r="B69" s="22">
        <v>4631.3500000000004</v>
      </c>
      <c r="C69" s="22">
        <v>4798.55</v>
      </c>
      <c r="D69" s="22">
        <v>4628.8</v>
      </c>
      <c r="E69" s="22">
        <v>4761.2</v>
      </c>
      <c r="F69" s="23">
        <v>124925089</v>
      </c>
      <c r="G69" s="23">
        <v>6404.59</v>
      </c>
      <c r="H69" s="63">
        <f t="shared" ref="H69:H132" si="1">(E69/E68)-1</f>
        <v>2.4574994620184976E-2</v>
      </c>
      <c r="I69" s="67"/>
    </row>
    <row r="70" spans="1:9">
      <c r="A70" s="21">
        <v>39546</v>
      </c>
      <c r="B70" s="22">
        <v>4760.6499999999996</v>
      </c>
      <c r="C70" s="22">
        <v>4769.55</v>
      </c>
      <c r="D70" s="22">
        <v>4677.8</v>
      </c>
      <c r="E70" s="22">
        <v>4709.6499999999996</v>
      </c>
      <c r="F70" s="23">
        <v>113783563</v>
      </c>
      <c r="G70" s="23">
        <v>6300.38</v>
      </c>
      <c r="H70" s="63">
        <f t="shared" si="1"/>
        <v>-1.0827102411156919E-2</v>
      </c>
      <c r="I70" s="67"/>
    </row>
    <row r="71" spans="1:9">
      <c r="A71" s="21">
        <v>39547</v>
      </c>
      <c r="B71" s="22">
        <v>4707.05</v>
      </c>
      <c r="C71" s="22">
        <v>4758.25</v>
      </c>
      <c r="D71" s="22">
        <v>4667.5</v>
      </c>
      <c r="E71" s="22">
        <v>4747.05</v>
      </c>
      <c r="F71" s="23">
        <v>101430145</v>
      </c>
      <c r="G71" s="23">
        <v>5071.07</v>
      </c>
      <c r="H71" s="63">
        <f t="shared" si="1"/>
        <v>7.9411421230877188E-3</v>
      </c>
      <c r="I71" s="67"/>
    </row>
    <row r="72" spans="1:9">
      <c r="A72" s="21">
        <v>39548</v>
      </c>
      <c r="B72" s="22">
        <v>4747.55</v>
      </c>
      <c r="C72" s="22">
        <v>4799.5</v>
      </c>
      <c r="D72" s="22">
        <v>4720.8999999999996</v>
      </c>
      <c r="E72" s="22">
        <v>4733</v>
      </c>
      <c r="F72" s="23">
        <v>150146637</v>
      </c>
      <c r="G72" s="23">
        <v>6919.6</v>
      </c>
      <c r="H72" s="63">
        <f t="shared" si="1"/>
        <v>-2.9597328867402295E-3</v>
      </c>
      <c r="I72" s="67"/>
    </row>
    <row r="73" spans="1:9">
      <c r="A73" s="21">
        <v>39549</v>
      </c>
      <c r="B73" s="22">
        <v>4734.3500000000004</v>
      </c>
      <c r="C73" s="22">
        <v>4817.3999999999996</v>
      </c>
      <c r="D73" s="22">
        <v>4727.25</v>
      </c>
      <c r="E73" s="22">
        <v>4777.8</v>
      </c>
      <c r="F73" s="23">
        <v>132775090</v>
      </c>
      <c r="G73" s="23">
        <v>6512.54</v>
      </c>
      <c r="H73" s="63">
        <f t="shared" si="1"/>
        <v>9.4654553137545339E-3</v>
      </c>
      <c r="I73" s="67"/>
    </row>
    <row r="74" spans="1:9">
      <c r="A74" s="21">
        <v>39553</v>
      </c>
      <c r="B74" s="22">
        <v>4779.95</v>
      </c>
      <c r="C74" s="22">
        <v>4917.1000000000004</v>
      </c>
      <c r="D74" s="22">
        <v>4708.3</v>
      </c>
      <c r="E74" s="22">
        <v>4879.6499999999996</v>
      </c>
      <c r="F74" s="23">
        <v>152133622</v>
      </c>
      <c r="G74" s="23">
        <v>7483.14</v>
      </c>
      <c r="H74" s="63">
        <f t="shared" si="1"/>
        <v>2.1317342710033715E-2</v>
      </c>
      <c r="I74" s="67"/>
    </row>
    <row r="75" spans="1:9">
      <c r="A75" s="21">
        <v>39554</v>
      </c>
      <c r="B75" s="22">
        <v>4881.6499999999996</v>
      </c>
      <c r="C75" s="22">
        <v>4951.3999999999996</v>
      </c>
      <c r="D75" s="22">
        <v>4874.05</v>
      </c>
      <c r="E75" s="22">
        <v>4887.3</v>
      </c>
      <c r="F75" s="23">
        <v>137348930</v>
      </c>
      <c r="G75" s="23">
        <v>6695.34</v>
      </c>
      <c r="H75" s="63">
        <f t="shared" si="1"/>
        <v>1.5677353908580827E-3</v>
      </c>
      <c r="I75" s="67"/>
    </row>
    <row r="76" spans="1:9">
      <c r="A76" s="21">
        <v>39555</v>
      </c>
      <c r="B76" s="22">
        <v>4890.6000000000004</v>
      </c>
      <c r="C76" s="22">
        <v>4984.95</v>
      </c>
      <c r="D76" s="22">
        <v>4889.6499999999996</v>
      </c>
      <c r="E76" s="22">
        <v>4958.3999999999996</v>
      </c>
      <c r="F76" s="23">
        <v>135283525</v>
      </c>
      <c r="G76" s="23">
        <v>6587.14</v>
      </c>
      <c r="H76" s="63">
        <f t="shared" si="1"/>
        <v>1.4547909888895649E-2</v>
      </c>
      <c r="I76" s="67"/>
    </row>
    <row r="77" spans="1:9">
      <c r="A77" s="21">
        <v>39559</v>
      </c>
      <c r="B77" s="22">
        <v>4955.8999999999996</v>
      </c>
      <c r="C77" s="22">
        <v>5053.3999999999996</v>
      </c>
      <c r="D77" s="22">
        <v>4955.8999999999996</v>
      </c>
      <c r="E77" s="22">
        <v>5037</v>
      </c>
      <c r="F77" s="23">
        <v>110601430</v>
      </c>
      <c r="G77" s="23">
        <v>5715.21</v>
      </c>
      <c r="H77" s="63">
        <f t="shared" si="1"/>
        <v>1.5851887705711665E-2</v>
      </c>
      <c r="I77" s="67"/>
    </row>
    <row r="78" spans="1:9">
      <c r="A78" s="21">
        <v>39560</v>
      </c>
      <c r="B78" s="22">
        <v>5037.05</v>
      </c>
      <c r="C78" s="22">
        <v>5074.25</v>
      </c>
      <c r="D78" s="22">
        <v>4994.05</v>
      </c>
      <c r="E78" s="22">
        <v>5049.3</v>
      </c>
      <c r="F78" s="23">
        <v>126837163</v>
      </c>
      <c r="G78" s="23">
        <v>6268.68</v>
      </c>
      <c r="H78" s="63">
        <f t="shared" si="1"/>
        <v>2.4419297200715118E-3</v>
      </c>
      <c r="I78" s="67"/>
    </row>
    <row r="79" spans="1:9">
      <c r="A79" s="21">
        <v>39561</v>
      </c>
      <c r="B79" s="22">
        <v>5044.3500000000004</v>
      </c>
      <c r="C79" s="22">
        <v>5083.5</v>
      </c>
      <c r="D79" s="22">
        <v>5003.55</v>
      </c>
      <c r="E79" s="22">
        <v>5022.8</v>
      </c>
      <c r="F79" s="23">
        <v>146161834</v>
      </c>
      <c r="G79" s="23">
        <v>6682.3</v>
      </c>
      <c r="H79" s="63">
        <f t="shared" si="1"/>
        <v>-5.248252232982753E-3</v>
      </c>
      <c r="I79" s="67"/>
    </row>
    <row r="80" spans="1:9">
      <c r="A80" s="21">
        <v>39562</v>
      </c>
      <c r="B80" s="22">
        <v>5022.8999999999996</v>
      </c>
      <c r="C80" s="22">
        <v>5072.7</v>
      </c>
      <c r="D80" s="22">
        <v>4991.3500000000004</v>
      </c>
      <c r="E80" s="22">
        <v>4999.8500000000004</v>
      </c>
      <c r="F80" s="23">
        <v>154288468</v>
      </c>
      <c r="G80" s="23">
        <v>7492.21</v>
      </c>
      <c r="H80" s="63">
        <f t="shared" si="1"/>
        <v>-4.5691646093811711E-3</v>
      </c>
      <c r="I80" s="67"/>
    </row>
    <row r="81" spans="1:9">
      <c r="A81" s="21">
        <v>39563</v>
      </c>
      <c r="B81" s="22">
        <v>4999.1499999999996</v>
      </c>
      <c r="C81" s="22">
        <v>5117.7</v>
      </c>
      <c r="D81" s="22">
        <v>4999.1499999999996</v>
      </c>
      <c r="E81" s="22">
        <v>5111.7</v>
      </c>
      <c r="F81" s="23">
        <v>134465254</v>
      </c>
      <c r="G81" s="23">
        <v>7109</v>
      </c>
      <c r="H81" s="63">
        <f t="shared" si="1"/>
        <v>2.2370671120133467E-2</v>
      </c>
      <c r="I81" s="67"/>
    </row>
    <row r="82" spans="1:9">
      <c r="A82" s="21">
        <v>39566</v>
      </c>
      <c r="B82" s="22">
        <v>5112.5</v>
      </c>
      <c r="C82" s="22">
        <v>5147.45</v>
      </c>
      <c r="D82" s="22">
        <v>5079.1499999999996</v>
      </c>
      <c r="E82" s="22">
        <v>5089.6499999999996</v>
      </c>
      <c r="F82" s="23">
        <v>110778893</v>
      </c>
      <c r="G82" s="23">
        <v>6011.78</v>
      </c>
      <c r="H82" s="63">
        <f t="shared" si="1"/>
        <v>-4.3136334291918876E-3</v>
      </c>
      <c r="I82" s="67"/>
    </row>
    <row r="83" spans="1:9">
      <c r="A83" s="21">
        <v>39567</v>
      </c>
      <c r="B83" s="22">
        <v>5092.3999999999996</v>
      </c>
      <c r="C83" s="22">
        <v>5210.8999999999996</v>
      </c>
      <c r="D83" s="22">
        <v>5082.1499999999996</v>
      </c>
      <c r="E83" s="22">
        <v>5195.5</v>
      </c>
      <c r="F83" s="23">
        <v>215000545</v>
      </c>
      <c r="G83" s="23">
        <v>9256.51</v>
      </c>
      <c r="H83" s="63">
        <f t="shared" si="1"/>
        <v>2.079710785613953E-2</v>
      </c>
      <c r="I83" s="67"/>
    </row>
    <row r="84" spans="1:9">
      <c r="A84" s="21">
        <v>39568</v>
      </c>
      <c r="B84" s="22">
        <v>5198.3500000000004</v>
      </c>
      <c r="C84" s="22">
        <v>5230.75</v>
      </c>
      <c r="D84" s="22">
        <v>5155.8500000000004</v>
      </c>
      <c r="E84" s="22">
        <v>5165.8999999999996</v>
      </c>
      <c r="F84" s="23">
        <v>146277434</v>
      </c>
      <c r="G84" s="23">
        <v>7570.08</v>
      </c>
      <c r="H84" s="63">
        <f t="shared" si="1"/>
        <v>-5.6972379944183471E-3</v>
      </c>
      <c r="I84" s="67"/>
    </row>
    <row r="85" spans="1:9">
      <c r="A85" s="21">
        <v>39570</v>
      </c>
      <c r="B85" s="22">
        <v>5265.3</v>
      </c>
      <c r="C85" s="22">
        <v>5298.85</v>
      </c>
      <c r="D85" s="22">
        <v>5197.6000000000004</v>
      </c>
      <c r="E85" s="22">
        <v>5228.2</v>
      </c>
      <c r="F85" s="23">
        <v>131260266</v>
      </c>
      <c r="G85" s="23">
        <v>7116.13</v>
      </c>
      <c r="H85" s="63">
        <f t="shared" si="1"/>
        <v>1.2059854042858031E-2</v>
      </c>
      <c r="I85" s="67"/>
    </row>
    <row r="86" spans="1:9">
      <c r="A86" s="21">
        <v>39573</v>
      </c>
      <c r="B86" s="22">
        <v>5227.25</v>
      </c>
      <c r="C86" s="22">
        <v>5254.5</v>
      </c>
      <c r="D86" s="22">
        <v>5182.6000000000004</v>
      </c>
      <c r="E86" s="22">
        <v>5192.25</v>
      </c>
      <c r="F86" s="23">
        <v>125641202</v>
      </c>
      <c r="G86" s="23">
        <v>6433.55</v>
      </c>
      <c r="H86" s="63">
        <f t="shared" si="1"/>
        <v>-6.8761715313109262E-3</v>
      </c>
      <c r="I86" s="67"/>
    </row>
    <row r="87" spans="1:9">
      <c r="A87" s="21">
        <v>39574</v>
      </c>
      <c r="B87" s="22">
        <v>5192.3500000000004</v>
      </c>
      <c r="C87" s="22">
        <v>5206.5</v>
      </c>
      <c r="D87" s="22">
        <v>5110.8999999999996</v>
      </c>
      <c r="E87" s="22">
        <v>5144.6499999999996</v>
      </c>
      <c r="F87" s="23">
        <v>131800270</v>
      </c>
      <c r="G87" s="23">
        <v>6918.37</v>
      </c>
      <c r="H87" s="63">
        <f t="shared" si="1"/>
        <v>-9.167509268621532E-3</v>
      </c>
      <c r="I87" s="67"/>
    </row>
    <row r="88" spans="1:9">
      <c r="A88" s="21">
        <v>39575</v>
      </c>
      <c r="B88" s="22">
        <v>5156.7</v>
      </c>
      <c r="C88" s="22">
        <v>5159.05</v>
      </c>
      <c r="D88" s="22">
        <v>5101.25</v>
      </c>
      <c r="E88" s="22">
        <v>5135.5</v>
      </c>
      <c r="F88" s="23">
        <v>153438748</v>
      </c>
      <c r="G88" s="23">
        <v>7619.1</v>
      </c>
      <c r="H88" s="63">
        <f t="shared" si="1"/>
        <v>-1.7785466455443322E-3</v>
      </c>
      <c r="I88" s="67"/>
    </row>
    <row r="89" spans="1:9">
      <c r="A89" s="21">
        <v>39576</v>
      </c>
      <c r="B89" s="22">
        <v>5135.8</v>
      </c>
      <c r="C89" s="22">
        <v>5143.05</v>
      </c>
      <c r="D89" s="22">
        <v>5062.45</v>
      </c>
      <c r="E89" s="22">
        <v>5081.7</v>
      </c>
      <c r="F89" s="23">
        <v>127167885</v>
      </c>
      <c r="G89" s="23">
        <v>6306.27</v>
      </c>
      <c r="H89" s="63">
        <f t="shared" si="1"/>
        <v>-1.0476097750949265E-2</v>
      </c>
      <c r="I89" s="67"/>
    </row>
    <row r="90" spans="1:9">
      <c r="A90" s="21">
        <v>39577</v>
      </c>
      <c r="B90" s="22">
        <v>5070.8500000000004</v>
      </c>
      <c r="C90" s="22">
        <v>5087.6499999999996</v>
      </c>
      <c r="D90" s="22">
        <v>4969.3999999999996</v>
      </c>
      <c r="E90" s="22">
        <v>4982.6000000000004</v>
      </c>
      <c r="F90" s="23">
        <v>142385969</v>
      </c>
      <c r="G90" s="23">
        <v>6875.81</v>
      </c>
      <c r="H90" s="63">
        <f t="shared" si="1"/>
        <v>-1.9501347974103078E-2</v>
      </c>
      <c r="I90" s="67"/>
    </row>
    <row r="91" spans="1:9">
      <c r="A91" s="21">
        <v>39580</v>
      </c>
      <c r="B91" s="22">
        <v>4981</v>
      </c>
      <c r="C91" s="22">
        <v>5021.75</v>
      </c>
      <c r="D91" s="22">
        <v>4913.8</v>
      </c>
      <c r="E91" s="22">
        <v>5012.6499999999996</v>
      </c>
      <c r="F91" s="23">
        <v>151227287</v>
      </c>
      <c r="G91" s="23">
        <v>6655.44</v>
      </c>
      <c r="H91" s="63">
        <f t="shared" si="1"/>
        <v>6.0309878376749726E-3</v>
      </c>
      <c r="I91" s="67"/>
    </row>
    <row r="92" spans="1:9">
      <c r="A92" s="21">
        <v>39581</v>
      </c>
      <c r="B92" s="22">
        <v>5008.6000000000004</v>
      </c>
      <c r="C92" s="22">
        <v>5066</v>
      </c>
      <c r="D92" s="22">
        <v>4943.75</v>
      </c>
      <c r="E92" s="22">
        <v>4957.8</v>
      </c>
      <c r="F92" s="23">
        <v>158521953</v>
      </c>
      <c r="G92" s="23">
        <v>7243.14</v>
      </c>
      <c r="H92" s="63">
        <f t="shared" si="1"/>
        <v>-1.0942315940669967E-2</v>
      </c>
      <c r="I92" s="67"/>
    </row>
    <row r="93" spans="1:9">
      <c r="A93" s="21">
        <v>39582</v>
      </c>
      <c r="B93" s="22">
        <v>4958.45</v>
      </c>
      <c r="C93" s="22">
        <v>5026.1000000000004</v>
      </c>
      <c r="D93" s="22">
        <v>4932.05</v>
      </c>
      <c r="E93" s="22">
        <v>5011.75</v>
      </c>
      <c r="F93" s="23">
        <v>147937974</v>
      </c>
      <c r="G93" s="23">
        <v>6731.3</v>
      </c>
      <c r="H93" s="63">
        <f t="shared" si="1"/>
        <v>1.0881842752833881E-2</v>
      </c>
      <c r="I93" s="67"/>
    </row>
    <row r="94" spans="1:9">
      <c r="A94" s="21">
        <v>39583</v>
      </c>
      <c r="B94" s="22">
        <v>5010.8999999999996</v>
      </c>
      <c r="C94" s="22">
        <v>5118.55</v>
      </c>
      <c r="D94" s="22">
        <v>4999.6000000000004</v>
      </c>
      <c r="E94" s="22">
        <v>5115.25</v>
      </c>
      <c r="F94" s="23">
        <v>150871774</v>
      </c>
      <c r="G94" s="23">
        <v>7840.38</v>
      </c>
      <c r="H94" s="63">
        <f t="shared" si="1"/>
        <v>2.0651469047737736E-2</v>
      </c>
      <c r="I94" s="67"/>
    </row>
    <row r="95" spans="1:9">
      <c r="A95" s="21">
        <v>39584</v>
      </c>
      <c r="B95" s="22">
        <v>5115.6499999999996</v>
      </c>
      <c r="C95" s="22">
        <v>5167.3999999999996</v>
      </c>
      <c r="D95" s="22">
        <v>5106.3999999999996</v>
      </c>
      <c r="E95" s="22">
        <v>5157.7</v>
      </c>
      <c r="F95" s="23">
        <v>152622286</v>
      </c>
      <c r="G95" s="23">
        <v>6775.73</v>
      </c>
      <c r="H95" s="63">
        <f t="shared" si="1"/>
        <v>8.2987146278286072E-3</v>
      </c>
      <c r="I95" s="67"/>
    </row>
    <row r="96" spans="1:9">
      <c r="A96" s="21">
        <v>39588</v>
      </c>
      <c r="B96" s="22">
        <v>5157</v>
      </c>
      <c r="C96" s="22">
        <v>5160.05</v>
      </c>
      <c r="D96" s="22">
        <v>5072.3999999999996</v>
      </c>
      <c r="E96" s="22">
        <v>5104.95</v>
      </c>
      <c r="F96" s="23">
        <v>158813241</v>
      </c>
      <c r="G96" s="23">
        <v>7032.91</v>
      </c>
      <c r="H96" s="63">
        <f t="shared" si="1"/>
        <v>-1.0227426953874796E-2</v>
      </c>
      <c r="I96" s="67"/>
    </row>
    <row r="97" spans="1:9">
      <c r="A97" s="21">
        <v>39589</v>
      </c>
      <c r="B97" s="22">
        <v>5105.7</v>
      </c>
      <c r="C97" s="22">
        <v>5135.55</v>
      </c>
      <c r="D97" s="22">
        <v>5048.7</v>
      </c>
      <c r="E97" s="22">
        <v>5117.6499999999996</v>
      </c>
      <c r="F97" s="23">
        <v>163032543</v>
      </c>
      <c r="G97" s="23">
        <v>7158.77</v>
      </c>
      <c r="H97" s="63">
        <f t="shared" si="1"/>
        <v>2.4877814670074549E-3</v>
      </c>
      <c r="I97" s="67"/>
    </row>
    <row r="98" spans="1:9">
      <c r="A98" s="21">
        <v>39590</v>
      </c>
      <c r="B98" s="22">
        <v>5117</v>
      </c>
      <c r="C98" s="22">
        <v>5118.8999999999996</v>
      </c>
      <c r="D98" s="22">
        <v>5010.7</v>
      </c>
      <c r="E98" s="22">
        <v>5025.45</v>
      </c>
      <c r="F98" s="23">
        <v>113544128</v>
      </c>
      <c r="G98" s="23">
        <v>5693.06</v>
      </c>
      <c r="H98" s="63">
        <f t="shared" si="1"/>
        <v>-1.8016081599953049E-2</v>
      </c>
      <c r="I98" s="67"/>
    </row>
    <row r="99" spans="1:9">
      <c r="A99" s="21">
        <v>39591</v>
      </c>
      <c r="B99" s="22">
        <v>5026.55</v>
      </c>
      <c r="C99" s="22">
        <v>5059.05</v>
      </c>
      <c r="D99" s="22">
        <v>4940.7</v>
      </c>
      <c r="E99" s="22">
        <v>4946.55</v>
      </c>
      <c r="F99" s="23">
        <v>152368191</v>
      </c>
      <c r="G99" s="23">
        <v>6593.45</v>
      </c>
      <c r="H99" s="63">
        <f t="shared" si="1"/>
        <v>-1.5700086559412463E-2</v>
      </c>
      <c r="I99" s="67"/>
    </row>
    <row r="100" spans="1:9">
      <c r="A100" s="21">
        <v>39594</v>
      </c>
      <c r="B100" s="22">
        <v>4953.6000000000004</v>
      </c>
      <c r="C100" s="22">
        <v>4953.6000000000004</v>
      </c>
      <c r="D100" s="22">
        <v>4858</v>
      </c>
      <c r="E100" s="22">
        <v>4875.05</v>
      </c>
      <c r="F100" s="23">
        <v>124506200</v>
      </c>
      <c r="G100" s="23">
        <v>6098.96</v>
      </c>
      <c r="H100" s="63">
        <f t="shared" si="1"/>
        <v>-1.4454518806036543E-2</v>
      </c>
      <c r="I100" s="67"/>
    </row>
    <row r="101" spans="1:9">
      <c r="A101" s="21">
        <v>39595</v>
      </c>
      <c r="B101" s="22">
        <v>4877.1499999999996</v>
      </c>
      <c r="C101" s="22">
        <v>4932</v>
      </c>
      <c r="D101" s="22">
        <v>4846.2</v>
      </c>
      <c r="E101" s="22">
        <v>4859.8</v>
      </c>
      <c r="F101" s="23">
        <v>120401073</v>
      </c>
      <c r="G101" s="23">
        <v>5571.07</v>
      </c>
      <c r="H101" s="63">
        <f t="shared" si="1"/>
        <v>-3.1281730443790678E-3</v>
      </c>
      <c r="I101" s="67"/>
    </row>
    <row r="102" spans="1:9">
      <c r="A102" s="21">
        <v>39596</v>
      </c>
      <c r="B102" s="22">
        <v>4862.7</v>
      </c>
      <c r="C102" s="22">
        <v>4926.8999999999996</v>
      </c>
      <c r="D102" s="22">
        <v>4835.6499999999996</v>
      </c>
      <c r="E102" s="22">
        <v>4918.3500000000004</v>
      </c>
      <c r="F102" s="23">
        <v>140737265</v>
      </c>
      <c r="G102" s="23">
        <v>6892.13</v>
      </c>
      <c r="H102" s="63">
        <f t="shared" si="1"/>
        <v>1.2047820897979289E-2</v>
      </c>
      <c r="I102" s="67"/>
    </row>
    <row r="103" spans="1:9">
      <c r="A103" s="21">
        <v>39597</v>
      </c>
      <c r="B103" s="22">
        <v>4926.3</v>
      </c>
      <c r="C103" s="22">
        <v>4957.3999999999996</v>
      </c>
      <c r="D103" s="22">
        <v>4801.8999999999996</v>
      </c>
      <c r="E103" s="22">
        <v>4835.3</v>
      </c>
      <c r="F103" s="23">
        <v>194902303</v>
      </c>
      <c r="G103" s="23">
        <v>9838.8799999999992</v>
      </c>
      <c r="H103" s="63">
        <f t="shared" si="1"/>
        <v>-1.6885744202832287E-2</v>
      </c>
      <c r="I103" s="67"/>
    </row>
    <row r="104" spans="1:9">
      <c r="A104" s="21">
        <v>39598</v>
      </c>
      <c r="B104" s="22">
        <v>4844.05</v>
      </c>
      <c r="C104" s="22">
        <v>4908.8500000000004</v>
      </c>
      <c r="D104" s="22">
        <v>4833.45</v>
      </c>
      <c r="E104" s="22">
        <v>4870.1000000000004</v>
      </c>
      <c r="F104" s="23">
        <v>138696130</v>
      </c>
      <c r="G104" s="23">
        <v>7722.67</v>
      </c>
      <c r="H104" s="63">
        <f t="shared" si="1"/>
        <v>7.1970715364093607E-3</v>
      </c>
      <c r="I104" s="67"/>
    </row>
    <row r="105" spans="1:9">
      <c r="A105" s="21">
        <v>39601</v>
      </c>
      <c r="B105" s="22">
        <v>4869.25</v>
      </c>
      <c r="C105" s="22">
        <v>4908.8</v>
      </c>
      <c r="D105" s="22">
        <v>4713</v>
      </c>
      <c r="E105" s="22">
        <v>4739.6000000000004</v>
      </c>
      <c r="F105" s="23">
        <v>118396812</v>
      </c>
      <c r="G105" s="23">
        <v>5991.2</v>
      </c>
      <c r="H105" s="63">
        <f t="shared" si="1"/>
        <v>-2.6796164349808027E-2</v>
      </c>
      <c r="I105" s="67"/>
    </row>
    <row r="106" spans="1:9">
      <c r="A106" s="21">
        <v>39602</v>
      </c>
      <c r="B106" s="22">
        <v>4739.3</v>
      </c>
      <c r="C106" s="22">
        <v>4739.3</v>
      </c>
      <c r="D106" s="22">
        <v>4634</v>
      </c>
      <c r="E106" s="22">
        <v>4715.8999999999996</v>
      </c>
      <c r="F106" s="23">
        <v>140745401</v>
      </c>
      <c r="G106" s="23">
        <v>6764.13</v>
      </c>
      <c r="H106" s="63">
        <f t="shared" si="1"/>
        <v>-5.0004219765382718E-3</v>
      </c>
      <c r="I106" s="67"/>
    </row>
    <row r="107" spans="1:9">
      <c r="A107" s="21">
        <v>39603</v>
      </c>
      <c r="B107" s="22">
        <v>4718.7</v>
      </c>
      <c r="C107" s="22">
        <v>4731.5</v>
      </c>
      <c r="D107" s="22">
        <v>4564.5</v>
      </c>
      <c r="E107" s="22">
        <v>4585.6000000000004</v>
      </c>
      <c r="F107" s="23">
        <v>154838181</v>
      </c>
      <c r="G107" s="23">
        <v>7308.81</v>
      </c>
      <c r="H107" s="63">
        <f t="shared" si="1"/>
        <v>-2.7629932780593114E-2</v>
      </c>
      <c r="I107" s="67"/>
    </row>
    <row r="108" spans="1:9">
      <c r="A108" s="21">
        <v>39604</v>
      </c>
      <c r="B108" s="22">
        <v>4586.95</v>
      </c>
      <c r="C108" s="22">
        <v>4690.6000000000004</v>
      </c>
      <c r="D108" s="22">
        <v>4536.25</v>
      </c>
      <c r="E108" s="22">
        <v>4676.95</v>
      </c>
      <c r="F108" s="23">
        <v>169638133</v>
      </c>
      <c r="G108" s="23">
        <v>9560.6</v>
      </c>
      <c r="H108" s="63">
        <f t="shared" si="1"/>
        <v>1.9921057222609839E-2</v>
      </c>
      <c r="I108" s="67"/>
    </row>
    <row r="109" spans="1:9">
      <c r="A109" s="21">
        <v>39605</v>
      </c>
      <c r="B109" s="22">
        <v>4680.55</v>
      </c>
      <c r="C109" s="22">
        <v>4746.3</v>
      </c>
      <c r="D109" s="22">
        <v>4614.25</v>
      </c>
      <c r="E109" s="22">
        <v>4627.8</v>
      </c>
      <c r="F109" s="23">
        <v>132088975</v>
      </c>
      <c r="G109" s="23">
        <v>7052.47</v>
      </c>
      <c r="H109" s="63">
        <f t="shared" si="1"/>
        <v>-1.0508985556826445E-2</v>
      </c>
      <c r="I109" s="67"/>
    </row>
    <row r="110" spans="1:9">
      <c r="A110" s="21">
        <v>39608</v>
      </c>
      <c r="B110" s="22">
        <v>4626.45</v>
      </c>
      <c r="C110" s="22">
        <v>4626.45</v>
      </c>
      <c r="D110" s="22">
        <v>4411.6000000000004</v>
      </c>
      <c r="E110" s="22">
        <v>4500.95</v>
      </c>
      <c r="F110" s="23">
        <v>175247907</v>
      </c>
      <c r="G110" s="23">
        <v>8431.34</v>
      </c>
      <c r="H110" s="63">
        <f t="shared" si="1"/>
        <v>-2.7410432602964718E-2</v>
      </c>
      <c r="I110" s="67"/>
    </row>
    <row r="111" spans="1:9">
      <c r="A111" s="21">
        <v>39609</v>
      </c>
      <c r="B111" s="22">
        <v>4522</v>
      </c>
      <c r="C111" s="22">
        <v>4522.55</v>
      </c>
      <c r="D111" s="22">
        <v>4369.8</v>
      </c>
      <c r="E111" s="22">
        <v>4449.8</v>
      </c>
      <c r="F111" s="23">
        <v>165412516</v>
      </c>
      <c r="G111" s="23">
        <v>8214.7000000000007</v>
      </c>
      <c r="H111" s="63">
        <f t="shared" si="1"/>
        <v>-1.1364267543518491E-2</v>
      </c>
      <c r="I111" s="67"/>
    </row>
    <row r="112" spans="1:9">
      <c r="A112" s="21">
        <v>39610</v>
      </c>
      <c r="B112" s="22">
        <v>4469.6499999999996</v>
      </c>
      <c r="C112" s="22">
        <v>4541.05</v>
      </c>
      <c r="D112" s="22">
        <v>4468.05</v>
      </c>
      <c r="E112" s="22">
        <v>4523.6000000000004</v>
      </c>
      <c r="F112" s="23">
        <v>166416446</v>
      </c>
      <c r="G112" s="23">
        <v>8126.26</v>
      </c>
      <c r="H112" s="63">
        <f t="shared" si="1"/>
        <v>1.65850150568565E-2</v>
      </c>
      <c r="I112" s="67"/>
    </row>
    <row r="113" spans="1:9">
      <c r="A113" s="21">
        <v>39611</v>
      </c>
      <c r="B113" s="22">
        <v>4524.3999999999996</v>
      </c>
      <c r="C113" s="22">
        <v>4550</v>
      </c>
      <c r="D113" s="22">
        <v>4392</v>
      </c>
      <c r="E113" s="22">
        <v>4539.3500000000004</v>
      </c>
      <c r="F113" s="23">
        <v>164247033</v>
      </c>
      <c r="G113" s="23">
        <v>7653.56</v>
      </c>
      <c r="H113" s="63">
        <f t="shared" si="1"/>
        <v>3.4817402069149406E-3</v>
      </c>
      <c r="I113" s="67"/>
    </row>
    <row r="114" spans="1:9">
      <c r="A114" s="21">
        <v>39612</v>
      </c>
      <c r="B114" s="22">
        <v>4539.5</v>
      </c>
      <c r="C114" s="22">
        <v>4563.3500000000004</v>
      </c>
      <c r="D114" s="22">
        <v>4491.3500000000004</v>
      </c>
      <c r="E114" s="22">
        <v>4517.1000000000004</v>
      </c>
      <c r="F114" s="23">
        <v>139532826</v>
      </c>
      <c r="G114" s="23">
        <v>6339.8</v>
      </c>
      <c r="H114" s="63">
        <f t="shared" si="1"/>
        <v>-4.9015828257349403E-3</v>
      </c>
      <c r="I114" s="67"/>
    </row>
    <row r="115" spans="1:9">
      <c r="A115" s="21">
        <v>39615</v>
      </c>
      <c r="B115" s="22">
        <v>4536.3</v>
      </c>
      <c r="C115" s="22">
        <v>4617.7</v>
      </c>
      <c r="D115" s="22">
        <v>4536.3</v>
      </c>
      <c r="E115" s="22">
        <v>4572.5</v>
      </c>
      <c r="F115" s="23">
        <v>111415055</v>
      </c>
      <c r="G115" s="23">
        <v>5652.28</v>
      </c>
      <c r="H115" s="63">
        <f t="shared" si="1"/>
        <v>1.2264505988355268E-2</v>
      </c>
      <c r="I115" s="67"/>
    </row>
    <row r="116" spans="1:9">
      <c r="A116" s="21">
        <v>39616</v>
      </c>
      <c r="B116" s="22">
        <v>4572.5</v>
      </c>
      <c r="C116" s="22">
        <v>4664.05</v>
      </c>
      <c r="D116" s="22">
        <v>4561.75</v>
      </c>
      <c r="E116" s="22">
        <v>4653</v>
      </c>
      <c r="F116" s="23">
        <v>107221118</v>
      </c>
      <c r="G116" s="23">
        <v>5511.88</v>
      </c>
      <c r="H116" s="63">
        <f t="shared" si="1"/>
        <v>1.7605248769819504E-2</v>
      </c>
      <c r="I116" s="67"/>
    </row>
    <row r="117" spans="1:9">
      <c r="A117" s="21">
        <v>39617</v>
      </c>
      <c r="B117" s="22">
        <v>4652.8</v>
      </c>
      <c r="C117" s="22">
        <v>4679.75</v>
      </c>
      <c r="D117" s="22">
        <v>4569.8999999999996</v>
      </c>
      <c r="E117" s="22">
        <v>4582.3999999999996</v>
      </c>
      <c r="F117" s="23">
        <v>136923928</v>
      </c>
      <c r="G117" s="23">
        <v>6135.84</v>
      </c>
      <c r="H117" s="63">
        <f t="shared" si="1"/>
        <v>-1.5173006662368427E-2</v>
      </c>
      <c r="I117" s="67"/>
    </row>
    <row r="118" spans="1:9">
      <c r="A118" s="21">
        <v>39618</v>
      </c>
      <c r="B118" s="22">
        <v>4582.55</v>
      </c>
      <c r="C118" s="22">
        <v>4585.7</v>
      </c>
      <c r="D118" s="22">
        <v>4488.95</v>
      </c>
      <c r="E118" s="22">
        <v>4504.25</v>
      </c>
      <c r="F118" s="23">
        <v>102266764</v>
      </c>
      <c r="G118" s="23">
        <v>4954.97</v>
      </c>
      <c r="H118" s="63">
        <f t="shared" si="1"/>
        <v>-1.7054381983240163E-2</v>
      </c>
      <c r="I118" s="67"/>
    </row>
    <row r="119" spans="1:9">
      <c r="A119" s="21">
        <v>39619</v>
      </c>
      <c r="B119" s="22">
        <v>4504.2</v>
      </c>
      <c r="C119" s="22">
        <v>4532</v>
      </c>
      <c r="D119" s="22">
        <v>4333.6000000000004</v>
      </c>
      <c r="E119" s="22">
        <v>4347.55</v>
      </c>
      <c r="F119" s="23">
        <v>133685260</v>
      </c>
      <c r="G119" s="23">
        <v>6911.03</v>
      </c>
      <c r="H119" s="63">
        <f t="shared" si="1"/>
        <v>-3.4789365599156352E-2</v>
      </c>
      <c r="I119" s="67"/>
    </row>
    <row r="120" spans="1:9">
      <c r="A120" s="21">
        <v>39622</v>
      </c>
      <c r="B120" s="22">
        <v>4351.1499999999996</v>
      </c>
      <c r="C120" s="22">
        <v>4351.1499999999996</v>
      </c>
      <c r="D120" s="22">
        <v>4225.5</v>
      </c>
      <c r="E120" s="22">
        <v>4266.3999999999996</v>
      </c>
      <c r="F120" s="23">
        <v>126376126</v>
      </c>
      <c r="G120" s="23">
        <v>6121.52</v>
      </c>
      <c r="H120" s="63">
        <f t="shared" si="1"/>
        <v>-1.8665685271014865E-2</v>
      </c>
      <c r="I120" s="67"/>
    </row>
    <row r="121" spans="1:9">
      <c r="A121" s="21">
        <v>39623</v>
      </c>
      <c r="B121" s="22">
        <v>4271.05</v>
      </c>
      <c r="C121" s="22">
        <v>4305.8999999999996</v>
      </c>
      <c r="D121" s="22">
        <v>4156.1000000000004</v>
      </c>
      <c r="E121" s="22">
        <v>4191.1000000000004</v>
      </c>
      <c r="F121" s="23">
        <v>132477086</v>
      </c>
      <c r="G121" s="23">
        <v>6496.81</v>
      </c>
      <c r="H121" s="63">
        <f t="shared" si="1"/>
        <v>-1.7649540596287094E-2</v>
      </c>
      <c r="I121" s="67"/>
    </row>
    <row r="122" spans="1:9">
      <c r="A122" s="21">
        <v>39624</v>
      </c>
      <c r="B122" s="22">
        <v>4189.6000000000004</v>
      </c>
      <c r="C122" s="22">
        <v>4264.55</v>
      </c>
      <c r="D122" s="22">
        <v>4093.2</v>
      </c>
      <c r="E122" s="22">
        <v>4252.6499999999996</v>
      </c>
      <c r="F122" s="23">
        <v>152437781</v>
      </c>
      <c r="G122" s="23">
        <v>6960.36</v>
      </c>
      <c r="H122" s="63">
        <f t="shared" si="1"/>
        <v>1.4685881988022009E-2</v>
      </c>
      <c r="I122" s="67"/>
    </row>
    <row r="123" spans="1:9">
      <c r="A123" s="21">
        <v>39625</v>
      </c>
      <c r="B123" s="22">
        <v>4252.6000000000004</v>
      </c>
      <c r="C123" s="22">
        <v>4324.75</v>
      </c>
      <c r="D123" s="22">
        <v>4230</v>
      </c>
      <c r="E123" s="22">
        <v>4315.8500000000004</v>
      </c>
      <c r="F123" s="23">
        <v>196473131</v>
      </c>
      <c r="G123" s="23">
        <v>9352.43</v>
      </c>
      <c r="H123" s="63">
        <f t="shared" si="1"/>
        <v>1.4861321764076729E-2</v>
      </c>
      <c r="I123" s="67"/>
    </row>
    <row r="124" spans="1:9">
      <c r="A124" s="21">
        <v>39626</v>
      </c>
      <c r="B124" s="22">
        <v>4315.3</v>
      </c>
      <c r="C124" s="22">
        <v>4315.3</v>
      </c>
      <c r="D124" s="22">
        <v>4119.2</v>
      </c>
      <c r="E124" s="22">
        <v>4136.6499999999996</v>
      </c>
      <c r="F124" s="23">
        <v>177324470</v>
      </c>
      <c r="G124" s="23">
        <v>7883.16</v>
      </c>
      <c r="H124" s="63">
        <f t="shared" si="1"/>
        <v>-4.1521368907631362E-2</v>
      </c>
      <c r="I124" s="67"/>
    </row>
    <row r="125" spans="1:9">
      <c r="A125" s="21">
        <v>39629</v>
      </c>
      <c r="B125" s="22">
        <v>4136.25</v>
      </c>
      <c r="C125" s="22">
        <v>4163</v>
      </c>
      <c r="D125" s="22">
        <v>4021.7</v>
      </c>
      <c r="E125" s="22">
        <v>4040.55</v>
      </c>
      <c r="F125" s="23">
        <v>144491241</v>
      </c>
      <c r="G125" s="23">
        <v>6523.86</v>
      </c>
      <c r="H125" s="63">
        <f t="shared" si="1"/>
        <v>-2.3231358708133309E-2</v>
      </c>
      <c r="I125" s="67"/>
    </row>
    <row r="126" spans="1:9">
      <c r="A126" s="21">
        <v>39630</v>
      </c>
      <c r="B126" s="22">
        <v>4039.75</v>
      </c>
      <c r="C126" s="22">
        <v>4075.4</v>
      </c>
      <c r="D126" s="22">
        <v>3878.2</v>
      </c>
      <c r="E126" s="22">
        <v>3896.75</v>
      </c>
      <c r="F126" s="23">
        <v>164469220</v>
      </c>
      <c r="G126" s="23">
        <v>6939.93</v>
      </c>
      <c r="H126" s="63">
        <f t="shared" si="1"/>
        <v>-3.5589214339632025E-2</v>
      </c>
      <c r="I126" s="67"/>
    </row>
    <row r="127" spans="1:9">
      <c r="A127" s="21">
        <v>39631</v>
      </c>
      <c r="B127" s="22">
        <v>3895.3</v>
      </c>
      <c r="C127" s="22">
        <v>4107.1499999999996</v>
      </c>
      <c r="D127" s="22">
        <v>3848.25</v>
      </c>
      <c r="E127" s="22">
        <v>4093.35</v>
      </c>
      <c r="F127" s="23">
        <v>199920144</v>
      </c>
      <c r="G127" s="23">
        <v>8909.44</v>
      </c>
      <c r="H127" s="63">
        <f t="shared" si="1"/>
        <v>5.045229999358436E-2</v>
      </c>
      <c r="I127" s="67"/>
    </row>
    <row r="128" spans="1:9">
      <c r="A128" s="21">
        <v>39632</v>
      </c>
      <c r="B128" s="22">
        <v>4094.6</v>
      </c>
      <c r="C128" s="22">
        <v>4097.3500000000004</v>
      </c>
      <c r="D128" s="22">
        <v>3874.85</v>
      </c>
      <c r="E128" s="22">
        <v>3925.75</v>
      </c>
      <c r="F128" s="23">
        <v>154573765</v>
      </c>
      <c r="G128" s="23">
        <v>7101.42</v>
      </c>
      <c r="H128" s="63">
        <f t="shared" si="1"/>
        <v>-4.0944458695200692E-2</v>
      </c>
      <c r="I128" s="67"/>
    </row>
    <row r="129" spans="1:9">
      <c r="A129" s="21">
        <v>39633</v>
      </c>
      <c r="B129" s="22">
        <v>3926.65</v>
      </c>
      <c r="C129" s="22">
        <v>4033.5</v>
      </c>
      <c r="D129" s="22">
        <v>3896.4</v>
      </c>
      <c r="E129" s="22">
        <v>4016</v>
      </c>
      <c r="F129" s="23">
        <v>152045352</v>
      </c>
      <c r="G129" s="23">
        <v>6563.36</v>
      </c>
      <c r="H129" s="63">
        <f t="shared" si="1"/>
        <v>2.2989237725275391E-2</v>
      </c>
      <c r="I129" s="67"/>
    </row>
    <row r="130" spans="1:9">
      <c r="A130" s="21">
        <v>39636</v>
      </c>
      <c r="B130" s="22">
        <v>4002</v>
      </c>
      <c r="C130" s="22">
        <v>4114.5</v>
      </c>
      <c r="D130" s="22">
        <v>4002</v>
      </c>
      <c r="E130" s="22">
        <v>4030</v>
      </c>
      <c r="F130" s="23">
        <v>125737237</v>
      </c>
      <c r="G130" s="23">
        <v>5517.21</v>
      </c>
      <c r="H130" s="63">
        <f t="shared" si="1"/>
        <v>3.4860557768925382E-3</v>
      </c>
      <c r="I130" s="67"/>
    </row>
    <row r="131" spans="1:9">
      <c r="A131" s="21">
        <v>39637</v>
      </c>
      <c r="B131" s="22">
        <v>4028.7</v>
      </c>
      <c r="C131" s="22">
        <v>4028.7</v>
      </c>
      <c r="D131" s="22">
        <v>3896.05</v>
      </c>
      <c r="E131" s="22">
        <v>3988.55</v>
      </c>
      <c r="F131" s="23">
        <v>135090953</v>
      </c>
      <c r="G131" s="23">
        <v>6166.83</v>
      </c>
      <c r="H131" s="63">
        <f t="shared" si="1"/>
        <v>-1.0285359801488814E-2</v>
      </c>
      <c r="I131" s="67"/>
    </row>
    <row r="132" spans="1:9">
      <c r="A132" s="21">
        <v>39638</v>
      </c>
      <c r="B132" s="22">
        <v>3990.9</v>
      </c>
      <c r="C132" s="22">
        <v>4169.3999999999996</v>
      </c>
      <c r="D132" s="22">
        <v>3990.9</v>
      </c>
      <c r="E132" s="22">
        <v>4157.1000000000004</v>
      </c>
      <c r="F132" s="23">
        <v>144597409</v>
      </c>
      <c r="G132" s="23">
        <v>6595.61</v>
      </c>
      <c r="H132" s="63">
        <f t="shared" si="1"/>
        <v>4.2258464855649436E-2</v>
      </c>
      <c r="I132" s="67"/>
    </row>
    <row r="133" spans="1:9">
      <c r="A133" s="21">
        <v>39639</v>
      </c>
      <c r="B133" s="22">
        <v>4155.6499999999996</v>
      </c>
      <c r="C133" s="22">
        <v>4187.95</v>
      </c>
      <c r="D133" s="22">
        <v>4110.3999999999996</v>
      </c>
      <c r="E133" s="22">
        <v>4162.2</v>
      </c>
      <c r="F133" s="23">
        <v>146458190</v>
      </c>
      <c r="G133" s="23">
        <v>6354.79</v>
      </c>
      <c r="H133" s="63">
        <f t="shared" ref="H133:H196" si="2">(E133/E132)-1</f>
        <v>1.2268167713067601E-3</v>
      </c>
      <c r="I133" s="67"/>
    </row>
    <row r="134" spans="1:9">
      <c r="A134" s="21">
        <v>39640</v>
      </c>
      <c r="B134" s="22">
        <v>4166</v>
      </c>
      <c r="C134" s="22">
        <v>4215.5</v>
      </c>
      <c r="D134" s="22">
        <v>4014.45</v>
      </c>
      <c r="E134" s="22">
        <v>4049</v>
      </c>
      <c r="F134" s="23">
        <v>137337875</v>
      </c>
      <c r="G134" s="23">
        <v>6947.53</v>
      </c>
      <c r="H134" s="63">
        <f t="shared" si="2"/>
        <v>-2.7197155350535684E-2</v>
      </c>
      <c r="I134" s="67"/>
    </row>
    <row r="135" spans="1:9">
      <c r="A135" s="21">
        <v>39643</v>
      </c>
      <c r="B135" s="22">
        <v>4047.45</v>
      </c>
      <c r="C135" s="22">
        <v>4118.1000000000004</v>
      </c>
      <c r="D135" s="22">
        <v>4004.25</v>
      </c>
      <c r="E135" s="22">
        <v>4039.7</v>
      </c>
      <c r="F135" s="23">
        <v>126882896</v>
      </c>
      <c r="G135" s="23">
        <v>6062.87</v>
      </c>
      <c r="H135" s="63">
        <f t="shared" si="2"/>
        <v>-2.2968634230674523E-3</v>
      </c>
      <c r="I135" s="67"/>
    </row>
    <row r="136" spans="1:9">
      <c r="A136" s="21">
        <v>39644</v>
      </c>
      <c r="B136" s="22">
        <v>4039.3</v>
      </c>
      <c r="C136" s="22">
        <v>4040.7</v>
      </c>
      <c r="D136" s="22">
        <v>3835.5</v>
      </c>
      <c r="E136" s="22">
        <v>3861.1</v>
      </c>
      <c r="F136" s="23">
        <v>142682247</v>
      </c>
      <c r="G136" s="23">
        <v>6645.56</v>
      </c>
      <c r="H136" s="63">
        <f t="shared" si="2"/>
        <v>-4.4211203802262511E-2</v>
      </c>
      <c r="I136" s="67"/>
    </row>
    <row r="137" spans="1:9">
      <c r="A137" s="21">
        <v>39645</v>
      </c>
      <c r="B137" s="22">
        <v>3861.55</v>
      </c>
      <c r="C137" s="22">
        <v>3920.05</v>
      </c>
      <c r="D137" s="22">
        <v>3790.2</v>
      </c>
      <c r="E137" s="22">
        <v>3816.7</v>
      </c>
      <c r="F137" s="23">
        <v>185428595</v>
      </c>
      <c r="G137" s="23">
        <v>7472.88</v>
      </c>
      <c r="H137" s="63">
        <f t="shared" si="2"/>
        <v>-1.1499313667089672E-2</v>
      </c>
      <c r="I137" s="67"/>
    </row>
    <row r="138" spans="1:9">
      <c r="A138" s="21">
        <v>39646</v>
      </c>
      <c r="B138" s="22">
        <v>3823.15</v>
      </c>
      <c r="C138" s="22">
        <v>3968.75</v>
      </c>
      <c r="D138" s="22">
        <v>3823.15</v>
      </c>
      <c r="E138" s="22">
        <v>3947.2</v>
      </c>
      <c r="F138" s="23">
        <v>180239171</v>
      </c>
      <c r="G138" s="23">
        <v>7288.76</v>
      </c>
      <c r="H138" s="63">
        <f t="shared" si="2"/>
        <v>3.4191841119291633E-2</v>
      </c>
      <c r="I138" s="67"/>
    </row>
    <row r="139" spans="1:9">
      <c r="A139" s="21">
        <v>39647</v>
      </c>
      <c r="B139" s="22">
        <v>3962.95</v>
      </c>
      <c r="C139" s="22">
        <v>4110.55</v>
      </c>
      <c r="D139" s="22">
        <v>3926.3</v>
      </c>
      <c r="E139" s="22">
        <v>4092.25</v>
      </c>
      <c r="F139" s="23">
        <v>175068345</v>
      </c>
      <c r="G139" s="23">
        <v>7895.21</v>
      </c>
      <c r="H139" s="63">
        <f t="shared" si="2"/>
        <v>3.6747567896230349E-2</v>
      </c>
      <c r="I139" s="67"/>
    </row>
    <row r="140" spans="1:9">
      <c r="A140" s="21">
        <v>39650</v>
      </c>
      <c r="B140" s="22">
        <v>4092.2</v>
      </c>
      <c r="C140" s="22">
        <v>4168.1499999999996</v>
      </c>
      <c r="D140" s="22">
        <v>4072.75</v>
      </c>
      <c r="E140" s="22">
        <v>4159.5</v>
      </c>
      <c r="F140" s="23">
        <v>136720904</v>
      </c>
      <c r="G140" s="23">
        <v>6487.24</v>
      </c>
      <c r="H140" s="63">
        <f t="shared" si="2"/>
        <v>1.6433502352006801E-2</v>
      </c>
      <c r="I140" s="67"/>
    </row>
    <row r="141" spans="1:9">
      <c r="A141" s="21">
        <v>39651</v>
      </c>
      <c r="B141" s="22">
        <v>4158.45</v>
      </c>
      <c r="C141" s="22">
        <v>4262.45</v>
      </c>
      <c r="D141" s="22">
        <v>4137.95</v>
      </c>
      <c r="E141" s="22">
        <v>4240.1000000000004</v>
      </c>
      <c r="F141" s="23">
        <v>165666075</v>
      </c>
      <c r="G141" s="23">
        <v>7560.41</v>
      </c>
      <c r="H141" s="63">
        <f t="shared" si="2"/>
        <v>1.9377329005890287E-2</v>
      </c>
      <c r="I141" s="67"/>
    </row>
    <row r="142" spans="1:9">
      <c r="A142" s="21">
        <v>39652</v>
      </c>
      <c r="B142" s="22">
        <v>4246.7</v>
      </c>
      <c r="C142" s="22">
        <v>4491.55</v>
      </c>
      <c r="D142" s="22">
        <v>4246.7</v>
      </c>
      <c r="E142" s="22">
        <v>4476.8</v>
      </c>
      <c r="F142" s="23">
        <v>233619126</v>
      </c>
      <c r="G142" s="23">
        <v>11772.26</v>
      </c>
      <c r="H142" s="63">
        <f t="shared" si="2"/>
        <v>5.5824155090681726E-2</v>
      </c>
      <c r="I142" s="67"/>
    </row>
    <row r="143" spans="1:9">
      <c r="A143" s="21">
        <v>39653</v>
      </c>
      <c r="B143" s="22">
        <v>4476.2</v>
      </c>
      <c r="C143" s="22">
        <v>4539.45</v>
      </c>
      <c r="D143" s="22">
        <v>4385.8500000000004</v>
      </c>
      <c r="E143" s="22">
        <v>4433.55</v>
      </c>
      <c r="F143" s="23">
        <v>177026127</v>
      </c>
      <c r="G143" s="23">
        <v>9273.39</v>
      </c>
      <c r="H143" s="63">
        <f t="shared" si="2"/>
        <v>-9.6609185132237041E-3</v>
      </c>
      <c r="I143" s="67"/>
    </row>
    <row r="144" spans="1:9">
      <c r="A144" s="21">
        <v>39654</v>
      </c>
      <c r="B144" s="22">
        <v>4440.8500000000004</v>
      </c>
      <c r="C144" s="22">
        <v>4440.8500000000004</v>
      </c>
      <c r="D144" s="22">
        <v>4297.1499999999996</v>
      </c>
      <c r="E144" s="22">
        <v>4311.8500000000004</v>
      </c>
      <c r="F144" s="23">
        <v>161681204</v>
      </c>
      <c r="G144" s="23">
        <v>8516</v>
      </c>
      <c r="H144" s="63">
        <f t="shared" si="2"/>
        <v>-2.7449786288640032E-2</v>
      </c>
      <c r="I144" s="67"/>
    </row>
    <row r="145" spans="1:9">
      <c r="A145" s="21">
        <v>39657</v>
      </c>
      <c r="B145" s="22">
        <v>4282.25</v>
      </c>
      <c r="C145" s="22">
        <v>4352.6499999999996</v>
      </c>
      <c r="D145" s="22">
        <v>4282.25</v>
      </c>
      <c r="E145" s="22">
        <v>4332.1000000000004</v>
      </c>
      <c r="F145" s="23">
        <v>111107965</v>
      </c>
      <c r="G145" s="23">
        <v>6373.98</v>
      </c>
      <c r="H145" s="63">
        <f t="shared" si="2"/>
        <v>4.6963600310772069E-3</v>
      </c>
      <c r="I145" s="67"/>
    </row>
    <row r="146" spans="1:9">
      <c r="A146" s="21">
        <v>39658</v>
      </c>
      <c r="B146" s="22">
        <v>4332.2</v>
      </c>
      <c r="C146" s="22">
        <v>4332.2</v>
      </c>
      <c r="D146" s="22">
        <v>4159.1499999999996</v>
      </c>
      <c r="E146" s="22">
        <v>4189.8500000000004</v>
      </c>
      <c r="F146" s="23">
        <v>125806260</v>
      </c>
      <c r="G146" s="23">
        <v>6619.9</v>
      </c>
      <c r="H146" s="63">
        <f t="shared" si="2"/>
        <v>-3.2836268784192435E-2</v>
      </c>
      <c r="I146" s="67"/>
    </row>
    <row r="147" spans="1:9">
      <c r="A147" s="21">
        <v>39659</v>
      </c>
      <c r="B147" s="22">
        <v>4191.2</v>
      </c>
      <c r="C147" s="22">
        <v>4327</v>
      </c>
      <c r="D147" s="22">
        <v>4191.2</v>
      </c>
      <c r="E147" s="22">
        <v>4313.55</v>
      </c>
      <c r="F147" s="23">
        <v>151936263</v>
      </c>
      <c r="G147" s="23">
        <v>6961.45</v>
      </c>
      <c r="H147" s="63">
        <f t="shared" si="2"/>
        <v>2.9523729966466572E-2</v>
      </c>
      <c r="I147" s="67"/>
    </row>
    <row r="148" spans="1:9">
      <c r="A148" s="21">
        <v>39660</v>
      </c>
      <c r="B148" s="22">
        <v>4314.3500000000004</v>
      </c>
      <c r="C148" s="22">
        <v>4342</v>
      </c>
      <c r="D148" s="22">
        <v>4285.55</v>
      </c>
      <c r="E148" s="22">
        <v>4332.95</v>
      </c>
      <c r="F148" s="23">
        <v>199677047</v>
      </c>
      <c r="G148" s="23">
        <v>8696.31</v>
      </c>
      <c r="H148" s="63">
        <f t="shared" si="2"/>
        <v>4.4974556919474828E-3</v>
      </c>
      <c r="I148" s="67"/>
    </row>
    <row r="149" spans="1:9">
      <c r="A149" s="21">
        <v>39661</v>
      </c>
      <c r="B149" s="22">
        <v>4331.6000000000004</v>
      </c>
      <c r="C149" s="22">
        <v>4422.95</v>
      </c>
      <c r="D149" s="22">
        <v>4235.7</v>
      </c>
      <c r="E149" s="22">
        <v>4413.55</v>
      </c>
      <c r="F149" s="23">
        <v>178077599</v>
      </c>
      <c r="G149" s="23">
        <v>8847.6299999999992</v>
      </c>
      <c r="H149" s="63">
        <f t="shared" si="2"/>
        <v>1.8601645530181621E-2</v>
      </c>
      <c r="I149" s="67"/>
    </row>
    <row r="150" spans="1:9">
      <c r="A150" s="21">
        <v>39664</v>
      </c>
      <c r="B150" s="22">
        <v>4426.1000000000004</v>
      </c>
      <c r="C150" s="22">
        <v>4436.1499999999996</v>
      </c>
      <c r="D150" s="22">
        <v>4362.8999999999996</v>
      </c>
      <c r="E150" s="22">
        <v>4395.3500000000004</v>
      </c>
      <c r="F150" s="23">
        <v>131343663</v>
      </c>
      <c r="G150" s="23">
        <v>6486.48</v>
      </c>
      <c r="H150" s="63">
        <f t="shared" si="2"/>
        <v>-4.123664623715606E-3</v>
      </c>
      <c r="I150" s="67"/>
    </row>
    <row r="151" spans="1:9">
      <c r="A151" s="21">
        <v>39665</v>
      </c>
      <c r="B151" s="22">
        <v>4395.8</v>
      </c>
      <c r="C151" s="22">
        <v>4515.1499999999996</v>
      </c>
      <c r="D151" s="22">
        <v>4376</v>
      </c>
      <c r="E151" s="22">
        <v>4502.8500000000004</v>
      </c>
      <c r="F151" s="23">
        <v>194984174</v>
      </c>
      <c r="G151" s="23">
        <v>9605.56</v>
      </c>
      <c r="H151" s="63">
        <f t="shared" si="2"/>
        <v>2.4457665487390035E-2</v>
      </c>
      <c r="I151" s="67"/>
    </row>
    <row r="152" spans="1:9">
      <c r="A152" s="21">
        <v>39666</v>
      </c>
      <c r="B152" s="22">
        <v>4506.25</v>
      </c>
      <c r="C152" s="22">
        <v>4615.8999999999996</v>
      </c>
      <c r="D152" s="22">
        <v>4503.8999999999996</v>
      </c>
      <c r="E152" s="22">
        <v>4517.55</v>
      </c>
      <c r="F152" s="23">
        <v>175692787</v>
      </c>
      <c r="G152" s="23">
        <v>10274.94</v>
      </c>
      <c r="H152" s="63">
        <f t="shared" si="2"/>
        <v>3.2645990872446351E-3</v>
      </c>
      <c r="I152" s="67"/>
    </row>
    <row r="153" spans="1:9">
      <c r="A153" s="21">
        <v>39667</v>
      </c>
      <c r="B153" s="22">
        <v>4515.25</v>
      </c>
      <c r="C153" s="22">
        <v>4580.1499999999996</v>
      </c>
      <c r="D153" s="22">
        <v>4493.7</v>
      </c>
      <c r="E153" s="22">
        <v>4523.8500000000004</v>
      </c>
      <c r="F153" s="23">
        <v>133711940</v>
      </c>
      <c r="G153" s="23">
        <v>6889.61</v>
      </c>
      <c r="H153" s="63">
        <f t="shared" si="2"/>
        <v>1.3945612112760131E-3</v>
      </c>
      <c r="I153" s="67"/>
    </row>
    <row r="154" spans="1:9">
      <c r="A154" s="21">
        <v>39668</v>
      </c>
      <c r="B154" s="22">
        <v>4518.3500000000004</v>
      </c>
      <c r="C154" s="22">
        <v>4546.3500000000004</v>
      </c>
      <c r="D154" s="22">
        <v>4464</v>
      </c>
      <c r="E154" s="22">
        <v>4529.5</v>
      </c>
      <c r="F154" s="23">
        <v>114202272</v>
      </c>
      <c r="G154" s="23">
        <v>6271.09</v>
      </c>
      <c r="H154" s="63">
        <f t="shared" si="2"/>
        <v>1.248936193728678E-3</v>
      </c>
      <c r="I154" s="67"/>
    </row>
    <row r="155" spans="1:9">
      <c r="A155" s="21">
        <v>39671</v>
      </c>
      <c r="B155" s="22">
        <v>4529.3500000000004</v>
      </c>
      <c r="C155" s="22">
        <v>4625.2</v>
      </c>
      <c r="D155" s="22">
        <v>4529.3500000000004</v>
      </c>
      <c r="E155" s="22">
        <v>4620.3999999999996</v>
      </c>
      <c r="F155" s="23">
        <v>112939704</v>
      </c>
      <c r="G155" s="23">
        <v>6625.21</v>
      </c>
      <c r="H155" s="63">
        <f t="shared" si="2"/>
        <v>2.0068440225190276E-2</v>
      </c>
      <c r="I155" s="67"/>
    </row>
    <row r="156" spans="1:9">
      <c r="A156" s="21">
        <v>39672</v>
      </c>
      <c r="B156" s="22">
        <v>4620.95</v>
      </c>
      <c r="C156" s="22">
        <v>4649.8500000000004</v>
      </c>
      <c r="D156" s="22">
        <v>4525.75</v>
      </c>
      <c r="E156" s="22">
        <v>4552.25</v>
      </c>
      <c r="F156" s="23">
        <v>123375933</v>
      </c>
      <c r="G156" s="23">
        <v>7422.01</v>
      </c>
      <c r="H156" s="63">
        <f t="shared" si="2"/>
        <v>-1.4749805211669909E-2</v>
      </c>
      <c r="I156" s="67"/>
    </row>
    <row r="157" spans="1:9">
      <c r="A157" s="21">
        <v>39673</v>
      </c>
      <c r="B157" s="22">
        <v>4548.05</v>
      </c>
      <c r="C157" s="22">
        <v>4572.6499999999996</v>
      </c>
      <c r="D157" s="22">
        <v>4497.25</v>
      </c>
      <c r="E157" s="22">
        <v>4529.05</v>
      </c>
      <c r="F157" s="23">
        <v>105825121</v>
      </c>
      <c r="G157" s="23">
        <v>5839.48</v>
      </c>
      <c r="H157" s="63">
        <f t="shared" si="2"/>
        <v>-5.0963809105386559E-3</v>
      </c>
      <c r="I157" s="67"/>
    </row>
    <row r="158" spans="1:9">
      <c r="A158" s="21">
        <v>39674</v>
      </c>
      <c r="B158" s="22">
        <v>4524.2</v>
      </c>
      <c r="C158" s="22">
        <v>4529.8</v>
      </c>
      <c r="D158" s="22">
        <v>4421.25</v>
      </c>
      <c r="E158" s="22">
        <v>4430.7</v>
      </c>
      <c r="F158" s="23">
        <v>95028617</v>
      </c>
      <c r="G158" s="23">
        <v>5504.9</v>
      </c>
      <c r="H158" s="63">
        <f t="shared" si="2"/>
        <v>-2.1715370773120246E-2</v>
      </c>
      <c r="I158" s="67"/>
    </row>
    <row r="159" spans="1:9">
      <c r="A159" s="21">
        <v>39678</v>
      </c>
      <c r="B159" s="22">
        <v>4430.7</v>
      </c>
      <c r="C159" s="22">
        <v>4447.3999999999996</v>
      </c>
      <c r="D159" s="22">
        <v>4379.8500000000004</v>
      </c>
      <c r="E159" s="22">
        <v>4393.05</v>
      </c>
      <c r="F159" s="23">
        <v>96897991</v>
      </c>
      <c r="G159" s="23">
        <v>4985.84</v>
      </c>
      <c r="H159" s="63">
        <f t="shared" si="2"/>
        <v>-8.4975286072177525E-3</v>
      </c>
      <c r="I159" s="67"/>
    </row>
    <row r="160" spans="1:9">
      <c r="A160" s="21">
        <v>39679</v>
      </c>
      <c r="B160" s="22">
        <v>4393.1000000000004</v>
      </c>
      <c r="C160" s="22">
        <v>4393.7</v>
      </c>
      <c r="D160" s="22">
        <v>4316.55</v>
      </c>
      <c r="E160" s="22">
        <v>4368.25</v>
      </c>
      <c r="F160" s="23">
        <v>96476193</v>
      </c>
      <c r="G160" s="23">
        <v>4516.55</v>
      </c>
      <c r="H160" s="63">
        <f t="shared" si="2"/>
        <v>-5.6452806136966238E-3</v>
      </c>
      <c r="I160" s="67"/>
    </row>
    <row r="161" spans="1:9">
      <c r="A161" s="21">
        <v>39680</v>
      </c>
      <c r="B161" s="22">
        <v>4365.45</v>
      </c>
      <c r="C161" s="22">
        <v>4434.8999999999996</v>
      </c>
      <c r="D161" s="22">
        <v>4365.45</v>
      </c>
      <c r="E161" s="22">
        <v>4415.75</v>
      </c>
      <c r="F161" s="23">
        <v>89434446</v>
      </c>
      <c r="G161" s="23">
        <v>4425.1000000000004</v>
      </c>
      <c r="H161" s="63">
        <f t="shared" si="2"/>
        <v>1.0873919761918316E-2</v>
      </c>
      <c r="I161" s="67"/>
    </row>
    <row r="162" spans="1:9">
      <c r="A162" s="21">
        <v>39681</v>
      </c>
      <c r="B162" s="22">
        <v>4416.2</v>
      </c>
      <c r="C162" s="22">
        <v>4418.55</v>
      </c>
      <c r="D162" s="22">
        <v>4271.3</v>
      </c>
      <c r="E162" s="22">
        <v>4283.8500000000004</v>
      </c>
      <c r="F162" s="23">
        <v>91313625</v>
      </c>
      <c r="G162" s="23">
        <v>4323.68</v>
      </c>
      <c r="H162" s="63">
        <f t="shared" si="2"/>
        <v>-2.9870350450093341E-2</v>
      </c>
      <c r="I162" s="67"/>
    </row>
    <row r="163" spans="1:9">
      <c r="A163" s="21">
        <v>39682</v>
      </c>
      <c r="B163" s="22">
        <v>4283.8500000000004</v>
      </c>
      <c r="C163" s="22">
        <v>4337</v>
      </c>
      <c r="D163" s="22">
        <v>4248</v>
      </c>
      <c r="E163" s="22">
        <v>4327.45</v>
      </c>
      <c r="F163" s="23">
        <v>101435362</v>
      </c>
      <c r="G163" s="23">
        <v>5226.24</v>
      </c>
      <c r="H163" s="63">
        <f t="shared" si="2"/>
        <v>1.0177760659219937E-2</v>
      </c>
      <c r="I163" s="67"/>
    </row>
    <row r="164" spans="1:9">
      <c r="A164" s="21">
        <v>39685</v>
      </c>
      <c r="B164" s="22">
        <v>4317.95</v>
      </c>
      <c r="C164" s="22">
        <v>4398.8</v>
      </c>
      <c r="D164" s="22">
        <v>4317.95</v>
      </c>
      <c r="E164" s="22">
        <v>4335.3500000000004</v>
      </c>
      <c r="F164" s="23">
        <v>79239792</v>
      </c>
      <c r="G164" s="23">
        <v>3884.68</v>
      </c>
      <c r="H164" s="63">
        <f t="shared" si="2"/>
        <v>1.8255554656900763E-3</v>
      </c>
      <c r="I164" s="67"/>
    </row>
    <row r="165" spans="1:9">
      <c r="A165" s="21">
        <v>39686</v>
      </c>
      <c r="B165" s="22">
        <v>4335.2</v>
      </c>
      <c r="C165" s="22">
        <v>4345.05</v>
      </c>
      <c r="D165" s="22">
        <v>4283.3</v>
      </c>
      <c r="E165" s="22">
        <v>4337.5</v>
      </c>
      <c r="F165" s="23">
        <v>86937484</v>
      </c>
      <c r="G165" s="23">
        <v>4775.57</v>
      </c>
      <c r="H165" s="63">
        <f t="shared" si="2"/>
        <v>4.9592305119539049E-4</v>
      </c>
      <c r="I165" s="67"/>
    </row>
    <row r="166" spans="1:9">
      <c r="A166" s="21">
        <v>39687</v>
      </c>
      <c r="B166" s="22">
        <v>4336.8500000000004</v>
      </c>
      <c r="C166" s="22">
        <v>4364.25</v>
      </c>
      <c r="D166" s="22">
        <v>4282.6499999999996</v>
      </c>
      <c r="E166" s="22">
        <v>4292.1000000000004</v>
      </c>
      <c r="F166" s="23">
        <v>84380597</v>
      </c>
      <c r="G166" s="23">
        <v>4599.49</v>
      </c>
      <c r="H166" s="63">
        <f t="shared" si="2"/>
        <v>-1.0466858789625277E-2</v>
      </c>
      <c r="I166" s="67"/>
    </row>
    <row r="167" spans="1:9">
      <c r="A167" s="21">
        <v>39688</v>
      </c>
      <c r="B167" s="22">
        <v>4290.75</v>
      </c>
      <c r="C167" s="22">
        <v>4304.5</v>
      </c>
      <c r="D167" s="22">
        <v>4201.8500000000004</v>
      </c>
      <c r="E167" s="22">
        <v>4214</v>
      </c>
      <c r="F167" s="23">
        <v>161197240</v>
      </c>
      <c r="G167" s="23">
        <v>7578.62</v>
      </c>
      <c r="H167" s="63">
        <f t="shared" si="2"/>
        <v>-1.8196220964096899E-2</v>
      </c>
      <c r="I167" s="67"/>
    </row>
    <row r="168" spans="1:9">
      <c r="A168" s="21">
        <v>39689</v>
      </c>
      <c r="B168" s="22">
        <v>4230.6000000000004</v>
      </c>
      <c r="C168" s="22">
        <v>4368.8</v>
      </c>
      <c r="D168" s="22">
        <v>4230.6000000000004</v>
      </c>
      <c r="E168" s="22">
        <v>4360</v>
      </c>
      <c r="F168" s="23">
        <v>111455760</v>
      </c>
      <c r="G168" s="23">
        <v>5593.43</v>
      </c>
      <c r="H168" s="63">
        <f t="shared" si="2"/>
        <v>3.4646416706217265E-2</v>
      </c>
      <c r="I168" s="67"/>
    </row>
    <row r="169" spans="1:9">
      <c r="A169" s="21">
        <v>39692</v>
      </c>
      <c r="B169" s="22">
        <v>4356.1000000000004</v>
      </c>
      <c r="C169" s="22">
        <v>4365</v>
      </c>
      <c r="D169" s="22">
        <v>4281.3500000000004</v>
      </c>
      <c r="E169" s="22">
        <v>4348.6499999999996</v>
      </c>
      <c r="F169" s="23">
        <v>82996531</v>
      </c>
      <c r="G169" s="23">
        <v>4220.01</v>
      </c>
      <c r="H169" s="63">
        <f t="shared" si="2"/>
        <v>-2.6032110091743776E-3</v>
      </c>
      <c r="I169" s="67"/>
    </row>
    <row r="170" spans="1:9">
      <c r="A170" s="21">
        <v>39693</v>
      </c>
      <c r="B170" s="22">
        <v>4358.8500000000004</v>
      </c>
      <c r="C170" s="22">
        <v>4522.3999999999996</v>
      </c>
      <c r="D170" s="22">
        <v>4343.1000000000004</v>
      </c>
      <c r="E170" s="22">
        <v>4504</v>
      </c>
      <c r="F170" s="23">
        <v>129292702</v>
      </c>
      <c r="G170" s="23">
        <v>6921.58</v>
      </c>
      <c r="H170" s="63">
        <f t="shared" si="2"/>
        <v>3.5723730353098171E-2</v>
      </c>
      <c r="I170" s="67"/>
    </row>
    <row r="171" spans="1:9">
      <c r="A171" s="21">
        <v>39695</v>
      </c>
      <c r="B171" s="22">
        <v>4512.95</v>
      </c>
      <c r="C171" s="22">
        <v>4514.6000000000004</v>
      </c>
      <c r="D171" s="22">
        <v>4419.45</v>
      </c>
      <c r="E171" s="22">
        <v>4447.75</v>
      </c>
      <c r="F171" s="23">
        <v>114713208</v>
      </c>
      <c r="G171" s="23">
        <v>6535.5</v>
      </c>
      <c r="H171" s="63">
        <f t="shared" si="2"/>
        <v>-1.2488898756660705E-2</v>
      </c>
      <c r="I171" s="67"/>
    </row>
    <row r="172" spans="1:9">
      <c r="A172" s="21">
        <v>39696</v>
      </c>
      <c r="B172" s="22">
        <v>4444.7</v>
      </c>
      <c r="C172" s="22">
        <v>4444.7</v>
      </c>
      <c r="D172" s="22">
        <v>4328.8999999999996</v>
      </c>
      <c r="E172" s="22">
        <v>4352.3</v>
      </c>
      <c r="F172" s="23">
        <v>108583037</v>
      </c>
      <c r="G172" s="23">
        <v>6126.78</v>
      </c>
      <c r="H172" s="63">
        <f t="shared" si="2"/>
        <v>-2.1460288910123082E-2</v>
      </c>
      <c r="I172" s="67"/>
    </row>
    <row r="173" spans="1:9">
      <c r="A173" s="21">
        <v>39699</v>
      </c>
      <c r="B173" s="22">
        <v>4358.3</v>
      </c>
      <c r="C173" s="22">
        <v>4558</v>
      </c>
      <c r="D173" s="22">
        <v>4358.3</v>
      </c>
      <c r="E173" s="22">
        <v>4482.3</v>
      </c>
      <c r="F173" s="23">
        <v>117351175</v>
      </c>
      <c r="G173" s="23">
        <v>6615.67</v>
      </c>
      <c r="H173" s="63">
        <f t="shared" si="2"/>
        <v>2.9869264526801942E-2</v>
      </c>
      <c r="I173" s="67"/>
    </row>
    <row r="174" spans="1:9">
      <c r="A174" s="21">
        <v>39700</v>
      </c>
      <c r="B174" s="22">
        <v>4485.1499999999996</v>
      </c>
      <c r="C174" s="22">
        <v>4497.5</v>
      </c>
      <c r="D174" s="22">
        <v>4418.95</v>
      </c>
      <c r="E174" s="22">
        <v>4468.7</v>
      </c>
      <c r="F174" s="23">
        <v>95544721</v>
      </c>
      <c r="G174" s="23">
        <v>5488.2</v>
      </c>
      <c r="H174" s="63">
        <f t="shared" si="2"/>
        <v>-3.0341565714031571E-3</v>
      </c>
      <c r="I174" s="67"/>
    </row>
    <row r="175" spans="1:9">
      <c r="A175" s="21">
        <v>39701</v>
      </c>
      <c r="B175" s="22">
        <v>4467.5</v>
      </c>
      <c r="C175" s="22">
        <v>4467.5</v>
      </c>
      <c r="D175" s="22">
        <v>4382.3500000000004</v>
      </c>
      <c r="E175" s="22">
        <v>4400.25</v>
      </c>
      <c r="F175" s="23">
        <v>134790277</v>
      </c>
      <c r="G175" s="23">
        <v>6781.74</v>
      </c>
      <c r="H175" s="63">
        <f t="shared" si="2"/>
        <v>-1.5317653903819894E-2</v>
      </c>
      <c r="I175" s="67"/>
    </row>
    <row r="176" spans="1:9">
      <c r="A176" s="21">
        <v>39702</v>
      </c>
      <c r="B176" s="22">
        <v>4397.25</v>
      </c>
      <c r="C176" s="22">
        <v>4399.3</v>
      </c>
      <c r="D176" s="22">
        <v>4272.75</v>
      </c>
      <c r="E176" s="22">
        <v>4290.3</v>
      </c>
      <c r="F176" s="23">
        <v>116723061</v>
      </c>
      <c r="G176" s="23">
        <v>6537.95</v>
      </c>
      <c r="H176" s="63">
        <f t="shared" si="2"/>
        <v>-2.4987216635418363E-2</v>
      </c>
      <c r="I176" s="67"/>
    </row>
    <row r="177" spans="1:9">
      <c r="A177" s="21">
        <v>39703</v>
      </c>
      <c r="B177" s="22">
        <v>4291.6000000000004</v>
      </c>
      <c r="C177" s="22">
        <v>4323.8999999999996</v>
      </c>
      <c r="D177" s="22">
        <v>4200.1499999999996</v>
      </c>
      <c r="E177" s="22">
        <v>4228.45</v>
      </c>
      <c r="F177" s="23">
        <v>145748456</v>
      </c>
      <c r="G177" s="23">
        <v>7980.37</v>
      </c>
      <c r="H177" s="63">
        <f t="shared" si="2"/>
        <v>-1.4416241288488063E-2</v>
      </c>
      <c r="I177" s="67"/>
    </row>
    <row r="178" spans="1:9">
      <c r="A178" s="21">
        <v>39706</v>
      </c>
      <c r="B178" s="22">
        <v>4231.95</v>
      </c>
      <c r="C178" s="22">
        <v>4237.25</v>
      </c>
      <c r="D178" s="22">
        <v>3955.4</v>
      </c>
      <c r="E178" s="22">
        <v>4072.9</v>
      </c>
      <c r="F178" s="23">
        <v>147158815</v>
      </c>
      <c r="G178" s="23">
        <v>7114</v>
      </c>
      <c r="H178" s="63">
        <f t="shared" si="2"/>
        <v>-3.6786529342903385E-2</v>
      </c>
      <c r="I178" s="67"/>
    </row>
    <row r="179" spans="1:9">
      <c r="A179" s="21">
        <v>39707</v>
      </c>
      <c r="B179" s="22">
        <v>4072.55</v>
      </c>
      <c r="C179" s="22">
        <v>4090.1</v>
      </c>
      <c r="D179" s="22">
        <v>3919.35</v>
      </c>
      <c r="E179" s="22">
        <v>4074.9</v>
      </c>
      <c r="F179" s="23">
        <v>159518028</v>
      </c>
      <c r="G179" s="23">
        <v>7727.19</v>
      </c>
      <c r="H179" s="63">
        <f t="shared" si="2"/>
        <v>4.9105060276466439E-4</v>
      </c>
      <c r="I179" s="67"/>
    </row>
    <row r="180" spans="1:9">
      <c r="A180" s="21">
        <v>39708</v>
      </c>
      <c r="B180" s="22">
        <v>4074.8</v>
      </c>
      <c r="C180" s="22">
        <v>4116.7</v>
      </c>
      <c r="D180" s="22">
        <v>3974.6</v>
      </c>
      <c r="E180" s="22">
        <v>4008.25</v>
      </c>
      <c r="F180" s="23">
        <v>153414046</v>
      </c>
      <c r="G180" s="23">
        <v>7674.9</v>
      </c>
      <c r="H180" s="63">
        <f t="shared" si="2"/>
        <v>-1.6356229600726468E-2</v>
      </c>
      <c r="I180" s="67"/>
    </row>
    <row r="181" spans="1:9">
      <c r="A181" s="21">
        <v>39709</v>
      </c>
      <c r="B181" s="22">
        <v>4005.25</v>
      </c>
      <c r="C181" s="22">
        <v>4050.1</v>
      </c>
      <c r="D181" s="22">
        <v>3799.55</v>
      </c>
      <c r="E181" s="22">
        <v>4038.15</v>
      </c>
      <c r="F181" s="23">
        <v>203882671</v>
      </c>
      <c r="G181" s="23">
        <v>10125.950000000001</v>
      </c>
      <c r="H181" s="63">
        <f t="shared" si="2"/>
        <v>7.4596145450009921E-3</v>
      </c>
      <c r="I181" s="67"/>
    </row>
    <row r="182" spans="1:9">
      <c r="A182" s="21">
        <v>39710</v>
      </c>
      <c r="B182" s="22">
        <v>4040.8</v>
      </c>
      <c r="C182" s="22">
        <v>4262.6499999999996</v>
      </c>
      <c r="D182" s="22">
        <v>4040.8</v>
      </c>
      <c r="E182" s="22">
        <v>4245.25</v>
      </c>
      <c r="F182" s="23">
        <v>206052260</v>
      </c>
      <c r="G182" s="23">
        <v>10221.99</v>
      </c>
      <c r="H182" s="63">
        <f t="shared" si="2"/>
        <v>5.1285861099761076E-2</v>
      </c>
      <c r="I182" s="67"/>
    </row>
    <row r="183" spans="1:9">
      <c r="A183" s="21">
        <v>39713</v>
      </c>
      <c r="B183" s="22">
        <v>4248.95</v>
      </c>
      <c r="C183" s="22">
        <v>4303.25</v>
      </c>
      <c r="D183" s="22">
        <v>4202.3999999999996</v>
      </c>
      <c r="E183" s="22">
        <v>4223.05</v>
      </c>
      <c r="F183" s="23">
        <v>137082447</v>
      </c>
      <c r="G183" s="23">
        <v>6859.81</v>
      </c>
      <c r="H183" s="63">
        <f t="shared" si="2"/>
        <v>-5.2293740062422378E-3</v>
      </c>
      <c r="I183" s="67"/>
    </row>
    <row r="184" spans="1:9">
      <c r="A184" s="21">
        <v>39714</v>
      </c>
      <c r="B184" s="22">
        <v>4223.8999999999996</v>
      </c>
      <c r="C184" s="22">
        <v>4224.7</v>
      </c>
      <c r="D184" s="22">
        <v>4117.8999999999996</v>
      </c>
      <c r="E184" s="22">
        <v>4126.8999999999996</v>
      </c>
      <c r="F184" s="23">
        <v>125527290</v>
      </c>
      <c r="G184" s="23">
        <v>6237.87</v>
      </c>
      <c r="H184" s="63">
        <f t="shared" si="2"/>
        <v>-2.2767904713418163E-2</v>
      </c>
      <c r="I184" s="67"/>
    </row>
    <row r="185" spans="1:9">
      <c r="A185" s="21">
        <v>39715</v>
      </c>
      <c r="B185" s="22">
        <v>4125.75</v>
      </c>
      <c r="C185" s="22">
        <v>4207.95</v>
      </c>
      <c r="D185" s="22">
        <v>4115.8500000000004</v>
      </c>
      <c r="E185" s="22">
        <v>4161.25</v>
      </c>
      <c r="F185" s="23">
        <v>156072253</v>
      </c>
      <c r="G185" s="23">
        <v>7260.87</v>
      </c>
      <c r="H185" s="63">
        <f t="shared" si="2"/>
        <v>8.3234389008699505E-3</v>
      </c>
      <c r="I185" s="67"/>
    </row>
    <row r="186" spans="1:9">
      <c r="A186" s="21">
        <v>39716</v>
      </c>
      <c r="B186" s="22">
        <v>4162.1499999999996</v>
      </c>
      <c r="C186" s="22">
        <v>4172.6000000000004</v>
      </c>
      <c r="D186" s="22">
        <v>4077.5</v>
      </c>
      <c r="E186" s="22">
        <v>4110.55</v>
      </c>
      <c r="F186" s="23">
        <v>217958856</v>
      </c>
      <c r="G186" s="23">
        <v>9235.83</v>
      </c>
      <c r="H186" s="63">
        <f t="shared" si="2"/>
        <v>-1.2183838990687867E-2</v>
      </c>
      <c r="I186" s="67"/>
    </row>
    <row r="187" spans="1:9">
      <c r="A187" s="21">
        <v>39717</v>
      </c>
      <c r="B187" s="22">
        <v>4108.75</v>
      </c>
      <c r="C187" s="22">
        <v>4110.7</v>
      </c>
      <c r="D187" s="22">
        <v>3970.35</v>
      </c>
      <c r="E187" s="22">
        <v>3985.25</v>
      </c>
      <c r="F187" s="23">
        <v>133851369</v>
      </c>
      <c r="G187" s="23">
        <v>5968.78</v>
      </c>
      <c r="H187" s="63">
        <f t="shared" si="2"/>
        <v>-3.0482538833002892E-2</v>
      </c>
      <c r="I187" s="67"/>
    </row>
    <row r="188" spans="1:9">
      <c r="A188" s="21">
        <v>39720</v>
      </c>
      <c r="B188" s="22">
        <v>3990.2</v>
      </c>
      <c r="C188" s="22">
        <v>3997.55</v>
      </c>
      <c r="D188" s="22">
        <v>3777.3</v>
      </c>
      <c r="E188" s="22">
        <v>3850.05</v>
      </c>
      <c r="F188" s="23">
        <v>187237452</v>
      </c>
      <c r="G188" s="23">
        <v>8386.98</v>
      </c>
      <c r="H188" s="63">
        <f t="shared" si="2"/>
        <v>-3.3925098801831699E-2</v>
      </c>
      <c r="I188" s="67"/>
    </row>
    <row r="189" spans="1:9">
      <c r="A189" s="21">
        <v>39721</v>
      </c>
      <c r="B189" s="22">
        <v>3848.7</v>
      </c>
      <c r="C189" s="22">
        <v>3966.85</v>
      </c>
      <c r="D189" s="22">
        <v>3715.05</v>
      </c>
      <c r="E189" s="22">
        <v>3921.2</v>
      </c>
      <c r="F189" s="23">
        <v>217095428</v>
      </c>
      <c r="G189" s="23">
        <v>9659.09</v>
      </c>
      <c r="H189" s="63">
        <f t="shared" si="2"/>
        <v>1.8480279476889905E-2</v>
      </c>
      <c r="I189" s="67"/>
    </row>
    <row r="190" spans="1:9">
      <c r="A190" s="21">
        <v>39722</v>
      </c>
      <c r="B190" s="22">
        <v>3921.85</v>
      </c>
      <c r="C190" s="22">
        <v>4000.5</v>
      </c>
      <c r="D190" s="22">
        <v>3861.25</v>
      </c>
      <c r="E190" s="22">
        <v>3950.75</v>
      </c>
      <c r="F190" s="23">
        <v>149863209</v>
      </c>
      <c r="G190" s="23">
        <v>6448.37</v>
      </c>
      <c r="H190" s="63">
        <f t="shared" si="2"/>
        <v>7.5359583800878038E-3</v>
      </c>
      <c r="I190" s="67"/>
    </row>
    <row r="191" spans="1:9">
      <c r="A191" s="21">
        <v>39724</v>
      </c>
      <c r="B191" s="22">
        <v>3953.55</v>
      </c>
      <c r="C191" s="22">
        <v>3969.55</v>
      </c>
      <c r="D191" s="22">
        <v>3804.85</v>
      </c>
      <c r="E191" s="22">
        <v>3818.3</v>
      </c>
      <c r="F191" s="23">
        <v>172679745</v>
      </c>
      <c r="G191" s="23">
        <v>7919.46</v>
      </c>
      <c r="H191" s="63">
        <f t="shared" si="2"/>
        <v>-3.3525280010124558E-2</v>
      </c>
      <c r="I191" s="67"/>
    </row>
    <row r="192" spans="1:9">
      <c r="A192" s="21">
        <v>39727</v>
      </c>
      <c r="B192" s="22">
        <v>3817.3</v>
      </c>
      <c r="C192" s="22">
        <v>3820.85</v>
      </c>
      <c r="D192" s="22">
        <v>3581.6</v>
      </c>
      <c r="E192" s="22">
        <v>3602.35</v>
      </c>
      <c r="F192" s="23">
        <v>157489980</v>
      </c>
      <c r="G192" s="23">
        <v>6565.56</v>
      </c>
      <c r="H192" s="63">
        <f t="shared" si="2"/>
        <v>-5.6556582772438024E-2</v>
      </c>
      <c r="I192" s="67"/>
    </row>
    <row r="193" spans="1:9">
      <c r="A193" s="21">
        <v>39728</v>
      </c>
      <c r="B193" s="22">
        <v>3606.95</v>
      </c>
      <c r="C193" s="22">
        <v>3732.65</v>
      </c>
      <c r="D193" s="22">
        <v>3537</v>
      </c>
      <c r="E193" s="22">
        <v>3606.6</v>
      </c>
      <c r="F193" s="23">
        <v>210246893</v>
      </c>
      <c r="G193" s="23">
        <v>8291.1299999999992</v>
      </c>
      <c r="H193" s="63">
        <f t="shared" si="2"/>
        <v>1.1797854178521305E-3</v>
      </c>
      <c r="I193" s="67"/>
    </row>
    <row r="194" spans="1:9">
      <c r="A194" s="21">
        <v>39729</v>
      </c>
      <c r="B194" s="22">
        <v>3604.4</v>
      </c>
      <c r="C194" s="22">
        <v>3604.4</v>
      </c>
      <c r="D194" s="22">
        <v>3329.45</v>
      </c>
      <c r="E194" s="22">
        <v>3513.65</v>
      </c>
      <c r="F194" s="23">
        <v>228575994</v>
      </c>
      <c r="G194" s="23">
        <v>8649.9500000000007</v>
      </c>
      <c r="H194" s="63">
        <f t="shared" si="2"/>
        <v>-2.5772195419508592E-2</v>
      </c>
      <c r="I194" s="67"/>
    </row>
    <row r="195" spans="1:9">
      <c r="A195" s="21">
        <v>39731</v>
      </c>
      <c r="B195" s="22">
        <v>3502.05</v>
      </c>
      <c r="C195" s="22">
        <v>3502.05</v>
      </c>
      <c r="D195" s="22">
        <v>3198.95</v>
      </c>
      <c r="E195" s="22">
        <v>3279.95</v>
      </c>
      <c r="F195" s="23">
        <v>283977364</v>
      </c>
      <c r="G195" s="23">
        <v>10857.92</v>
      </c>
      <c r="H195" s="63">
        <f t="shared" si="2"/>
        <v>-6.6512031648001457E-2</v>
      </c>
      <c r="I195" s="67"/>
    </row>
    <row r="196" spans="1:9">
      <c r="A196" s="21">
        <v>39734</v>
      </c>
      <c r="B196" s="22">
        <v>3272.9</v>
      </c>
      <c r="C196" s="22">
        <v>3510.2</v>
      </c>
      <c r="D196" s="22">
        <v>3272.9</v>
      </c>
      <c r="E196" s="22">
        <v>3490.7</v>
      </c>
      <c r="F196" s="23">
        <v>195385035</v>
      </c>
      <c r="G196" s="23">
        <v>7706.83</v>
      </c>
      <c r="H196" s="63">
        <f t="shared" si="2"/>
        <v>6.4254028262626051E-2</v>
      </c>
      <c r="I196" s="67"/>
    </row>
    <row r="197" spans="1:9">
      <c r="A197" s="21">
        <v>39735</v>
      </c>
      <c r="B197" s="22">
        <v>3494.1</v>
      </c>
      <c r="C197" s="22">
        <v>3648.25</v>
      </c>
      <c r="D197" s="22">
        <v>3491.5</v>
      </c>
      <c r="E197" s="22">
        <v>3518.65</v>
      </c>
      <c r="F197" s="23">
        <v>177533438</v>
      </c>
      <c r="G197" s="23">
        <v>7429.54</v>
      </c>
      <c r="H197" s="63">
        <f t="shared" ref="H197:H260" si="3">(E197/E196)-1</f>
        <v>8.006990002005443E-3</v>
      </c>
      <c r="I197" s="67"/>
    </row>
    <row r="198" spans="1:9">
      <c r="A198" s="21">
        <v>39736</v>
      </c>
      <c r="B198" s="22">
        <v>3517.9</v>
      </c>
      <c r="C198" s="22">
        <v>3518.5</v>
      </c>
      <c r="D198" s="22">
        <v>3324.55</v>
      </c>
      <c r="E198" s="22">
        <v>3338.4</v>
      </c>
      <c r="F198" s="23">
        <v>163717675</v>
      </c>
      <c r="G198" s="23">
        <v>6602.25</v>
      </c>
      <c r="H198" s="63">
        <f t="shared" si="3"/>
        <v>-5.1227033095079033E-2</v>
      </c>
      <c r="I198" s="67"/>
    </row>
    <row r="199" spans="1:9">
      <c r="A199" s="21">
        <v>39737</v>
      </c>
      <c r="B199" s="22">
        <v>3333.85</v>
      </c>
      <c r="C199" s="22">
        <v>3333.85</v>
      </c>
      <c r="D199" s="22">
        <v>3099.9</v>
      </c>
      <c r="E199" s="22">
        <v>3269.3</v>
      </c>
      <c r="F199" s="23">
        <v>234077842</v>
      </c>
      <c r="G199" s="23">
        <v>8631.26</v>
      </c>
      <c r="H199" s="63">
        <f t="shared" si="3"/>
        <v>-2.0698538221902707E-2</v>
      </c>
      <c r="I199" s="67"/>
    </row>
    <row r="200" spans="1:9">
      <c r="A200" s="21">
        <v>39738</v>
      </c>
      <c r="B200" s="22">
        <v>3269.05</v>
      </c>
      <c r="C200" s="22">
        <v>3335.95</v>
      </c>
      <c r="D200" s="22">
        <v>3046.6</v>
      </c>
      <c r="E200" s="22">
        <v>3074.35</v>
      </c>
      <c r="F200" s="23">
        <v>194265455</v>
      </c>
      <c r="G200" s="23">
        <v>7053.18</v>
      </c>
      <c r="H200" s="63">
        <f t="shared" si="3"/>
        <v>-5.9630501942311898E-2</v>
      </c>
      <c r="I200" s="67"/>
    </row>
    <row r="201" spans="1:9">
      <c r="A201" s="21">
        <v>39741</v>
      </c>
      <c r="B201" s="22">
        <v>3108.2</v>
      </c>
      <c r="C201" s="22">
        <v>3238.4</v>
      </c>
      <c r="D201" s="22">
        <v>3058.95</v>
      </c>
      <c r="E201" s="22">
        <v>3122.8</v>
      </c>
      <c r="F201" s="23">
        <v>186324892</v>
      </c>
      <c r="G201" s="23">
        <v>6544.53</v>
      </c>
      <c r="H201" s="63">
        <f t="shared" si="3"/>
        <v>1.5759428822352817E-2</v>
      </c>
      <c r="I201" s="67"/>
    </row>
    <row r="202" spans="1:9">
      <c r="A202" s="21">
        <v>39742</v>
      </c>
      <c r="B202" s="22">
        <v>3125.4</v>
      </c>
      <c r="C202" s="22">
        <v>3254.85</v>
      </c>
      <c r="D202" s="22">
        <v>3117.35</v>
      </c>
      <c r="E202" s="22">
        <v>3234.9</v>
      </c>
      <c r="F202" s="23">
        <v>225718997</v>
      </c>
      <c r="G202" s="23">
        <v>7448.58</v>
      </c>
      <c r="H202" s="63">
        <f t="shared" si="3"/>
        <v>3.5897271679262266E-2</v>
      </c>
      <c r="I202" s="67"/>
    </row>
    <row r="203" spans="1:9">
      <c r="A203" s="21">
        <v>39743</v>
      </c>
      <c r="B203" s="22">
        <v>3234.7</v>
      </c>
      <c r="C203" s="22">
        <v>3235.75</v>
      </c>
      <c r="D203" s="22">
        <v>3051.8</v>
      </c>
      <c r="E203" s="22">
        <v>3065.15</v>
      </c>
      <c r="F203" s="23">
        <v>171324331</v>
      </c>
      <c r="G203" s="23">
        <v>5622.57</v>
      </c>
      <c r="H203" s="63">
        <f t="shared" si="3"/>
        <v>-5.247457417539958E-2</v>
      </c>
      <c r="I203" s="67"/>
    </row>
    <row r="204" spans="1:9">
      <c r="A204" s="21">
        <v>39744</v>
      </c>
      <c r="B204" s="22">
        <v>3064.8</v>
      </c>
      <c r="C204" s="22">
        <v>3085.1</v>
      </c>
      <c r="D204" s="22">
        <v>2917.15</v>
      </c>
      <c r="E204" s="22">
        <v>2943.15</v>
      </c>
      <c r="F204" s="23">
        <v>234116773</v>
      </c>
      <c r="G204" s="23">
        <v>7270.91</v>
      </c>
      <c r="H204" s="63">
        <f t="shared" si="3"/>
        <v>-3.9802293525602384E-2</v>
      </c>
      <c r="I204" s="67"/>
    </row>
    <row r="205" spans="1:9">
      <c r="A205" s="21">
        <v>39745</v>
      </c>
      <c r="B205" s="22">
        <v>2936.25</v>
      </c>
      <c r="C205" s="22">
        <v>2936.25</v>
      </c>
      <c r="D205" s="22">
        <v>2525.0500000000002</v>
      </c>
      <c r="E205" s="22">
        <v>2584</v>
      </c>
      <c r="F205" s="23">
        <v>348595400</v>
      </c>
      <c r="G205" s="23">
        <v>7843.42</v>
      </c>
      <c r="H205" s="63">
        <f t="shared" si="3"/>
        <v>-0.12202911846151232</v>
      </c>
      <c r="I205" s="67"/>
    </row>
    <row r="206" spans="1:9">
      <c r="A206" s="21">
        <v>39748</v>
      </c>
      <c r="B206" s="22">
        <v>2583.75</v>
      </c>
      <c r="C206" s="22">
        <v>2585.3000000000002</v>
      </c>
      <c r="D206" s="22">
        <v>2252.75</v>
      </c>
      <c r="E206" s="22">
        <v>2524.1999999999998</v>
      </c>
      <c r="F206" s="23">
        <v>341552313</v>
      </c>
      <c r="G206" s="23">
        <v>7012.78</v>
      </c>
      <c r="H206" s="63">
        <f t="shared" si="3"/>
        <v>-2.3142414860681138E-2</v>
      </c>
      <c r="I206" s="67"/>
    </row>
    <row r="207" spans="1:9">
      <c r="A207" s="21">
        <v>39749</v>
      </c>
      <c r="B207" s="22">
        <v>2526.1999999999998</v>
      </c>
      <c r="C207" s="22">
        <v>2695.95</v>
      </c>
      <c r="D207" s="22">
        <v>2526.1999999999998</v>
      </c>
      <c r="E207" s="22">
        <v>2684.6</v>
      </c>
      <c r="F207" s="23">
        <v>51206468</v>
      </c>
      <c r="G207" s="23">
        <v>1038.24</v>
      </c>
      <c r="H207" s="63">
        <f t="shared" si="3"/>
        <v>6.3544885508279858E-2</v>
      </c>
      <c r="I207" s="67"/>
    </row>
    <row r="208" spans="1:9">
      <c r="A208" s="21">
        <v>39750</v>
      </c>
      <c r="B208" s="22">
        <v>2685.3</v>
      </c>
      <c r="C208" s="22">
        <v>2781.25</v>
      </c>
      <c r="D208" s="22">
        <v>2631.9</v>
      </c>
      <c r="E208" s="22">
        <v>2697.05</v>
      </c>
      <c r="F208" s="23">
        <v>361640496</v>
      </c>
      <c r="G208" s="23">
        <v>8164.76</v>
      </c>
      <c r="H208" s="63">
        <f t="shared" si="3"/>
        <v>4.6375623929078014E-3</v>
      </c>
      <c r="I208" s="67"/>
    </row>
    <row r="209" spans="1:9">
      <c r="A209" s="21">
        <v>39752</v>
      </c>
      <c r="B209" s="22">
        <v>2696.3</v>
      </c>
      <c r="C209" s="22">
        <v>2921.35</v>
      </c>
      <c r="D209" s="22">
        <v>2696.3</v>
      </c>
      <c r="E209" s="22">
        <v>2885.6</v>
      </c>
      <c r="F209" s="23">
        <v>320836935</v>
      </c>
      <c r="G209" s="23">
        <v>8963.9599999999991</v>
      </c>
      <c r="H209" s="63">
        <f t="shared" si="3"/>
        <v>6.9909716171372427E-2</v>
      </c>
      <c r="I209" s="67"/>
    </row>
    <row r="210" spans="1:9">
      <c r="A210" s="21">
        <v>39755</v>
      </c>
      <c r="B210" s="22">
        <v>2885.4</v>
      </c>
      <c r="C210" s="22">
        <v>3062.05</v>
      </c>
      <c r="D210" s="22">
        <v>2885.4</v>
      </c>
      <c r="E210" s="22">
        <v>3043.85</v>
      </c>
      <c r="F210" s="23">
        <v>240443755</v>
      </c>
      <c r="G210" s="23">
        <v>6642.53</v>
      </c>
      <c r="H210" s="63">
        <f t="shared" si="3"/>
        <v>5.4841280842805595E-2</v>
      </c>
      <c r="I210" s="67"/>
    </row>
    <row r="211" spans="1:9">
      <c r="A211" s="21">
        <v>39756</v>
      </c>
      <c r="B211" s="22">
        <v>3050.25</v>
      </c>
      <c r="C211" s="22">
        <v>3152.3</v>
      </c>
      <c r="D211" s="22">
        <v>2985</v>
      </c>
      <c r="E211" s="22">
        <v>3142.1</v>
      </c>
      <c r="F211" s="23">
        <v>304637885</v>
      </c>
      <c r="G211" s="23">
        <v>7478.44</v>
      </c>
      <c r="H211" s="63">
        <f t="shared" si="3"/>
        <v>3.2278200305534188E-2</v>
      </c>
      <c r="I211" s="67"/>
    </row>
    <row r="212" spans="1:9">
      <c r="A212" s="21">
        <v>39757</v>
      </c>
      <c r="B212" s="22">
        <v>3155.75</v>
      </c>
      <c r="C212" s="22">
        <v>3240.55</v>
      </c>
      <c r="D212" s="22">
        <v>2971</v>
      </c>
      <c r="E212" s="22">
        <v>2994.95</v>
      </c>
      <c r="F212" s="23">
        <v>305687563</v>
      </c>
      <c r="G212" s="23">
        <v>8531.19</v>
      </c>
      <c r="H212" s="63">
        <f t="shared" si="3"/>
        <v>-4.6831736736577478E-2</v>
      </c>
      <c r="I212" s="67"/>
    </row>
    <row r="213" spans="1:9">
      <c r="A213" s="21">
        <v>39758</v>
      </c>
      <c r="B213" s="22">
        <v>2998.45</v>
      </c>
      <c r="C213" s="22">
        <v>3007.8</v>
      </c>
      <c r="D213" s="22">
        <v>2860.25</v>
      </c>
      <c r="E213" s="22">
        <v>2892.65</v>
      </c>
      <c r="F213" s="23">
        <v>268176655</v>
      </c>
      <c r="G213" s="23">
        <v>7178.24</v>
      </c>
      <c r="H213" s="63">
        <f t="shared" si="3"/>
        <v>-3.4157498455733681E-2</v>
      </c>
      <c r="I213" s="67"/>
    </row>
    <row r="214" spans="1:9">
      <c r="A214" s="21">
        <v>39759</v>
      </c>
      <c r="B214" s="22">
        <v>2893.25</v>
      </c>
      <c r="C214" s="22">
        <v>3010</v>
      </c>
      <c r="D214" s="22">
        <v>2860.1</v>
      </c>
      <c r="E214" s="22">
        <v>2973</v>
      </c>
      <c r="F214" s="23">
        <v>246638152</v>
      </c>
      <c r="G214" s="23">
        <v>6140.33</v>
      </c>
      <c r="H214" s="63">
        <f t="shared" si="3"/>
        <v>2.777729763365766E-2</v>
      </c>
      <c r="I214" s="67"/>
    </row>
    <row r="215" spans="1:9">
      <c r="A215" s="21">
        <v>39762</v>
      </c>
      <c r="B215" s="22">
        <v>2973.3</v>
      </c>
      <c r="C215" s="22">
        <v>3161.25</v>
      </c>
      <c r="D215" s="22">
        <v>2973.3</v>
      </c>
      <c r="E215" s="22">
        <v>3148.25</v>
      </c>
      <c r="F215" s="23">
        <v>251108020</v>
      </c>
      <c r="G215" s="23">
        <v>5985.46</v>
      </c>
      <c r="H215" s="63">
        <f t="shared" si="3"/>
        <v>5.8947191389169262E-2</v>
      </c>
      <c r="I215" s="67"/>
    </row>
    <row r="216" spans="1:9">
      <c r="A216" s="21">
        <v>39763</v>
      </c>
      <c r="B216" s="22">
        <v>3147.2</v>
      </c>
      <c r="C216" s="22">
        <v>3147.2</v>
      </c>
      <c r="D216" s="22">
        <v>2919.45</v>
      </c>
      <c r="E216" s="22">
        <v>2938.65</v>
      </c>
      <c r="F216" s="23">
        <v>221654127</v>
      </c>
      <c r="G216" s="23">
        <v>5857.01</v>
      </c>
      <c r="H216" s="63">
        <f t="shared" si="3"/>
        <v>-6.6576669578337189E-2</v>
      </c>
      <c r="I216" s="67"/>
    </row>
    <row r="217" spans="1:9">
      <c r="A217" s="21">
        <v>39764</v>
      </c>
      <c r="B217" s="22">
        <v>2937.9</v>
      </c>
      <c r="C217" s="22">
        <v>2975.2</v>
      </c>
      <c r="D217" s="22">
        <v>2794.95</v>
      </c>
      <c r="E217" s="22">
        <v>2848.45</v>
      </c>
      <c r="F217" s="23">
        <v>250791310</v>
      </c>
      <c r="G217" s="23">
        <v>7010.66</v>
      </c>
      <c r="H217" s="63">
        <f t="shared" si="3"/>
        <v>-3.0694366460789935E-2</v>
      </c>
      <c r="I217" s="67"/>
    </row>
    <row r="218" spans="1:9">
      <c r="A218" s="21">
        <v>39766</v>
      </c>
      <c r="B218" s="22">
        <v>2848</v>
      </c>
      <c r="C218" s="22">
        <v>2938.8</v>
      </c>
      <c r="D218" s="22">
        <v>2778.8</v>
      </c>
      <c r="E218" s="22">
        <v>2810.35</v>
      </c>
      <c r="F218" s="23">
        <v>257081847</v>
      </c>
      <c r="G218" s="23">
        <v>7423.62</v>
      </c>
      <c r="H218" s="63">
        <f t="shared" si="3"/>
        <v>-1.33756955537222E-2</v>
      </c>
      <c r="I218" s="67"/>
    </row>
    <row r="219" spans="1:9">
      <c r="A219" s="21">
        <v>39769</v>
      </c>
      <c r="B219" s="22">
        <v>2813.4</v>
      </c>
      <c r="C219" s="22">
        <v>2835.7</v>
      </c>
      <c r="D219" s="22">
        <v>2694.5</v>
      </c>
      <c r="E219" s="22">
        <v>2799.55</v>
      </c>
      <c r="F219" s="23">
        <v>251219581</v>
      </c>
      <c r="G219" s="23">
        <v>6367.92</v>
      </c>
      <c r="H219" s="63">
        <f t="shared" si="3"/>
        <v>-3.842937712384531E-3</v>
      </c>
      <c r="I219" s="67"/>
    </row>
    <row r="220" spans="1:9">
      <c r="A220" s="21">
        <v>39770</v>
      </c>
      <c r="B220" s="22">
        <v>2802.45</v>
      </c>
      <c r="C220" s="22">
        <v>2802.45</v>
      </c>
      <c r="D220" s="22">
        <v>2664.3</v>
      </c>
      <c r="E220" s="22">
        <v>2683.15</v>
      </c>
      <c r="F220" s="23">
        <v>220347375</v>
      </c>
      <c r="G220" s="23">
        <v>5742.53</v>
      </c>
      <c r="H220" s="63">
        <f t="shared" si="3"/>
        <v>-4.1578110767802046E-2</v>
      </c>
      <c r="I220" s="67"/>
    </row>
    <row r="221" spans="1:9">
      <c r="A221" s="21">
        <v>39771</v>
      </c>
      <c r="B221" s="22">
        <v>2682.75</v>
      </c>
      <c r="C221" s="22">
        <v>2772.4</v>
      </c>
      <c r="D221" s="22">
        <v>2617.9</v>
      </c>
      <c r="E221" s="22">
        <v>2635</v>
      </c>
      <c r="F221" s="23">
        <v>230509310</v>
      </c>
      <c r="G221" s="23">
        <v>6447.35</v>
      </c>
      <c r="H221" s="63">
        <f t="shared" si="3"/>
        <v>-1.7945325457018879E-2</v>
      </c>
      <c r="I221" s="67"/>
    </row>
    <row r="222" spans="1:9">
      <c r="A222" s="21">
        <v>39772</v>
      </c>
      <c r="B222" s="22">
        <v>2634.2</v>
      </c>
      <c r="C222" s="22">
        <v>2634.2</v>
      </c>
      <c r="D222" s="22">
        <v>2502.9</v>
      </c>
      <c r="E222" s="22">
        <v>2553.15</v>
      </c>
      <c r="F222" s="23">
        <v>204791432</v>
      </c>
      <c r="G222" s="23">
        <v>5330.61</v>
      </c>
      <c r="H222" s="63">
        <f t="shared" si="3"/>
        <v>-3.1062618595825375E-2</v>
      </c>
      <c r="I222" s="67"/>
    </row>
    <row r="223" spans="1:9">
      <c r="A223" s="21">
        <v>39773</v>
      </c>
      <c r="B223" s="22">
        <v>2553.6</v>
      </c>
      <c r="C223" s="22">
        <v>2718.6</v>
      </c>
      <c r="D223" s="22">
        <v>2539.8000000000002</v>
      </c>
      <c r="E223" s="22">
        <v>2693.45</v>
      </c>
      <c r="F223" s="23">
        <v>281247780</v>
      </c>
      <c r="G223" s="23">
        <v>6700.25</v>
      </c>
      <c r="H223" s="63">
        <f t="shared" si="3"/>
        <v>5.4951726298885673E-2</v>
      </c>
      <c r="I223" s="67"/>
    </row>
    <row r="224" spans="1:9">
      <c r="A224" s="21">
        <v>39776</v>
      </c>
      <c r="B224" s="22">
        <v>2690.85</v>
      </c>
      <c r="C224" s="22">
        <v>2740.35</v>
      </c>
      <c r="D224" s="22">
        <v>2633.8</v>
      </c>
      <c r="E224" s="22">
        <v>2708.25</v>
      </c>
      <c r="F224" s="23">
        <v>236797126</v>
      </c>
      <c r="G224" s="23">
        <v>5998.79</v>
      </c>
      <c r="H224" s="63">
        <f t="shared" si="3"/>
        <v>5.4948114871262721E-3</v>
      </c>
      <c r="I224" s="67"/>
    </row>
    <row r="225" spans="1:9">
      <c r="A225" s="21">
        <v>39777</v>
      </c>
      <c r="B225" s="22">
        <v>2708.3</v>
      </c>
      <c r="C225" s="22">
        <v>2790.7</v>
      </c>
      <c r="D225" s="22">
        <v>2638.2</v>
      </c>
      <c r="E225" s="22">
        <v>2654</v>
      </c>
      <c r="F225" s="23">
        <v>214273358</v>
      </c>
      <c r="G225" s="23">
        <v>5619.27</v>
      </c>
      <c r="H225" s="63">
        <f t="shared" si="3"/>
        <v>-2.0031385581094852E-2</v>
      </c>
      <c r="I225" s="67"/>
    </row>
    <row r="226" spans="1:9">
      <c r="A226" s="21">
        <v>39778</v>
      </c>
      <c r="B226" s="22">
        <v>2652.45</v>
      </c>
      <c r="C226" s="22">
        <v>2762.6</v>
      </c>
      <c r="D226" s="22">
        <v>2643.35</v>
      </c>
      <c r="E226" s="22">
        <v>2752.25</v>
      </c>
      <c r="F226" s="23">
        <v>269948758</v>
      </c>
      <c r="G226" s="23">
        <v>6429.24</v>
      </c>
      <c r="H226" s="63">
        <f t="shared" si="3"/>
        <v>3.7019593067068479E-2</v>
      </c>
      <c r="I226" s="67"/>
    </row>
    <row r="227" spans="1:9">
      <c r="A227" s="21">
        <v>39780</v>
      </c>
      <c r="B227" s="22">
        <v>2745.7</v>
      </c>
      <c r="C227" s="22">
        <v>2779</v>
      </c>
      <c r="D227" s="22">
        <v>2690.3</v>
      </c>
      <c r="E227" s="22">
        <v>2755.1</v>
      </c>
      <c r="F227" s="23">
        <v>296322562</v>
      </c>
      <c r="G227" s="23">
        <v>7237.78</v>
      </c>
      <c r="H227" s="63">
        <f t="shared" si="3"/>
        <v>1.0355163956763391E-3</v>
      </c>
      <c r="I227" s="67"/>
    </row>
    <row r="228" spans="1:9">
      <c r="A228" s="21">
        <v>39783</v>
      </c>
      <c r="B228" s="22">
        <v>2755.15</v>
      </c>
      <c r="C228" s="22">
        <v>2832.85</v>
      </c>
      <c r="D228" s="22">
        <v>2669.5</v>
      </c>
      <c r="E228" s="22">
        <v>2682.9</v>
      </c>
      <c r="F228" s="23">
        <v>257834565</v>
      </c>
      <c r="G228" s="23">
        <v>6122.02</v>
      </c>
      <c r="H228" s="63">
        <f t="shared" si="3"/>
        <v>-2.6205945337737235E-2</v>
      </c>
      <c r="I228" s="67"/>
    </row>
    <row r="229" spans="1:9">
      <c r="A229" s="21">
        <v>39784</v>
      </c>
      <c r="B229" s="22">
        <v>2672.9</v>
      </c>
      <c r="C229" s="22">
        <v>2672.9</v>
      </c>
      <c r="D229" s="22">
        <v>2570.6999999999998</v>
      </c>
      <c r="E229" s="22">
        <v>2657.8</v>
      </c>
      <c r="F229" s="23">
        <v>261046123</v>
      </c>
      <c r="G229" s="23">
        <v>5651.31</v>
      </c>
      <c r="H229" s="63">
        <f t="shared" si="3"/>
        <v>-9.355548100935529E-3</v>
      </c>
      <c r="I229" s="67"/>
    </row>
    <row r="230" spans="1:9">
      <c r="A230" s="21">
        <v>39785</v>
      </c>
      <c r="B230" s="22">
        <v>2657.5</v>
      </c>
      <c r="C230" s="22">
        <v>2693.65</v>
      </c>
      <c r="D230" s="22">
        <v>2611.9499999999998</v>
      </c>
      <c r="E230" s="22">
        <v>2656.45</v>
      </c>
      <c r="F230" s="23">
        <v>282545081</v>
      </c>
      <c r="G230" s="23">
        <v>5912.82</v>
      </c>
      <c r="H230" s="63">
        <f t="shared" si="3"/>
        <v>-5.0793889683209414E-4</v>
      </c>
      <c r="I230" s="67"/>
    </row>
    <row r="231" spans="1:9">
      <c r="A231" s="21">
        <v>39786</v>
      </c>
      <c r="B231" s="22">
        <v>2656.5</v>
      </c>
      <c r="C231" s="22">
        <v>2793.8</v>
      </c>
      <c r="D231" s="22">
        <v>2646.35</v>
      </c>
      <c r="E231" s="22">
        <v>2788</v>
      </c>
      <c r="F231" s="23">
        <v>324695285</v>
      </c>
      <c r="G231" s="23">
        <v>6538.53</v>
      </c>
      <c r="H231" s="63">
        <f t="shared" si="3"/>
        <v>4.9520977244066344E-2</v>
      </c>
      <c r="I231" s="67"/>
    </row>
    <row r="232" spans="1:9">
      <c r="A232" s="21">
        <v>39787</v>
      </c>
      <c r="B232" s="22">
        <v>2786.65</v>
      </c>
      <c r="C232" s="22">
        <v>2821.15</v>
      </c>
      <c r="D232" s="22">
        <v>2701.35</v>
      </c>
      <c r="E232" s="22">
        <v>2714.4</v>
      </c>
      <c r="F232" s="23">
        <v>319248265</v>
      </c>
      <c r="G232" s="23">
        <v>6448.61</v>
      </c>
      <c r="H232" s="63">
        <f t="shared" si="3"/>
        <v>-2.6398852223816327E-2</v>
      </c>
      <c r="I232" s="67"/>
    </row>
    <row r="233" spans="1:9">
      <c r="A233" s="21">
        <v>39790</v>
      </c>
      <c r="B233" s="22">
        <v>2714.7</v>
      </c>
      <c r="C233" s="22">
        <v>2861.55</v>
      </c>
      <c r="D233" s="22">
        <v>2714.7</v>
      </c>
      <c r="E233" s="22">
        <v>2784</v>
      </c>
      <c r="F233" s="23">
        <v>311403332</v>
      </c>
      <c r="G233" s="23">
        <v>6951.99</v>
      </c>
      <c r="H233" s="63">
        <f t="shared" si="3"/>
        <v>2.564102564102555E-2</v>
      </c>
      <c r="I233" s="67"/>
    </row>
    <row r="234" spans="1:9">
      <c r="A234" s="21">
        <v>39792</v>
      </c>
      <c r="B234" s="22">
        <v>2785.7</v>
      </c>
      <c r="C234" s="22">
        <v>2940.15</v>
      </c>
      <c r="D234" s="22">
        <v>2785.7</v>
      </c>
      <c r="E234" s="22">
        <v>2928.25</v>
      </c>
      <c r="F234" s="23">
        <v>370599341</v>
      </c>
      <c r="G234" s="23">
        <v>8130.79</v>
      </c>
      <c r="H234" s="63">
        <f t="shared" si="3"/>
        <v>5.1813936781609282E-2</v>
      </c>
      <c r="I234" s="67"/>
    </row>
    <row r="235" spans="1:9">
      <c r="A235" s="21">
        <v>39793</v>
      </c>
      <c r="B235" s="22">
        <v>2934.05</v>
      </c>
      <c r="C235" s="22">
        <v>2945.3</v>
      </c>
      <c r="D235" s="22">
        <v>2861.55</v>
      </c>
      <c r="E235" s="22">
        <v>2920.15</v>
      </c>
      <c r="F235" s="23">
        <v>352245716</v>
      </c>
      <c r="G235" s="23">
        <v>7844.91</v>
      </c>
      <c r="H235" s="63">
        <f t="shared" si="3"/>
        <v>-2.7661572611628049E-3</v>
      </c>
      <c r="I235" s="67"/>
    </row>
    <row r="236" spans="1:9">
      <c r="A236" s="21">
        <v>39794</v>
      </c>
      <c r="B236" s="22">
        <v>2915.35</v>
      </c>
      <c r="C236" s="22">
        <v>2936.8</v>
      </c>
      <c r="D236" s="22">
        <v>2812.55</v>
      </c>
      <c r="E236" s="22">
        <v>2921.35</v>
      </c>
      <c r="F236" s="23">
        <v>284387903</v>
      </c>
      <c r="G236" s="23">
        <v>7103.03</v>
      </c>
      <c r="H236" s="63">
        <f t="shared" si="3"/>
        <v>4.1093779429135502E-4</v>
      </c>
      <c r="I236" s="67"/>
    </row>
    <row r="237" spans="1:9">
      <c r="A237" s="21">
        <v>39797</v>
      </c>
      <c r="B237" s="22">
        <v>2917.9</v>
      </c>
      <c r="C237" s="22">
        <v>3012.1</v>
      </c>
      <c r="D237" s="22">
        <v>2917.9</v>
      </c>
      <c r="E237" s="22">
        <v>2981.2</v>
      </c>
      <c r="F237" s="23">
        <v>293737834</v>
      </c>
      <c r="G237" s="23">
        <v>7133.08</v>
      </c>
      <c r="H237" s="63">
        <f t="shared" si="3"/>
        <v>2.0487103565132614E-2</v>
      </c>
      <c r="I237" s="67"/>
    </row>
    <row r="238" spans="1:9">
      <c r="A238" s="21">
        <v>39798</v>
      </c>
      <c r="B238" s="22">
        <v>2983.6</v>
      </c>
      <c r="C238" s="22">
        <v>3052.55</v>
      </c>
      <c r="D238" s="22">
        <v>2963.3</v>
      </c>
      <c r="E238" s="22">
        <v>3041.75</v>
      </c>
      <c r="F238" s="23">
        <v>270617321</v>
      </c>
      <c r="G238" s="23">
        <v>6893.06</v>
      </c>
      <c r="H238" s="63">
        <f t="shared" si="3"/>
        <v>2.0310613175902326E-2</v>
      </c>
      <c r="I238" s="67"/>
    </row>
    <row r="239" spans="1:9">
      <c r="A239" s="21">
        <v>39799</v>
      </c>
      <c r="B239" s="22">
        <v>3040.45</v>
      </c>
      <c r="C239" s="22">
        <v>3076.2</v>
      </c>
      <c r="D239" s="22">
        <v>2943.5</v>
      </c>
      <c r="E239" s="22">
        <v>2954.35</v>
      </c>
      <c r="F239" s="23">
        <v>344614834</v>
      </c>
      <c r="G239" s="23">
        <v>8567.6</v>
      </c>
      <c r="H239" s="63">
        <f t="shared" si="3"/>
        <v>-2.8733459357277891E-2</v>
      </c>
      <c r="I239" s="67"/>
    </row>
    <row r="240" spans="1:9">
      <c r="A240" s="21">
        <v>39800</v>
      </c>
      <c r="B240" s="22">
        <v>2955.35</v>
      </c>
      <c r="C240" s="22">
        <v>3072.55</v>
      </c>
      <c r="D240" s="22">
        <v>2922.65</v>
      </c>
      <c r="E240" s="22">
        <v>3060.75</v>
      </c>
      <c r="F240" s="23">
        <v>377032468</v>
      </c>
      <c r="G240" s="23">
        <v>9042.19</v>
      </c>
      <c r="H240" s="63">
        <f t="shared" si="3"/>
        <v>3.6014690202582633E-2</v>
      </c>
      <c r="I240" s="67"/>
    </row>
    <row r="241" spans="1:9">
      <c r="A241" s="21">
        <v>39801</v>
      </c>
      <c r="B241" s="22">
        <v>3063</v>
      </c>
      <c r="C241" s="22">
        <v>3106.8</v>
      </c>
      <c r="D241" s="22">
        <v>3036.3</v>
      </c>
      <c r="E241" s="22">
        <v>3077.5</v>
      </c>
      <c r="F241" s="23">
        <v>386314136</v>
      </c>
      <c r="G241" s="23">
        <v>8344.82</v>
      </c>
      <c r="H241" s="63">
        <f t="shared" si="3"/>
        <v>5.472514906477155E-3</v>
      </c>
      <c r="I241" s="67"/>
    </row>
    <row r="242" spans="1:9">
      <c r="A242" s="21">
        <v>39804</v>
      </c>
      <c r="B242" s="22">
        <v>3077.25</v>
      </c>
      <c r="C242" s="22">
        <v>3110.45</v>
      </c>
      <c r="D242" s="22">
        <v>3027.8</v>
      </c>
      <c r="E242" s="22">
        <v>3039.3</v>
      </c>
      <c r="F242" s="23">
        <v>315828829</v>
      </c>
      <c r="G242" s="23">
        <v>6101.36</v>
      </c>
      <c r="H242" s="63">
        <f t="shared" si="3"/>
        <v>-1.2412672623883014E-2</v>
      </c>
      <c r="I242" s="67"/>
    </row>
    <row r="243" spans="1:9">
      <c r="A243" s="21">
        <v>39805</v>
      </c>
      <c r="B243" s="22">
        <v>3039.25</v>
      </c>
      <c r="C243" s="22">
        <v>3040</v>
      </c>
      <c r="D243" s="22">
        <v>2957.05</v>
      </c>
      <c r="E243" s="22">
        <v>2968.65</v>
      </c>
      <c r="F243" s="23">
        <v>303129447</v>
      </c>
      <c r="G243" s="23">
        <v>5705.38</v>
      </c>
      <c r="H243" s="63">
        <f t="shared" si="3"/>
        <v>-2.3245484157536356E-2</v>
      </c>
      <c r="I243" s="67"/>
    </row>
    <row r="244" spans="1:9">
      <c r="A244" s="21">
        <v>39806</v>
      </c>
      <c r="B244" s="22">
        <v>2967.4</v>
      </c>
      <c r="C244" s="22">
        <v>2968</v>
      </c>
      <c r="D244" s="22">
        <v>2900.45</v>
      </c>
      <c r="E244" s="22">
        <v>2916.85</v>
      </c>
      <c r="F244" s="23">
        <v>380460882</v>
      </c>
      <c r="G244" s="23">
        <v>6975.71</v>
      </c>
      <c r="H244" s="63">
        <f t="shared" si="3"/>
        <v>-1.7449008808717803E-2</v>
      </c>
      <c r="I244" s="67"/>
    </row>
    <row r="245" spans="1:9">
      <c r="A245" s="21">
        <v>39808</v>
      </c>
      <c r="B245" s="22">
        <v>2919.85</v>
      </c>
      <c r="C245" s="22">
        <v>2960.95</v>
      </c>
      <c r="D245" s="22">
        <v>2844.8</v>
      </c>
      <c r="E245" s="22">
        <v>2857.25</v>
      </c>
      <c r="F245" s="23">
        <v>237935397</v>
      </c>
      <c r="G245" s="23">
        <v>4558.8999999999996</v>
      </c>
      <c r="H245" s="63">
        <f t="shared" si="3"/>
        <v>-2.0433001354200564E-2</v>
      </c>
      <c r="I245" s="67"/>
    </row>
    <row r="246" spans="1:9">
      <c r="A246" s="21">
        <v>39811</v>
      </c>
      <c r="B246" s="22">
        <v>2857.15</v>
      </c>
      <c r="C246" s="22">
        <v>2931.8</v>
      </c>
      <c r="D246" s="22">
        <v>2812.9</v>
      </c>
      <c r="E246" s="22">
        <v>2922.2</v>
      </c>
      <c r="F246" s="23">
        <v>335171811</v>
      </c>
      <c r="G246" s="23">
        <v>6367.55</v>
      </c>
      <c r="H246" s="63">
        <f t="shared" si="3"/>
        <v>2.2731647563216217E-2</v>
      </c>
      <c r="I246" s="67"/>
    </row>
    <row r="247" spans="1:9">
      <c r="A247" s="21">
        <v>39812</v>
      </c>
      <c r="B247" s="22">
        <v>2922.55</v>
      </c>
      <c r="C247" s="22">
        <v>2999.15</v>
      </c>
      <c r="D247" s="22">
        <v>2899.75</v>
      </c>
      <c r="E247" s="22">
        <v>2979.5</v>
      </c>
      <c r="F247" s="23">
        <v>302749136</v>
      </c>
      <c r="G247" s="23">
        <v>5819.5</v>
      </c>
      <c r="H247" s="63">
        <f t="shared" si="3"/>
        <v>1.9608514133187427E-2</v>
      </c>
      <c r="I247" s="67"/>
    </row>
    <row r="248" spans="1:9">
      <c r="A248" s="21">
        <v>39813</v>
      </c>
      <c r="B248" s="22">
        <v>2979.8</v>
      </c>
      <c r="C248" s="22">
        <v>3002.65</v>
      </c>
      <c r="D248" s="22">
        <v>2937.35</v>
      </c>
      <c r="E248" s="22">
        <v>2959.15</v>
      </c>
      <c r="F248" s="23">
        <v>288826411</v>
      </c>
      <c r="G248" s="23">
        <v>5707.75</v>
      </c>
      <c r="H248" s="63">
        <f t="shared" si="3"/>
        <v>-6.8300050344016761E-3</v>
      </c>
      <c r="I248" s="67"/>
    </row>
    <row r="249" spans="1:9">
      <c r="A249" s="21">
        <v>39814</v>
      </c>
      <c r="B249" s="22">
        <v>2963.3</v>
      </c>
      <c r="C249" s="22">
        <v>3039.25</v>
      </c>
      <c r="D249" s="22">
        <v>2963.3</v>
      </c>
      <c r="E249" s="22">
        <v>3033.45</v>
      </c>
      <c r="F249" s="23">
        <v>226681072</v>
      </c>
      <c r="G249" s="23">
        <v>4302.54</v>
      </c>
      <c r="H249" s="63">
        <f t="shared" si="3"/>
        <v>2.5108561580183375E-2</v>
      </c>
      <c r="I249" s="67"/>
    </row>
    <row r="250" spans="1:9">
      <c r="A250" s="21">
        <v>39815</v>
      </c>
      <c r="B250" s="22">
        <v>3034.6</v>
      </c>
      <c r="C250" s="22">
        <v>3079.85</v>
      </c>
      <c r="D250" s="22">
        <v>3021.8</v>
      </c>
      <c r="E250" s="22">
        <v>3046.75</v>
      </c>
      <c r="F250" s="23">
        <v>318672508</v>
      </c>
      <c r="G250" s="23">
        <v>6132.72</v>
      </c>
      <c r="H250" s="63">
        <f t="shared" si="3"/>
        <v>4.3844467520479657E-3</v>
      </c>
      <c r="I250" s="67"/>
    </row>
    <row r="251" spans="1:9">
      <c r="A251" s="21">
        <v>39818</v>
      </c>
      <c r="B251" s="22">
        <v>3058.75</v>
      </c>
      <c r="C251" s="22">
        <v>3131.95</v>
      </c>
      <c r="D251" s="22">
        <v>3056.45</v>
      </c>
      <c r="E251" s="22">
        <v>3121.45</v>
      </c>
      <c r="F251" s="23">
        <v>311929372</v>
      </c>
      <c r="G251" s="23">
        <v>6737.94</v>
      </c>
      <c r="H251" s="63">
        <f t="shared" si="3"/>
        <v>2.4517928940674505E-2</v>
      </c>
      <c r="I251" s="67"/>
    </row>
    <row r="252" spans="1:9">
      <c r="A252" s="21">
        <v>39819</v>
      </c>
      <c r="B252" s="22">
        <v>3121.5</v>
      </c>
      <c r="C252" s="22">
        <v>3141.8</v>
      </c>
      <c r="D252" s="22">
        <v>3056.1</v>
      </c>
      <c r="E252" s="22">
        <v>3112.8</v>
      </c>
      <c r="F252" s="23">
        <v>340452916</v>
      </c>
      <c r="G252" s="23">
        <v>8091.74</v>
      </c>
      <c r="H252" s="63">
        <f t="shared" si="3"/>
        <v>-2.7711480241553454E-3</v>
      </c>
      <c r="I252" s="67"/>
    </row>
    <row r="253" spans="1:9">
      <c r="A253" s="21">
        <v>39820</v>
      </c>
      <c r="B253" s="22">
        <v>3112.8</v>
      </c>
      <c r="C253" s="22">
        <v>3147.2</v>
      </c>
      <c r="D253" s="22">
        <v>2888.2</v>
      </c>
      <c r="E253" s="22">
        <v>2920.4</v>
      </c>
      <c r="F253" s="23">
        <v>686898999</v>
      </c>
      <c r="G253" s="23">
        <v>10865.55</v>
      </c>
      <c r="H253" s="63">
        <f t="shared" si="3"/>
        <v>-6.1809303520945824E-2</v>
      </c>
      <c r="I253" s="67"/>
    </row>
    <row r="254" spans="1:9">
      <c r="A254" s="21">
        <v>39822</v>
      </c>
      <c r="B254" s="22">
        <v>2919.95</v>
      </c>
      <c r="C254" s="22">
        <v>2929.85</v>
      </c>
      <c r="D254" s="22">
        <v>2810.25</v>
      </c>
      <c r="E254" s="22">
        <v>2873</v>
      </c>
      <c r="F254" s="23">
        <v>591981660</v>
      </c>
      <c r="G254" s="23">
        <v>9080.84</v>
      </c>
      <c r="H254" s="63">
        <f t="shared" si="3"/>
        <v>-1.6230653335159606E-2</v>
      </c>
      <c r="I254" s="67"/>
    </row>
    <row r="255" spans="1:9">
      <c r="A255" s="21">
        <v>39825</v>
      </c>
      <c r="B255" s="22">
        <v>2868.85</v>
      </c>
      <c r="C255" s="22">
        <v>2869.2</v>
      </c>
      <c r="D255" s="22">
        <v>2748.55</v>
      </c>
      <c r="E255" s="22">
        <v>2773.1</v>
      </c>
      <c r="F255" s="23">
        <v>272867140</v>
      </c>
      <c r="G255" s="23">
        <v>6817.52</v>
      </c>
      <c r="H255" s="63">
        <f t="shared" si="3"/>
        <v>-3.4772015315001736E-2</v>
      </c>
      <c r="I255" s="67"/>
    </row>
    <row r="256" spans="1:9">
      <c r="A256" s="21">
        <v>39826</v>
      </c>
      <c r="B256" s="22">
        <v>2775</v>
      </c>
      <c r="C256" s="22">
        <v>2802.6</v>
      </c>
      <c r="D256" s="22">
        <v>2720.8</v>
      </c>
      <c r="E256" s="22">
        <v>2744.95</v>
      </c>
      <c r="F256" s="23">
        <v>252698258</v>
      </c>
      <c r="G256" s="23">
        <v>6407.58</v>
      </c>
      <c r="H256" s="63">
        <f t="shared" si="3"/>
        <v>-1.0151094443042075E-2</v>
      </c>
      <c r="I256" s="67"/>
    </row>
    <row r="257" spans="1:9">
      <c r="A257" s="21">
        <v>39827</v>
      </c>
      <c r="B257" s="22">
        <v>2748.4</v>
      </c>
      <c r="C257" s="22">
        <v>2853.25</v>
      </c>
      <c r="D257" s="22">
        <v>2748.4</v>
      </c>
      <c r="E257" s="22">
        <v>2835.3</v>
      </c>
      <c r="F257" s="23">
        <v>217953716</v>
      </c>
      <c r="G257" s="23">
        <v>5683.41</v>
      </c>
      <c r="H257" s="63">
        <f t="shared" si="3"/>
        <v>3.2914989344068335E-2</v>
      </c>
      <c r="I257" s="67"/>
    </row>
    <row r="258" spans="1:9">
      <c r="A258" s="21">
        <v>39828</v>
      </c>
      <c r="B258" s="22">
        <v>2832.3</v>
      </c>
      <c r="C258" s="22">
        <v>2832.3</v>
      </c>
      <c r="D258" s="22">
        <v>2701.75</v>
      </c>
      <c r="E258" s="22">
        <v>2736.7</v>
      </c>
      <c r="F258" s="23">
        <v>218127929</v>
      </c>
      <c r="G258" s="23">
        <v>5670.43</v>
      </c>
      <c r="H258" s="63">
        <f t="shared" si="3"/>
        <v>-3.4775861460868418E-2</v>
      </c>
      <c r="I258" s="67"/>
    </row>
    <row r="259" spans="1:9">
      <c r="A259" s="21">
        <v>39829</v>
      </c>
      <c r="B259" s="22">
        <v>2737</v>
      </c>
      <c r="C259" s="22">
        <v>2835.65</v>
      </c>
      <c r="D259" s="22">
        <v>2724.2</v>
      </c>
      <c r="E259" s="22">
        <v>2828.45</v>
      </c>
      <c r="F259" s="23">
        <v>229499649</v>
      </c>
      <c r="G259" s="23">
        <v>4817.92</v>
      </c>
      <c r="H259" s="63">
        <f t="shared" si="3"/>
        <v>3.352577922315203E-2</v>
      </c>
      <c r="I259" s="67"/>
    </row>
    <row r="260" spans="1:9">
      <c r="A260" s="21">
        <v>39832</v>
      </c>
      <c r="B260" s="22">
        <v>2828.7</v>
      </c>
      <c r="C260" s="22">
        <v>2868.2</v>
      </c>
      <c r="D260" s="22">
        <v>2819.9</v>
      </c>
      <c r="E260" s="22">
        <v>2846.2</v>
      </c>
      <c r="F260" s="23">
        <v>328336119</v>
      </c>
      <c r="G260" s="23">
        <v>4531.5</v>
      </c>
      <c r="H260" s="63">
        <f t="shared" si="3"/>
        <v>6.275521928971628E-3</v>
      </c>
      <c r="I260" s="67"/>
    </row>
    <row r="261" spans="1:9">
      <c r="A261" s="21">
        <v>39833</v>
      </c>
      <c r="B261" s="22">
        <v>2842.9</v>
      </c>
      <c r="C261" s="22">
        <v>2842.9</v>
      </c>
      <c r="D261" s="22">
        <v>2758</v>
      </c>
      <c r="E261" s="22">
        <v>2796.6</v>
      </c>
      <c r="F261" s="23">
        <v>233289325</v>
      </c>
      <c r="G261" s="23">
        <v>4600.79</v>
      </c>
      <c r="H261" s="63">
        <f t="shared" ref="H261:H324" si="4">(E261/E260)-1</f>
        <v>-1.7426744431171315E-2</v>
      </c>
      <c r="I261" s="67"/>
    </row>
    <row r="262" spans="1:9">
      <c r="A262" s="21">
        <v>39834</v>
      </c>
      <c r="B262" s="22">
        <v>2777.4</v>
      </c>
      <c r="C262" s="22">
        <v>2787.3</v>
      </c>
      <c r="D262" s="22">
        <v>2690.2</v>
      </c>
      <c r="E262" s="22">
        <v>2706.15</v>
      </c>
      <c r="F262" s="23">
        <v>220067231</v>
      </c>
      <c r="G262" s="23">
        <v>5254.06</v>
      </c>
      <c r="H262" s="63">
        <f t="shared" si="4"/>
        <v>-3.2342844883072264E-2</v>
      </c>
      <c r="I262" s="67"/>
    </row>
    <row r="263" spans="1:9">
      <c r="A263" s="21">
        <v>39835</v>
      </c>
      <c r="B263" s="22">
        <v>2714.7</v>
      </c>
      <c r="C263" s="22">
        <v>2744.85</v>
      </c>
      <c r="D263" s="22">
        <v>2681.4</v>
      </c>
      <c r="E263" s="22">
        <v>2713.8</v>
      </c>
      <c r="F263" s="23">
        <v>229581189</v>
      </c>
      <c r="G263" s="23">
        <v>5319.52</v>
      </c>
      <c r="H263" s="63">
        <f t="shared" si="4"/>
        <v>2.8268942963249888E-3</v>
      </c>
      <c r="I263" s="67"/>
    </row>
    <row r="264" spans="1:9">
      <c r="A264" s="21">
        <v>39836</v>
      </c>
      <c r="B264" s="22">
        <v>2705.45</v>
      </c>
      <c r="C264" s="22">
        <v>2765.55</v>
      </c>
      <c r="D264" s="22">
        <v>2661.65</v>
      </c>
      <c r="E264" s="22">
        <v>2678.55</v>
      </c>
      <c r="F264" s="23">
        <v>211289358</v>
      </c>
      <c r="G264" s="23">
        <v>5090.88</v>
      </c>
      <c r="H264" s="63">
        <f t="shared" si="4"/>
        <v>-1.2989166482423209E-2</v>
      </c>
      <c r="I264" s="67"/>
    </row>
    <row r="265" spans="1:9">
      <c r="A265" s="21">
        <v>39840</v>
      </c>
      <c r="B265" s="22">
        <v>2686.05</v>
      </c>
      <c r="C265" s="22">
        <v>2777.3</v>
      </c>
      <c r="D265" s="22">
        <v>2685.25</v>
      </c>
      <c r="E265" s="22">
        <v>2771.35</v>
      </c>
      <c r="F265" s="23">
        <v>220453539</v>
      </c>
      <c r="G265" s="23">
        <v>5207.95</v>
      </c>
      <c r="H265" s="63">
        <f t="shared" si="4"/>
        <v>3.4645610498217128E-2</v>
      </c>
      <c r="I265" s="67"/>
    </row>
    <row r="266" spans="1:9">
      <c r="A266" s="21">
        <v>39841</v>
      </c>
      <c r="B266" s="22">
        <v>2771.1</v>
      </c>
      <c r="C266" s="22">
        <v>2855.4</v>
      </c>
      <c r="D266" s="22">
        <v>2765.6</v>
      </c>
      <c r="E266" s="22">
        <v>2849.5</v>
      </c>
      <c r="F266" s="23">
        <v>280820341</v>
      </c>
      <c r="G266" s="23">
        <v>5561.59</v>
      </c>
      <c r="H266" s="63">
        <f t="shared" si="4"/>
        <v>2.8199253071607755E-2</v>
      </c>
      <c r="I266" s="67"/>
    </row>
    <row r="267" spans="1:9">
      <c r="A267" s="21">
        <v>39842</v>
      </c>
      <c r="B267" s="22">
        <v>2849.35</v>
      </c>
      <c r="C267" s="22">
        <v>2873.85</v>
      </c>
      <c r="D267" s="22">
        <v>2795.35</v>
      </c>
      <c r="E267" s="22">
        <v>2823.95</v>
      </c>
      <c r="F267" s="23">
        <v>347987447</v>
      </c>
      <c r="G267" s="23">
        <v>7189.27</v>
      </c>
      <c r="H267" s="63">
        <f t="shared" si="4"/>
        <v>-8.9664853483067963E-3</v>
      </c>
      <c r="I267" s="67"/>
    </row>
    <row r="268" spans="1:9">
      <c r="A268" s="21">
        <v>39843</v>
      </c>
      <c r="B268" s="22">
        <v>2824.05</v>
      </c>
      <c r="C268" s="22">
        <v>2881</v>
      </c>
      <c r="D268" s="22">
        <v>2774.1</v>
      </c>
      <c r="E268" s="22">
        <v>2874.8</v>
      </c>
      <c r="F268" s="23">
        <v>295045380</v>
      </c>
      <c r="G268" s="23">
        <v>6200.66</v>
      </c>
      <c r="H268" s="63">
        <f t="shared" si="4"/>
        <v>1.8006692753058884E-2</v>
      </c>
      <c r="I268" s="67"/>
    </row>
    <row r="269" spans="1:9">
      <c r="A269" s="21">
        <v>39846</v>
      </c>
      <c r="B269" s="22">
        <v>2872.35</v>
      </c>
      <c r="C269" s="22">
        <v>2873.45</v>
      </c>
      <c r="D269" s="22">
        <v>2760.7</v>
      </c>
      <c r="E269" s="22">
        <v>2766.65</v>
      </c>
      <c r="F269" s="23">
        <v>235281717</v>
      </c>
      <c r="G269" s="23">
        <v>5151.67</v>
      </c>
      <c r="H269" s="63">
        <f t="shared" si="4"/>
        <v>-3.7620008348406841E-2</v>
      </c>
      <c r="I269" s="67"/>
    </row>
    <row r="270" spans="1:9">
      <c r="A270" s="21">
        <v>39847</v>
      </c>
      <c r="B270" s="22">
        <v>2773.5</v>
      </c>
      <c r="C270" s="22">
        <v>2831.7</v>
      </c>
      <c r="D270" s="22">
        <v>2752.9</v>
      </c>
      <c r="E270" s="22">
        <v>2783.9</v>
      </c>
      <c r="F270" s="23">
        <v>256264668</v>
      </c>
      <c r="G270" s="23">
        <v>5901.06</v>
      </c>
      <c r="H270" s="63">
        <f t="shared" si="4"/>
        <v>6.2349773191405777E-3</v>
      </c>
      <c r="I270" s="67"/>
    </row>
    <row r="271" spans="1:9">
      <c r="A271" s="21">
        <v>39848</v>
      </c>
      <c r="B271" s="22">
        <v>2780.7</v>
      </c>
      <c r="C271" s="22">
        <v>2842.2</v>
      </c>
      <c r="D271" s="22">
        <v>2780.7</v>
      </c>
      <c r="E271" s="22">
        <v>2803.05</v>
      </c>
      <c r="F271" s="23">
        <v>204148860</v>
      </c>
      <c r="G271" s="23">
        <v>4673.8</v>
      </c>
      <c r="H271" s="63">
        <f t="shared" si="4"/>
        <v>6.8788390387586329E-3</v>
      </c>
      <c r="I271" s="67"/>
    </row>
    <row r="272" spans="1:9">
      <c r="A272" s="21">
        <v>39849</v>
      </c>
      <c r="B272" s="22">
        <v>2802.75</v>
      </c>
      <c r="C272" s="22">
        <v>2816.8</v>
      </c>
      <c r="D272" s="22">
        <v>2754.85</v>
      </c>
      <c r="E272" s="22">
        <v>2780.05</v>
      </c>
      <c r="F272" s="23">
        <v>178583516</v>
      </c>
      <c r="G272" s="23">
        <v>4169.13</v>
      </c>
      <c r="H272" s="63">
        <f t="shared" si="4"/>
        <v>-8.2053477462050717E-3</v>
      </c>
      <c r="I272" s="67"/>
    </row>
    <row r="273" spans="1:9">
      <c r="A273" s="21">
        <v>39850</v>
      </c>
      <c r="B273" s="22">
        <v>2779.35</v>
      </c>
      <c r="C273" s="22">
        <v>2852.5</v>
      </c>
      <c r="D273" s="22">
        <v>2778.65</v>
      </c>
      <c r="E273" s="22">
        <v>2843.1</v>
      </c>
      <c r="F273" s="23">
        <v>187961190</v>
      </c>
      <c r="G273" s="23">
        <v>4000.82</v>
      </c>
      <c r="H273" s="63">
        <f t="shared" si="4"/>
        <v>2.2679448211363029E-2</v>
      </c>
      <c r="I273" s="67"/>
    </row>
    <row r="274" spans="1:9">
      <c r="A274" s="21">
        <v>39853</v>
      </c>
      <c r="B274" s="22">
        <v>2843.05</v>
      </c>
      <c r="C274" s="22">
        <v>2926.75</v>
      </c>
      <c r="D274" s="22">
        <v>2840.15</v>
      </c>
      <c r="E274" s="22">
        <v>2919.9</v>
      </c>
      <c r="F274" s="23">
        <v>186517519</v>
      </c>
      <c r="G274" s="23">
        <v>4485.04</v>
      </c>
      <c r="H274" s="63">
        <f t="shared" si="4"/>
        <v>2.7012767753508582E-2</v>
      </c>
      <c r="I274" s="67"/>
    </row>
    <row r="275" spans="1:9">
      <c r="A275" s="21">
        <v>39854</v>
      </c>
      <c r="B275" s="22">
        <v>2919.7</v>
      </c>
      <c r="C275" s="22">
        <v>2957.4</v>
      </c>
      <c r="D275" s="22">
        <v>2891.75</v>
      </c>
      <c r="E275" s="22">
        <v>2934.5</v>
      </c>
      <c r="F275" s="23">
        <v>302564116</v>
      </c>
      <c r="G275" s="23">
        <v>6122.69</v>
      </c>
      <c r="H275" s="63">
        <f t="shared" si="4"/>
        <v>5.0001712387410802E-3</v>
      </c>
      <c r="I275" s="67"/>
    </row>
    <row r="276" spans="1:9">
      <c r="A276" s="21">
        <v>39855</v>
      </c>
      <c r="B276" s="22">
        <v>2933</v>
      </c>
      <c r="C276" s="22">
        <v>2937.5</v>
      </c>
      <c r="D276" s="22">
        <v>2877.6</v>
      </c>
      <c r="E276" s="22">
        <v>2925.7</v>
      </c>
      <c r="F276" s="23">
        <v>243376977</v>
      </c>
      <c r="G276" s="23">
        <v>4898.58</v>
      </c>
      <c r="H276" s="63">
        <f t="shared" si="4"/>
        <v>-2.9988072925541953E-3</v>
      </c>
      <c r="I276" s="67"/>
    </row>
    <row r="277" spans="1:9">
      <c r="A277" s="21">
        <v>39856</v>
      </c>
      <c r="B277" s="22">
        <v>2927.4</v>
      </c>
      <c r="C277" s="22">
        <v>2939</v>
      </c>
      <c r="D277" s="22">
        <v>2886.55</v>
      </c>
      <c r="E277" s="22">
        <v>2893.05</v>
      </c>
      <c r="F277" s="23">
        <v>214711779</v>
      </c>
      <c r="G277" s="23">
        <v>4346.8900000000003</v>
      </c>
      <c r="H277" s="63">
        <f t="shared" si="4"/>
        <v>-1.1159722459582189E-2</v>
      </c>
      <c r="I277" s="67"/>
    </row>
    <row r="278" spans="1:9">
      <c r="A278" s="21">
        <v>39857</v>
      </c>
      <c r="B278" s="22">
        <v>2896.95</v>
      </c>
      <c r="C278" s="22">
        <v>2969.75</v>
      </c>
      <c r="D278" s="22">
        <v>2896.85</v>
      </c>
      <c r="E278" s="22">
        <v>2948.35</v>
      </c>
      <c r="F278" s="23">
        <v>195741802</v>
      </c>
      <c r="G278" s="23">
        <v>4681.6000000000004</v>
      </c>
      <c r="H278" s="63">
        <f t="shared" si="4"/>
        <v>1.9114775064378309E-2</v>
      </c>
      <c r="I278" s="67"/>
    </row>
    <row r="279" spans="1:9">
      <c r="A279" s="21">
        <v>39860</v>
      </c>
      <c r="B279" s="22">
        <v>2948.25</v>
      </c>
      <c r="C279" s="22">
        <v>2953.2</v>
      </c>
      <c r="D279" s="22">
        <v>2839.1</v>
      </c>
      <c r="E279" s="22">
        <v>2848.5</v>
      </c>
      <c r="F279" s="23">
        <v>246055796</v>
      </c>
      <c r="G279" s="23">
        <v>5049.41</v>
      </c>
      <c r="H279" s="63">
        <f t="shared" si="4"/>
        <v>-3.3866399850764006E-2</v>
      </c>
      <c r="I279" s="67"/>
    </row>
    <row r="280" spans="1:9">
      <c r="A280" s="21">
        <v>39861</v>
      </c>
      <c r="B280" s="22">
        <v>2853.85</v>
      </c>
      <c r="C280" s="22">
        <v>2854.65</v>
      </c>
      <c r="D280" s="22">
        <v>2757.3</v>
      </c>
      <c r="E280" s="22">
        <v>2770.5</v>
      </c>
      <c r="F280" s="23">
        <v>191473117</v>
      </c>
      <c r="G280" s="23">
        <v>4495.99</v>
      </c>
      <c r="H280" s="63">
        <f t="shared" si="4"/>
        <v>-2.7382833070036861E-2</v>
      </c>
      <c r="I280" s="67"/>
    </row>
    <row r="281" spans="1:9">
      <c r="A281" s="21">
        <v>39862</v>
      </c>
      <c r="B281" s="22">
        <v>2755.15</v>
      </c>
      <c r="C281" s="22">
        <v>2806.5</v>
      </c>
      <c r="D281" s="22">
        <v>2736.65</v>
      </c>
      <c r="E281" s="22">
        <v>2776.15</v>
      </c>
      <c r="F281" s="23">
        <v>214170731</v>
      </c>
      <c r="G281" s="23">
        <v>4940.8900000000003</v>
      </c>
      <c r="H281" s="63">
        <f t="shared" si="4"/>
        <v>2.0393430788667732E-3</v>
      </c>
      <c r="I281" s="67"/>
    </row>
    <row r="282" spans="1:9">
      <c r="A282" s="21">
        <v>39863</v>
      </c>
      <c r="B282" s="22">
        <v>2776.7</v>
      </c>
      <c r="C282" s="22">
        <v>2802.15</v>
      </c>
      <c r="D282" s="22">
        <v>2767.6</v>
      </c>
      <c r="E282" s="22">
        <v>2789.35</v>
      </c>
      <c r="F282" s="23">
        <v>174587983</v>
      </c>
      <c r="G282" s="23">
        <v>4162.96</v>
      </c>
      <c r="H282" s="63">
        <f t="shared" si="4"/>
        <v>4.7547863047745498E-3</v>
      </c>
      <c r="I282" s="67"/>
    </row>
    <row r="283" spans="1:9">
      <c r="A283" s="21">
        <v>39864</v>
      </c>
      <c r="B283" s="22">
        <v>2789.3</v>
      </c>
      <c r="C283" s="22">
        <v>2789.3</v>
      </c>
      <c r="D283" s="22">
        <v>2709.3</v>
      </c>
      <c r="E283" s="22">
        <v>2736.45</v>
      </c>
      <c r="F283" s="23">
        <v>154745737</v>
      </c>
      <c r="G283" s="23">
        <v>3882.17</v>
      </c>
      <c r="H283" s="63">
        <f t="shared" si="4"/>
        <v>-1.8964991843978041E-2</v>
      </c>
      <c r="I283" s="67"/>
    </row>
    <row r="284" spans="1:9">
      <c r="A284" s="21">
        <v>39868</v>
      </c>
      <c r="B284" s="22">
        <v>2737.25</v>
      </c>
      <c r="C284" s="22">
        <v>2746.2</v>
      </c>
      <c r="D284" s="22">
        <v>2677.55</v>
      </c>
      <c r="E284" s="22">
        <v>2733.9</v>
      </c>
      <c r="F284" s="23">
        <v>182727347</v>
      </c>
      <c r="G284" s="23">
        <v>4407.1400000000003</v>
      </c>
      <c r="H284" s="63">
        <f t="shared" si="4"/>
        <v>-9.3186427670877148E-4</v>
      </c>
      <c r="I284" s="67"/>
    </row>
    <row r="285" spans="1:9">
      <c r="A285" s="21">
        <v>39869</v>
      </c>
      <c r="B285" s="22">
        <v>2733.45</v>
      </c>
      <c r="C285" s="22">
        <v>2789.35</v>
      </c>
      <c r="D285" s="22">
        <v>2733.45</v>
      </c>
      <c r="E285" s="22">
        <v>2762.5</v>
      </c>
      <c r="F285" s="23">
        <v>176810272</v>
      </c>
      <c r="G285" s="23">
        <v>4323.67</v>
      </c>
      <c r="H285" s="63">
        <f t="shared" si="4"/>
        <v>1.0461245839277211E-2</v>
      </c>
      <c r="I285" s="67"/>
    </row>
    <row r="286" spans="1:9">
      <c r="A286" s="21">
        <v>39870</v>
      </c>
      <c r="B286" s="22">
        <v>2762.2</v>
      </c>
      <c r="C286" s="22">
        <v>2797.8</v>
      </c>
      <c r="D286" s="22">
        <v>2731.9</v>
      </c>
      <c r="E286" s="22">
        <v>2785.65</v>
      </c>
      <c r="F286" s="23">
        <v>250274333</v>
      </c>
      <c r="G286" s="23">
        <v>6046.44</v>
      </c>
      <c r="H286" s="63">
        <f t="shared" si="4"/>
        <v>8.3800904977375801E-3</v>
      </c>
      <c r="I286" s="67"/>
    </row>
    <row r="287" spans="1:9">
      <c r="A287" s="21">
        <v>39871</v>
      </c>
      <c r="B287" s="22">
        <v>2785.7</v>
      </c>
      <c r="C287" s="22">
        <v>2787.2</v>
      </c>
      <c r="D287" s="22">
        <v>2708.45</v>
      </c>
      <c r="E287" s="22">
        <v>2763.65</v>
      </c>
      <c r="F287" s="23">
        <v>231597805</v>
      </c>
      <c r="G287" s="23">
        <v>6084.46</v>
      </c>
      <c r="H287" s="63">
        <f t="shared" si="4"/>
        <v>-7.8976181501624332E-3</v>
      </c>
      <c r="I287" s="67"/>
    </row>
    <row r="288" spans="1:9">
      <c r="A288" s="21">
        <v>39874</v>
      </c>
      <c r="B288" s="22">
        <v>2764.6</v>
      </c>
      <c r="C288" s="22">
        <v>2764.6</v>
      </c>
      <c r="D288" s="22">
        <v>2659.55</v>
      </c>
      <c r="E288" s="22">
        <v>2674.6</v>
      </c>
      <c r="F288" s="23">
        <v>194233262</v>
      </c>
      <c r="G288" s="23">
        <v>4644.21</v>
      </c>
      <c r="H288" s="63">
        <f t="shared" si="4"/>
        <v>-3.2221880484142429E-2</v>
      </c>
      <c r="I288" s="67"/>
    </row>
    <row r="289" spans="1:9">
      <c r="A289" s="21">
        <v>39875</v>
      </c>
      <c r="B289" s="22">
        <v>2672.15</v>
      </c>
      <c r="C289" s="22">
        <v>2688.5</v>
      </c>
      <c r="D289" s="22">
        <v>2611.5500000000002</v>
      </c>
      <c r="E289" s="22">
        <v>2622.4</v>
      </c>
      <c r="F289" s="23">
        <v>217640315</v>
      </c>
      <c r="G289" s="23">
        <v>5181</v>
      </c>
      <c r="H289" s="63">
        <f t="shared" si="4"/>
        <v>-1.9516937112091459E-2</v>
      </c>
      <c r="I289" s="67"/>
    </row>
    <row r="290" spans="1:9">
      <c r="A290" s="21">
        <v>39876</v>
      </c>
      <c r="B290" s="22">
        <v>2611.9499999999998</v>
      </c>
      <c r="C290" s="22">
        <v>2655.7</v>
      </c>
      <c r="D290" s="22">
        <v>2611.9499999999998</v>
      </c>
      <c r="E290" s="22">
        <v>2645.2</v>
      </c>
      <c r="F290" s="23">
        <v>202951378</v>
      </c>
      <c r="G290" s="23">
        <v>5363.25</v>
      </c>
      <c r="H290" s="63">
        <f t="shared" si="4"/>
        <v>8.6943258084195563E-3</v>
      </c>
      <c r="I290" s="67"/>
    </row>
    <row r="291" spans="1:9">
      <c r="A291" s="21">
        <v>39877</v>
      </c>
      <c r="B291" s="22">
        <v>2645.9</v>
      </c>
      <c r="C291" s="22">
        <v>2663.9</v>
      </c>
      <c r="D291" s="22">
        <v>2564.1</v>
      </c>
      <c r="E291" s="22">
        <v>2576.6999999999998</v>
      </c>
      <c r="F291" s="23">
        <v>247491627</v>
      </c>
      <c r="G291" s="23">
        <v>6319.79</v>
      </c>
      <c r="H291" s="63">
        <f t="shared" si="4"/>
        <v>-2.589596249810977E-2</v>
      </c>
      <c r="I291" s="67"/>
    </row>
    <row r="292" spans="1:9">
      <c r="A292" s="21">
        <v>39878</v>
      </c>
      <c r="B292" s="22">
        <v>2576.75</v>
      </c>
      <c r="C292" s="22">
        <v>2628.1</v>
      </c>
      <c r="D292" s="22">
        <v>2539.4499999999998</v>
      </c>
      <c r="E292" s="22">
        <v>2620.15</v>
      </c>
      <c r="F292" s="23">
        <v>242507546</v>
      </c>
      <c r="G292" s="23">
        <v>6344.12</v>
      </c>
      <c r="H292" s="63">
        <f t="shared" si="4"/>
        <v>1.6862653781969383E-2</v>
      </c>
      <c r="I292" s="67"/>
    </row>
    <row r="293" spans="1:9">
      <c r="A293" s="21">
        <v>39881</v>
      </c>
      <c r="B293" s="22">
        <v>2620.1</v>
      </c>
      <c r="C293" s="22">
        <v>2621.25</v>
      </c>
      <c r="D293" s="22">
        <v>2555.6</v>
      </c>
      <c r="E293" s="22">
        <v>2573.15</v>
      </c>
      <c r="F293" s="23">
        <v>166405852</v>
      </c>
      <c r="G293" s="23">
        <v>4048.08</v>
      </c>
      <c r="H293" s="63">
        <f t="shared" si="4"/>
        <v>-1.79379043184551E-2</v>
      </c>
      <c r="I293" s="67"/>
    </row>
    <row r="294" spans="1:9">
      <c r="A294" s="21">
        <v>39884</v>
      </c>
      <c r="B294" s="22">
        <v>2574.5</v>
      </c>
      <c r="C294" s="22">
        <v>2646.1</v>
      </c>
      <c r="D294" s="22">
        <v>2574.5</v>
      </c>
      <c r="E294" s="22">
        <v>2617.4499999999998</v>
      </c>
      <c r="F294" s="23">
        <v>213787846</v>
      </c>
      <c r="G294" s="23">
        <v>5949.63</v>
      </c>
      <c r="H294" s="63">
        <f t="shared" si="4"/>
        <v>1.7216252453218672E-2</v>
      </c>
      <c r="I294" s="67"/>
    </row>
    <row r="295" spans="1:9">
      <c r="A295" s="21">
        <v>39885</v>
      </c>
      <c r="B295" s="22">
        <v>2616.6</v>
      </c>
      <c r="C295" s="22">
        <v>2726.15</v>
      </c>
      <c r="D295" s="22">
        <v>2616.6</v>
      </c>
      <c r="E295" s="22">
        <v>2719.25</v>
      </c>
      <c r="F295" s="23">
        <v>263891931</v>
      </c>
      <c r="G295" s="23">
        <v>6795.09</v>
      </c>
      <c r="H295" s="63">
        <f t="shared" si="4"/>
        <v>3.8892815526562208E-2</v>
      </c>
      <c r="I295" s="67"/>
    </row>
    <row r="296" spans="1:9">
      <c r="A296" s="21">
        <v>39888</v>
      </c>
      <c r="B296" s="22">
        <v>2716.05</v>
      </c>
      <c r="C296" s="22">
        <v>2781.95</v>
      </c>
      <c r="D296" s="22">
        <v>2701.95</v>
      </c>
      <c r="E296" s="22">
        <v>2777.25</v>
      </c>
      <c r="F296" s="23">
        <v>263151493</v>
      </c>
      <c r="G296" s="23">
        <v>6059.64</v>
      </c>
      <c r="H296" s="63">
        <f t="shared" si="4"/>
        <v>2.1329410683092798E-2</v>
      </c>
      <c r="I296" s="67"/>
    </row>
    <row r="297" spans="1:9">
      <c r="A297" s="21">
        <v>39889</v>
      </c>
      <c r="B297" s="22">
        <v>2776.35</v>
      </c>
      <c r="C297" s="22">
        <v>2805.6</v>
      </c>
      <c r="D297" s="22">
        <v>2738.7</v>
      </c>
      <c r="E297" s="22">
        <v>2757.45</v>
      </c>
      <c r="F297" s="23">
        <v>288783952</v>
      </c>
      <c r="G297" s="23">
        <v>6224.49</v>
      </c>
      <c r="H297" s="63">
        <f t="shared" si="4"/>
        <v>-7.1293545773697398E-3</v>
      </c>
      <c r="I297" s="67"/>
    </row>
    <row r="298" spans="1:9">
      <c r="A298" s="21">
        <v>39890</v>
      </c>
      <c r="B298" s="22">
        <v>2757.65</v>
      </c>
      <c r="C298" s="22">
        <v>2836.05</v>
      </c>
      <c r="D298" s="22">
        <v>2752.25</v>
      </c>
      <c r="E298" s="22">
        <v>2794.7</v>
      </c>
      <c r="F298" s="23">
        <v>261792179</v>
      </c>
      <c r="G298" s="23">
        <v>6173.86</v>
      </c>
      <c r="H298" s="63">
        <f t="shared" si="4"/>
        <v>1.3508857821538101E-2</v>
      </c>
      <c r="I298" s="67"/>
    </row>
    <row r="299" spans="1:9">
      <c r="A299" s="21">
        <v>39891</v>
      </c>
      <c r="B299" s="22">
        <v>2797.05</v>
      </c>
      <c r="C299" s="22">
        <v>2822.25</v>
      </c>
      <c r="D299" s="22">
        <v>2771.35</v>
      </c>
      <c r="E299" s="22">
        <v>2807.15</v>
      </c>
      <c r="F299" s="23">
        <v>223408426</v>
      </c>
      <c r="G299" s="23">
        <v>5394.07</v>
      </c>
      <c r="H299" s="63">
        <f t="shared" si="4"/>
        <v>4.4548609868682032E-3</v>
      </c>
      <c r="I299" s="67"/>
    </row>
    <row r="300" spans="1:9">
      <c r="A300" s="21">
        <v>39892</v>
      </c>
      <c r="B300" s="22">
        <v>2807.35</v>
      </c>
      <c r="C300" s="22">
        <v>2816.1</v>
      </c>
      <c r="D300" s="22">
        <v>2773.65</v>
      </c>
      <c r="E300" s="22">
        <v>2807.05</v>
      </c>
      <c r="F300" s="23">
        <v>186838911</v>
      </c>
      <c r="G300" s="23">
        <v>5043.96</v>
      </c>
      <c r="H300" s="63">
        <f t="shared" si="4"/>
        <v>-3.5623319024624678E-5</v>
      </c>
      <c r="I300" s="67"/>
    </row>
    <row r="301" spans="1:9">
      <c r="A301" s="21">
        <v>39895</v>
      </c>
      <c r="B301" s="22">
        <v>2807.25</v>
      </c>
      <c r="C301" s="22">
        <v>2949.75</v>
      </c>
      <c r="D301" s="22">
        <v>2807.25</v>
      </c>
      <c r="E301" s="22">
        <v>2939.9</v>
      </c>
      <c r="F301" s="23">
        <v>251175674</v>
      </c>
      <c r="G301" s="23">
        <v>6304.76</v>
      </c>
      <c r="H301" s="63">
        <f t="shared" si="4"/>
        <v>4.732726527849529E-2</v>
      </c>
      <c r="I301" s="67"/>
    </row>
    <row r="302" spans="1:9">
      <c r="A302" s="21">
        <v>39896</v>
      </c>
      <c r="B302" s="22">
        <v>2923.8</v>
      </c>
      <c r="C302" s="22">
        <v>3017.4</v>
      </c>
      <c r="D302" s="22">
        <v>2914.5</v>
      </c>
      <c r="E302" s="22">
        <v>2938.7</v>
      </c>
      <c r="F302" s="23">
        <v>383117195</v>
      </c>
      <c r="G302" s="23">
        <v>8871.1200000000008</v>
      </c>
      <c r="H302" s="63">
        <f t="shared" si="4"/>
        <v>-4.0817714888274903E-4</v>
      </c>
      <c r="I302" s="67"/>
    </row>
    <row r="303" spans="1:9">
      <c r="A303" s="21">
        <v>39897</v>
      </c>
      <c r="B303" s="22">
        <v>2938.8</v>
      </c>
      <c r="C303" s="22">
        <v>2996.5</v>
      </c>
      <c r="D303" s="22">
        <v>2923.3</v>
      </c>
      <c r="E303" s="22">
        <v>2984.35</v>
      </c>
      <c r="F303" s="23">
        <v>383648320</v>
      </c>
      <c r="G303" s="23">
        <v>8513.26</v>
      </c>
      <c r="H303" s="63">
        <f t="shared" si="4"/>
        <v>1.5534079695103342E-2</v>
      </c>
      <c r="I303" s="67"/>
    </row>
    <row r="304" spans="1:9">
      <c r="A304" s="21">
        <v>39898</v>
      </c>
      <c r="B304" s="22">
        <v>2982.25</v>
      </c>
      <c r="C304" s="22">
        <v>3103.35</v>
      </c>
      <c r="D304" s="22">
        <v>2982.25</v>
      </c>
      <c r="E304" s="22">
        <v>3082.25</v>
      </c>
      <c r="F304" s="23">
        <v>416183641</v>
      </c>
      <c r="G304" s="23">
        <v>10418</v>
      </c>
      <c r="H304" s="63">
        <f t="shared" si="4"/>
        <v>3.2804463283462093E-2</v>
      </c>
      <c r="I304" s="67"/>
    </row>
    <row r="305" spans="1:9">
      <c r="A305" s="21">
        <v>39899</v>
      </c>
      <c r="B305" s="22">
        <v>3079.4</v>
      </c>
      <c r="C305" s="22">
        <v>3123.35</v>
      </c>
      <c r="D305" s="22">
        <v>3055.9</v>
      </c>
      <c r="E305" s="22">
        <v>3108.65</v>
      </c>
      <c r="F305" s="23">
        <v>326572500</v>
      </c>
      <c r="G305" s="23">
        <v>8599.65</v>
      </c>
      <c r="H305" s="63">
        <f t="shared" si="4"/>
        <v>8.5651715467596201E-3</v>
      </c>
      <c r="I305" s="67"/>
    </row>
    <row r="306" spans="1:9">
      <c r="A306" s="21">
        <v>39902</v>
      </c>
      <c r="B306" s="22">
        <v>3108.75</v>
      </c>
      <c r="C306" s="22">
        <v>3110.2</v>
      </c>
      <c r="D306" s="22">
        <v>2962.4</v>
      </c>
      <c r="E306" s="22">
        <v>2978.15</v>
      </c>
      <c r="F306" s="23">
        <v>275780455</v>
      </c>
      <c r="G306" s="23">
        <v>7100.27</v>
      </c>
      <c r="H306" s="63">
        <f t="shared" si="4"/>
        <v>-4.1979637463207542E-2</v>
      </c>
      <c r="I306" s="67"/>
    </row>
    <row r="307" spans="1:9">
      <c r="A307" s="21">
        <v>39903</v>
      </c>
      <c r="B307" s="22">
        <v>2981.7</v>
      </c>
      <c r="C307" s="22">
        <v>3054.3</v>
      </c>
      <c r="D307" s="22">
        <v>2966.4</v>
      </c>
      <c r="E307" s="22">
        <v>3020.95</v>
      </c>
      <c r="F307" s="23">
        <v>341399212</v>
      </c>
      <c r="G307" s="23">
        <v>9022.52</v>
      </c>
      <c r="H307" s="63">
        <f t="shared" si="4"/>
        <v>1.437133791111922E-2</v>
      </c>
      <c r="I307" s="67"/>
    </row>
    <row r="308" spans="1:9">
      <c r="A308" s="21">
        <v>39904</v>
      </c>
      <c r="B308" s="22">
        <v>3023.85</v>
      </c>
      <c r="C308" s="22">
        <v>3069.3</v>
      </c>
      <c r="D308" s="22">
        <v>2965.7</v>
      </c>
      <c r="E308" s="22">
        <v>3060.35</v>
      </c>
      <c r="F308" s="23">
        <v>319442080</v>
      </c>
      <c r="G308" s="23">
        <v>8011.16</v>
      </c>
      <c r="H308" s="63">
        <f t="shared" si="4"/>
        <v>1.3042254919809926E-2</v>
      </c>
      <c r="I308" s="67"/>
    </row>
    <row r="309" spans="1:9">
      <c r="A309" s="21">
        <v>39905</v>
      </c>
      <c r="B309" s="22">
        <v>3061.05</v>
      </c>
      <c r="C309" s="22">
        <v>3228.75</v>
      </c>
      <c r="D309" s="22">
        <v>3061.05</v>
      </c>
      <c r="E309" s="22">
        <v>3211.05</v>
      </c>
      <c r="F309" s="23">
        <v>370836234</v>
      </c>
      <c r="G309" s="23">
        <v>9558.67</v>
      </c>
      <c r="H309" s="63">
        <f t="shared" si="4"/>
        <v>4.9242733674253136E-2</v>
      </c>
      <c r="I309" s="67"/>
    </row>
    <row r="310" spans="1:9">
      <c r="A310" s="21">
        <v>39909</v>
      </c>
      <c r="B310" s="22">
        <v>3211.35</v>
      </c>
      <c r="C310" s="22">
        <v>3303.9</v>
      </c>
      <c r="D310" s="22">
        <v>3211.35</v>
      </c>
      <c r="E310" s="22">
        <v>3256.6</v>
      </c>
      <c r="F310" s="23">
        <v>357065601</v>
      </c>
      <c r="G310" s="23">
        <v>9499.48</v>
      </c>
      <c r="H310" s="63">
        <f t="shared" si="4"/>
        <v>1.4185391071456221E-2</v>
      </c>
      <c r="I310" s="67"/>
    </row>
    <row r="311" spans="1:9">
      <c r="A311" s="21">
        <v>39911</v>
      </c>
      <c r="B311" s="22">
        <v>3255.35</v>
      </c>
      <c r="C311" s="22">
        <v>3357.05</v>
      </c>
      <c r="D311" s="22">
        <v>3149.25</v>
      </c>
      <c r="E311" s="22">
        <v>3342.95</v>
      </c>
      <c r="F311" s="23">
        <v>409030235</v>
      </c>
      <c r="G311" s="23">
        <v>11116.42</v>
      </c>
      <c r="H311" s="63">
        <f t="shared" si="4"/>
        <v>2.6515384142971277E-2</v>
      </c>
      <c r="I311" s="67"/>
    </row>
    <row r="312" spans="1:9">
      <c r="A312" s="21">
        <v>39912</v>
      </c>
      <c r="B312" s="22">
        <v>3346</v>
      </c>
      <c r="C312" s="22">
        <v>3401.15</v>
      </c>
      <c r="D312" s="22">
        <v>3307.05</v>
      </c>
      <c r="E312" s="22">
        <v>3342.05</v>
      </c>
      <c r="F312" s="23">
        <v>414637960</v>
      </c>
      <c r="G312" s="23">
        <v>9984.24</v>
      </c>
      <c r="H312" s="63">
        <f t="shared" si="4"/>
        <v>-2.6922329080592E-4</v>
      </c>
      <c r="I312" s="67"/>
    </row>
    <row r="313" spans="1:9">
      <c r="A313" s="21">
        <v>39916</v>
      </c>
      <c r="B313" s="22">
        <v>3342.2</v>
      </c>
      <c r="C313" s="22">
        <v>3417.8</v>
      </c>
      <c r="D313" s="22">
        <v>3334.15</v>
      </c>
      <c r="E313" s="22">
        <v>3382.6</v>
      </c>
      <c r="F313" s="23">
        <v>331534301</v>
      </c>
      <c r="G313" s="23">
        <v>8324.35</v>
      </c>
      <c r="H313" s="63">
        <f t="shared" si="4"/>
        <v>1.2133271495040399E-2</v>
      </c>
      <c r="I313" s="67"/>
    </row>
    <row r="314" spans="1:9">
      <c r="A314" s="21">
        <v>39918</v>
      </c>
      <c r="B314" s="22">
        <v>3381.45</v>
      </c>
      <c r="C314" s="22">
        <v>3497.55</v>
      </c>
      <c r="D314" s="22">
        <v>3311.8</v>
      </c>
      <c r="E314" s="22">
        <v>3484.15</v>
      </c>
      <c r="F314" s="23">
        <v>458489468</v>
      </c>
      <c r="G314" s="23">
        <v>12280.2</v>
      </c>
      <c r="H314" s="63">
        <f t="shared" si="4"/>
        <v>3.0021285401762077E-2</v>
      </c>
      <c r="I314" s="67"/>
    </row>
    <row r="315" spans="1:9">
      <c r="A315" s="21">
        <v>39919</v>
      </c>
      <c r="B315" s="22">
        <v>3484.35</v>
      </c>
      <c r="C315" s="22">
        <v>3511.25</v>
      </c>
      <c r="D315" s="22">
        <v>3354.2</v>
      </c>
      <c r="E315" s="22">
        <v>3369.5</v>
      </c>
      <c r="F315" s="23">
        <v>559549931</v>
      </c>
      <c r="G315" s="23">
        <v>13209.78</v>
      </c>
      <c r="H315" s="63">
        <f t="shared" si="4"/>
        <v>-3.2906160756569047E-2</v>
      </c>
      <c r="I315" s="67"/>
    </row>
    <row r="316" spans="1:9">
      <c r="A316" s="21">
        <v>39920</v>
      </c>
      <c r="B316" s="22">
        <v>3369.5</v>
      </c>
      <c r="C316" s="22">
        <v>3489.85</v>
      </c>
      <c r="D316" s="22">
        <v>3359.25</v>
      </c>
      <c r="E316" s="22">
        <v>3384.4</v>
      </c>
      <c r="F316" s="23">
        <v>491159908</v>
      </c>
      <c r="G316" s="23">
        <v>11504.6</v>
      </c>
      <c r="H316" s="63">
        <f t="shared" si="4"/>
        <v>4.4220210713756813E-3</v>
      </c>
      <c r="I316" s="67"/>
    </row>
    <row r="317" spans="1:9">
      <c r="A317" s="21">
        <v>39923</v>
      </c>
      <c r="B317" s="22">
        <v>3384.75</v>
      </c>
      <c r="C317" s="22">
        <v>3441.1</v>
      </c>
      <c r="D317" s="22">
        <v>3339.45</v>
      </c>
      <c r="E317" s="22">
        <v>3377.1</v>
      </c>
      <c r="F317" s="23">
        <v>341798670</v>
      </c>
      <c r="G317" s="23">
        <v>8834.2199999999993</v>
      </c>
      <c r="H317" s="63">
        <f t="shared" si="4"/>
        <v>-2.1569554426191795E-3</v>
      </c>
      <c r="I317" s="67"/>
    </row>
    <row r="318" spans="1:9">
      <c r="A318" s="21">
        <v>39924</v>
      </c>
      <c r="B318" s="22">
        <v>3376.85</v>
      </c>
      <c r="C318" s="22">
        <v>3414.7</v>
      </c>
      <c r="D318" s="22">
        <v>3309.35</v>
      </c>
      <c r="E318" s="22">
        <v>3365.3</v>
      </c>
      <c r="F318" s="23">
        <v>344667947</v>
      </c>
      <c r="G318" s="23">
        <v>9069.56</v>
      </c>
      <c r="H318" s="63">
        <f t="shared" si="4"/>
        <v>-3.4941221758312269E-3</v>
      </c>
      <c r="I318" s="67"/>
    </row>
    <row r="319" spans="1:9">
      <c r="A319" s="21">
        <v>39925</v>
      </c>
      <c r="B319" s="22">
        <v>3364.6</v>
      </c>
      <c r="C319" s="22">
        <v>3401.1</v>
      </c>
      <c r="D319" s="22">
        <v>3296.9</v>
      </c>
      <c r="E319" s="22">
        <v>3330.3</v>
      </c>
      <c r="F319" s="23">
        <v>327292987</v>
      </c>
      <c r="G319" s="23">
        <v>7932.51</v>
      </c>
      <c r="H319" s="63">
        <f t="shared" si="4"/>
        <v>-1.0400261492288898E-2</v>
      </c>
      <c r="I319" s="67"/>
    </row>
    <row r="320" spans="1:9">
      <c r="A320" s="21">
        <v>39926</v>
      </c>
      <c r="B320" s="22">
        <v>3330.5</v>
      </c>
      <c r="C320" s="22">
        <v>3439.9</v>
      </c>
      <c r="D320" s="22">
        <v>3310.5</v>
      </c>
      <c r="E320" s="22">
        <v>3423.7</v>
      </c>
      <c r="F320" s="23">
        <v>315691090</v>
      </c>
      <c r="G320" s="23">
        <v>7864.54</v>
      </c>
      <c r="H320" s="63">
        <f t="shared" si="4"/>
        <v>2.8045521424496123E-2</v>
      </c>
      <c r="I320" s="67"/>
    </row>
    <row r="321" spans="1:9">
      <c r="A321" s="21">
        <v>39927</v>
      </c>
      <c r="B321" s="22">
        <v>3423.6</v>
      </c>
      <c r="C321" s="22">
        <v>3491.35</v>
      </c>
      <c r="D321" s="22">
        <v>3402.9</v>
      </c>
      <c r="E321" s="22">
        <v>3480.75</v>
      </c>
      <c r="F321" s="23">
        <v>306127718</v>
      </c>
      <c r="G321" s="23">
        <v>8604.0400000000009</v>
      </c>
      <c r="H321" s="63">
        <f t="shared" si="4"/>
        <v>1.6663259047229761E-2</v>
      </c>
      <c r="I321" s="67"/>
    </row>
    <row r="322" spans="1:9">
      <c r="A322" s="21">
        <v>39930</v>
      </c>
      <c r="B322" s="22">
        <v>3481.3</v>
      </c>
      <c r="C322" s="22">
        <v>3517.25</v>
      </c>
      <c r="D322" s="22">
        <v>3435.3</v>
      </c>
      <c r="E322" s="22">
        <v>3470</v>
      </c>
      <c r="F322" s="23">
        <v>315936295</v>
      </c>
      <c r="G322" s="23">
        <v>9077.06</v>
      </c>
      <c r="H322" s="63">
        <f t="shared" si="4"/>
        <v>-3.0884148531207245E-3</v>
      </c>
      <c r="I322" s="67"/>
    </row>
    <row r="323" spans="1:9">
      <c r="A323" s="21">
        <v>39931</v>
      </c>
      <c r="B323" s="22">
        <v>3469.5</v>
      </c>
      <c r="C323" s="22">
        <v>3471.95</v>
      </c>
      <c r="D323" s="22">
        <v>3351.5</v>
      </c>
      <c r="E323" s="22">
        <v>3362.35</v>
      </c>
      <c r="F323" s="23">
        <v>287134649</v>
      </c>
      <c r="G323" s="23">
        <v>7904.38</v>
      </c>
      <c r="H323" s="63">
        <f t="shared" si="4"/>
        <v>-3.10230547550433E-2</v>
      </c>
      <c r="I323" s="67"/>
    </row>
    <row r="324" spans="1:9">
      <c r="A324" s="21">
        <v>39932</v>
      </c>
      <c r="B324" s="22">
        <v>3371.65</v>
      </c>
      <c r="C324" s="22">
        <v>3486.4</v>
      </c>
      <c r="D324" s="22">
        <v>3366.7</v>
      </c>
      <c r="E324" s="22">
        <v>3473.95</v>
      </c>
      <c r="F324" s="23">
        <v>483582317</v>
      </c>
      <c r="G324" s="23">
        <v>9703.94</v>
      </c>
      <c r="H324" s="63">
        <f t="shared" si="4"/>
        <v>3.3191071720671594E-2</v>
      </c>
      <c r="I324" s="67"/>
    </row>
    <row r="325" spans="1:9">
      <c r="A325" s="21">
        <v>39937</v>
      </c>
      <c r="B325" s="22">
        <v>3478.7</v>
      </c>
      <c r="C325" s="22">
        <v>3664.5</v>
      </c>
      <c r="D325" s="22">
        <v>3478.7</v>
      </c>
      <c r="E325" s="22">
        <v>3654</v>
      </c>
      <c r="F325" s="23">
        <v>363866099</v>
      </c>
      <c r="G325" s="23">
        <v>10112.76</v>
      </c>
      <c r="H325" s="63">
        <f t="shared" ref="H325:H388" si="5">(E325/E324)-1</f>
        <v>5.1828610083622495E-2</v>
      </c>
      <c r="I325" s="67"/>
    </row>
    <row r="326" spans="1:9">
      <c r="A326" s="21">
        <v>39938</v>
      </c>
      <c r="B326" s="22">
        <v>3664.5</v>
      </c>
      <c r="C326" s="22">
        <v>3682.2</v>
      </c>
      <c r="D326" s="22">
        <v>3618.75</v>
      </c>
      <c r="E326" s="22">
        <v>3661.9</v>
      </c>
      <c r="F326" s="23">
        <v>442066443</v>
      </c>
      <c r="G326" s="23">
        <v>11236.79</v>
      </c>
      <c r="H326" s="63">
        <f t="shared" si="5"/>
        <v>2.1620142309797252E-3</v>
      </c>
      <c r="I326" s="67"/>
    </row>
    <row r="327" spans="1:9">
      <c r="A327" s="21">
        <v>39939</v>
      </c>
      <c r="B327" s="22">
        <v>3662</v>
      </c>
      <c r="C327" s="22">
        <v>3717.05</v>
      </c>
      <c r="D327" s="22">
        <v>3608.65</v>
      </c>
      <c r="E327" s="22">
        <v>3625.05</v>
      </c>
      <c r="F327" s="23">
        <v>408101644</v>
      </c>
      <c r="G327" s="23">
        <v>11559.2</v>
      </c>
      <c r="H327" s="63">
        <f t="shared" si="5"/>
        <v>-1.0063082006608548E-2</v>
      </c>
      <c r="I327" s="67"/>
    </row>
    <row r="328" spans="1:9">
      <c r="A328" s="21">
        <v>39940</v>
      </c>
      <c r="B328" s="22">
        <v>3617.15</v>
      </c>
      <c r="C328" s="22">
        <v>3692.05</v>
      </c>
      <c r="D328" s="22">
        <v>3617.15</v>
      </c>
      <c r="E328" s="22">
        <v>3683.9</v>
      </c>
      <c r="F328" s="23">
        <v>326304598</v>
      </c>
      <c r="G328" s="23">
        <v>8827.7199999999993</v>
      </c>
      <c r="H328" s="63">
        <f t="shared" si="5"/>
        <v>1.6234258837809046E-2</v>
      </c>
      <c r="I328" s="67"/>
    </row>
    <row r="329" spans="1:9">
      <c r="A329" s="21">
        <v>39941</v>
      </c>
      <c r="B329" s="22">
        <v>3681.8</v>
      </c>
      <c r="C329" s="22">
        <v>3711.25</v>
      </c>
      <c r="D329" s="22">
        <v>3582.85</v>
      </c>
      <c r="E329" s="22">
        <v>3620.7</v>
      </c>
      <c r="F329" s="23">
        <v>291694964</v>
      </c>
      <c r="G329" s="23">
        <v>8529.4</v>
      </c>
      <c r="H329" s="63">
        <f t="shared" si="5"/>
        <v>-1.7155731697386045E-2</v>
      </c>
      <c r="I329" s="67"/>
    </row>
    <row r="330" spans="1:9">
      <c r="A330" s="21">
        <v>39944</v>
      </c>
      <c r="B330" s="22">
        <v>3615.75</v>
      </c>
      <c r="C330" s="22">
        <v>3660.2</v>
      </c>
      <c r="D330" s="22">
        <v>3534.55</v>
      </c>
      <c r="E330" s="22">
        <v>3554.6</v>
      </c>
      <c r="F330" s="23">
        <v>285340638</v>
      </c>
      <c r="G330" s="23">
        <v>7858.78</v>
      </c>
      <c r="H330" s="63">
        <f t="shared" si="5"/>
        <v>-1.8256138315795312E-2</v>
      </c>
      <c r="I330" s="67"/>
    </row>
    <row r="331" spans="1:9">
      <c r="A331" s="21">
        <v>39945</v>
      </c>
      <c r="B331" s="22">
        <v>3554.65</v>
      </c>
      <c r="C331" s="22">
        <v>3691.65</v>
      </c>
      <c r="D331" s="22">
        <v>3534.2</v>
      </c>
      <c r="E331" s="22">
        <v>3681.1</v>
      </c>
      <c r="F331" s="23">
        <v>366055503</v>
      </c>
      <c r="G331" s="23">
        <v>9550.49</v>
      </c>
      <c r="H331" s="63">
        <f t="shared" si="5"/>
        <v>3.5587689191470151E-2</v>
      </c>
      <c r="I331" s="67"/>
    </row>
    <row r="332" spans="1:9">
      <c r="A332" s="21">
        <v>39946</v>
      </c>
      <c r="B332" s="22">
        <v>3668.75</v>
      </c>
      <c r="C332" s="22">
        <v>3709.6</v>
      </c>
      <c r="D332" s="22">
        <v>3610.2</v>
      </c>
      <c r="E332" s="22">
        <v>3635.25</v>
      </c>
      <c r="F332" s="23">
        <v>360452738</v>
      </c>
      <c r="G332" s="23">
        <v>9800.15</v>
      </c>
      <c r="H332" s="63">
        <f t="shared" si="5"/>
        <v>-1.2455516014234891E-2</v>
      </c>
      <c r="I332" s="67"/>
    </row>
    <row r="333" spans="1:9">
      <c r="A333" s="21">
        <v>39947</v>
      </c>
      <c r="B333" s="22">
        <v>3631.9</v>
      </c>
      <c r="C333" s="22">
        <v>3631.9</v>
      </c>
      <c r="D333" s="22">
        <v>3537.6</v>
      </c>
      <c r="E333" s="22">
        <v>3593.45</v>
      </c>
      <c r="F333" s="23">
        <v>288154287</v>
      </c>
      <c r="G333" s="23">
        <v>8138.79</v>
      </c>
      <c r="H333" s="63">
        <f t="shared" si="5"/>
        <v>-1.1498521422185548E-2</v>
      </c>
      <c r="I333" s="67"/>
    </row>
    <row r="334" spans="1:9">
      <c r="A334" s="21">
        <v>39948</v>
      </c>
      <c r="B334" s="22">
        <v>3597.85</v>
      </c>
      <c r="C334" s="22">
        <v>3686.25</v>
      </c>
      <c r="D334" s="22">
        <v>3597.85</v>
      </c>
      <c r="E334" s="22">
        <v>3671.65</v>
      </c>
      <c r="F334" s="23">
        <v>300880814</v>
      </c>
      <c r="G334" s="23">
        <v>8655.24</v>
      </c>
      <c r="H334" s="63">
        <f t="shared" si="5"/>
        <v>2.1761816638606435E-2</v>
      </c>
      <c r="I334" s="67"/>
    </row>
    <row r="335" spans="1:9">
      <c r="A335" s="21">
        <v>39951</v>
      </c>
      <c r="B335" s="22">
        <v>3673.15</v>
      </c>
      <c r="C335" s="22">
        <v>4384.3</v>
      </c>
      <c r="D335" s="22">
        <v>3673.15</v>
      </c>
      <c r="E335" s="22">
        <v>4323.1499999999996</v>
      </c>
      <c r="F335" s="23">
        <v>2768292</v>
      </c>
      <c r="G335" s="23">
        <v>113.99</v>
      </c>
      <c r="H335" s="63">
        <f t="shared" si="5"/>
        <v>0.17744066019364579</v>
      </c>
      <c r="I335" s="67"/>
    </row>
    <row r="336" spans="1:9">
      <c r="A336" s="21">
        <v>39952</v>
      </c>
      <c r="B336" s="22">
        <v>4324.95</v>
      </c>
      <c r="C336" s="22">
        <v>4509.3999999999996</v>
      </c>
      <c r="D336" s="22">
        <v>4167.6499999999996</v>
      </c>
      <c r="E336" s="22">
        <v>4318.45</v>
      </c>
      <c r="F336" s="23">
        <v>670982325</v>
      </c>
      <c r="G336" s="23">
        <v>26002.26</v>
      </c>
      <c r="H336" s="63">
        <f t="shared" si="5"/>
        <v>-1.0871702346667567E-3</v>
      </c>
      <c r="I336" s="67"/>
    </row>
    <row r="337" spans="1:9">
      <c r="A337" s="21">
        <v>39953</v>
      </c>
      <c r="B337" s="22">
        <v>4318.75</v>
      </c>
      <c r="C337" s="22">
        <v>4362.8500000000004</v>
      </c>
      <c r="D337" s="22">
        <v>4244.7</v>
      </c>
      <c r="E337" s="22">
        <v>4270.3</v>
      </c>
      <c r="F337" s="23">
        <v>471343167</v>
      </c>
      <c r="G337" s="23">
        <v>16917.63</v>
      </c>
      <c r="H337" s="63">
        <f t="shared" si="5"/>
        <v>-1.1149833852423852E-2</v>
      </c>
      <c r="I337" s="67"/>
    </row>
    <row r="338" spans="1:9">
      <c r="A338" s="21">
        <v>39954</v>
      </c>
      <c r="B338" s="22">
        <v>4270.3500000000004</v>
      </c>
      <c r="C338" s="22">
        <v>4319</v>
      </c>
      <c r="D338" s="22">
        <v>4199.2</v>
      </c>
      <c r="E338" s="22">
        <v>4210.8999999999996</v>
      </c>
      <c r="F338" s="23">
        <v>353070384</v>
      </c>
      <c r="G338" s="23">
        <v>12290.03</v>
      </c>
      <c r="H338" s="63">
        <f t="shared" si="5"/>
        <v>-1.3910029740299423E-2</v>
      </c>
      <c r="I338" s="67"/>
    </row>
    <row r="339" spans="1:9">
      <c r="A339" s="21">
        <v>39955</v>
      </c>
      <c r="B339" s="22">
        <v>4211.8500000000004</v>
      </c>
      <c r="C339" s="22">
        <v>4249.5</v>
      </c>
      <c r="D339" s="22">
        <v>4155.8500000000004</v>
      </c>
      <c r="E339" s="22">
        <v>4238.5</v>
      </c>
      <c r="F339" s="23">
        <v>284165388</v>
      </c>
      <c r="G339" s="23">
        <v>10572.97</v>
      </c>
      <c r="H339" s="63">
        <f t="shared" si="5"/>
        <v>6.5544182953762853E-3</v>
      </c>
      <c r="I339" s="67"/>
    </row>
    <row r="340" spans="1:9">
      <c r="A340" s="21">
        <v>39958</v>
      </c>
      <c r="B340" s="22">
        <v>4238.1000000000004</v>
      </c>
      <c r="C340" s="22">
        <v>4270.05</v>
      </c>
      <c r="D340" s="22">
        <v>4205.1000000000004</v>
      </c>
      <c r="E340" s="22">
        <v>4237.55</v>
      </c>
      <c r="F340" s="23">
        <v>299302991</v>
      </c>
      <c r="G340" s="23">
        <v>9104.6200000000008</v>
      </c>
      <c r="H340" s="63">
        <f t="shared" si="5"/>
        <v>-2.2413589713332627E-4</v>
      </c>
      <c r="I340" s="67"/>
    </row>
    <row r="341" spans="1:9">
      <c r="A341" s="21">
        <v>39959</v>
      </c>
      <c r="B341" s="22">
        <v>4239.55</v>
      </c>
      <c r="C341" s="22">
        <v>4256.05</v>
      </c>
      <c r="D341" s="22">
        <v>4092.25</v>
      </c>
      <c r="E341" s="22">
        <v>4116.7</v>
      </c>
      <c r="F341" s="23">
        <v>308739530</v>
      </c>
      <c r="G341" s="23">
        <v>9501.7099999999991</v>
      </c>
      <c r="H341" s="63">
        <f t="shared" si="5"/>
        <v>-2.8518837535840391E-2</v>
      </c>
      <c r="I341" s="67"/>
    </row>
    <row r="342" spans="1:9">
      <c r="A342" s="21">
        <v>39960</v>
      </c>
      <c r="B342" s="22">
        <v>4117.3</v>
      </c>
      <c r="C342" s="22">
        <v>4286.45</v>
      </c>
      <c r="D342" s="22">
        <v>4115.25</v>
      </c>
      <c r="E342" s="22">
        <v>4276.05</v>
      </c>
      <c r="F342" s="23">
        <v>353499631</v>
      </c>
      <c r="G342" s="23">
        <v>12173.35</v>
      </c>
      <c r="H342" s="63">
        <f t="shared" si="5"/>
        <v>3.8708188597663229E-2</v>
      </c>
      <c r="I342" s="67"/>
    </row>
    <row r="343" spans="1:9">
      <c r="A343" s="21">
        <v>39961</v>
      </c>
      <c r="B343" s="22">
        <v>4276.1499999999996</v>
      </c>
      <c r="C343" s="22">
        <v>4354.8500000000004</v>
      </c>
      <c r="D343" s="22">
        <v>4254.8500000000004</v>
      </c>
      <c r="E343" s="22">
        <v>4337.1000000000004</v>
      </c>
      <c r="F343" s="23">
        <v>460439887</v>
      </c>
      <c r="G343" s="23">
        <v>16067.32</v>
      </c>
      <c r="H343" s="63">
        <f t="shared" si="5"/>
        <v>1.4277195074893889E-2</v>
      </c>
      <c r="I343" s="67"/>
    </row>
    <row r="344" spans="1:9">
      <c r="A344" s="21">
        <v>39962</v>
      </c>
      <c r="B344" s="22">
        <v>4340.75</v>
      </c>
      <c r="C344" s="22">
        <v>4488.05</v>
      </c>
      <c r="D344" s="22">
        <v>4340.75</v>
      </c>
      <c r="E344" s="22">
        <v>4448.95</v>
      </c>
      <c r="F344" s="23">
        <v>506796280</v>
      </c>
      <c r="G344" s="23">
        <v>15181.73</v>
      </c>
      <c r="H344" s="63">
        <f t="shared" si="5"/>
        <v>2.5789121763390099E-2</v>
      </c>
      <c r="I344" s="67"/>
    </row>
    <row r="345" spans="1:9">
      <c r="A345" s="21">
        <v>39965</v>
      </c>
      <c r="B345" s="22">
        <v>4450.3999999999996</v>
      </c>
      <c r="C345" s="22">
        <v>4545.3999999999996</v>
      </c>
      <c r="D345" s="22">
        <v>4450.3999999999996</v>
      </c>
      <c r="E345" s="22">
        <v>4529.8999999999996</v>
      </c>
      <c r="F345" s="23">
        <v>464256409</v>
      </c>
      <c r="G345" s="23">
        <v>12781.61</v>
      </c>
      <c r="H345" s="63">
        <f t="shared" si="5"/>
        <v>1.8195304510052912E-2</v>
      </c>
      <c r="I345" s="67"/>
    </row>
    <row r="346" spans="1:9">
      <c r="A346" s="21">
        <v>39966</v>
      </c>
      <c r="B346" s="22">
        <v>4530.45</v>
      </c>
      <c r="C346" s="22">
        <v>4586.3999999999996</v>
      </c>
      <c r="D346" s="22">
        <v>4451.3</v>
      </c>
      <c r="E346" s="22">
        <v>4525.25</v>
      </c>
      <c r="F346" s="23">
        <v>396327441</v>
      </c>
      <c r="G346" s="23">
        <v>12565.07</v>
      </c>
      <c r="H346" s="63">
        <f t="shared" si="5"/>
        <v>-1.0265127265501883E-3</v>
      </c>
      <c r="I346" s="67"/>
    </row>
    <row r="347" spans="1:9">
      <c r="A347" s="21">
        <v>39967</v>
      </c>
      <c r="B347" s="22">
        <v>4525.5</v>
      </c>
      <c r="C347" s="22">
        <v>4574.8999999999996</v>
      </c>
      <c r="D347" s="22">
        <v>4478.6000000000004</v>
      </c>
      <c r="E347" s="22">
        <v>4530.7</v>
      </c>
      <c r="F347" s="23">
        <v>415829528</v>
      </c>
      <c r="G347" s="23">
        <v>12131.57</v>
      </c>
      <c r="H347" s="63">
        <f t="shared" si="5"/>
        <v>1.2043533506436166E-3</v>
      </c>
      <c r="I347" s="67"/>
    </row>
    <row r="348" spans="1:9">
      <c r="A348" s="21">
        <v>39968</v>
      </c>
      <c r="B348" s="22">
        <v>4530.3</v>
      </c>
      <c r="C348" s="22">
        <v>4582.2</v>
      </c>
      <c r="D348" s="22">
        <v>4453.45</v>
      </c>
      <c r="E348" s="22">
        <v>4572.6499999999996</v>
      </c>
      <c r="F348" s="23">
        <v>424050722</v>
      </c>
      <c r="G348" s="23">
        <v>12563.65</v>
      </c>
      <c r="H348" s="63">
        <f t="shared" si="5"/>
        <v>9.2590548921800409E-3</v>
      </c>
      <c r="I348" s="67"/>
    </row>
    <row r="349" spans="1:9">
      <c r="A349" s="21">
        <v>39969</v>
      </c>
      <c r="B349" s="22">
        <v>4573.3</v>
      </c>
      <c r="C349" s="22">
        <v>4636.8500000000004</v>
      </c>
      <c r="D349" s="22">
        <v>4561.95</v>
      </c>
      <c r="E349" s="22">
        <v>4586.8999999999996</v>
      </c>
      <c r="F349" s="23">
        <v>409906842</v>
      </c>
      <c r="G349" s="23">
        <v>12907.88</v>
      </c>
      <c r="H349" s="63">
        <f t="shared" si="5"/>
        <v>3.116354848938796E-3</v>
      </c>
      <c r="I349" s="67"/>
    </row>
    <row r="350" spans="1:9">
      <c r="A350" s="21">
        <v>39972</v>
      </c>
      <c r="B350" s="22">
        <v>4582.3500000000004</v>
      </c>
      <c r="C350" s="22">
        <v>4611.3999999999996</v>
      </c>
      <c r="D350" s="22">
        <v>4404.6499999999996</v>
      </c>
      <c r="E350" s="22">
        <v>4429.8999999999996</v>
      </c>
      <c r="F350" s="23">
        <v>370092839</v>
      </c>
      <c r="G350" s="23">
        <v>10824.22</v>
      </c>
      <c r="H350" s="63">
        <f t="shared" si="5"/>
        <v>-3.4227909917373345E-2</v>
      </c>
      <c r="I350" s="67"/>
    </row>
    <row r="351" spans="1:9">
      <c r="A351" s="21">
        <v>39973</v>
      </c>
      <c r="B351" s="22">
        <v>4427.75</v>
      </c>
      <c r="C351" s="22">
        <v>4562.45</v>
      </c>
      <c r="D351" s="22">
        <v>4365.1000000000004</v>
      </c>
      <c r="E351" s="22">
        <v>4550.95</v>
      </c>
      <c r="F351" s="23">
        <v>414282839</v>
      </c>
      <c r="G351" s="23">
        <v>12049.96</v>
      </c>
      <c r="H351" s="63">
        <f t="shared" si="5"/>
        <v>2.7325673265762296E-2</v>
      </c>
      <c r="I351" s="67"/>
    </row>
    <row r="352" spans="1:9">
      <c r="A352" s="21">
        <v>39974</v>
      </c>
      <c r="B352" s="22">
        <v>4551.7</v>
      </c>
      <c r="C352" s="22">
        <v>4688.95</v>
      </c>
      <c r="D352" s="22">
        <v>4551.7</v>
      </c>
      <c r="E352" s="22">
        <v>4655.25</v>
      </c>
      <c r="F352" s="23">
        <v>392189746</v>
      </c>
      <c r="G352" s="23">
        <v>13099.93</v>
      </c>
      <c r="H352" s="63">
        <f t="shared" si="5"/>
        <v>2.2918291785231748E-2</v>
      </c>
      <c r="I352" s="67"/>
    </row>
    <row r="353" spans="1:9">
      <c r="A353" s="21">
        <v>39975</v>
      </c>
      <c r="B353" s="22">
        <v>4657.3999999999996</v>
      </c>
      <c r="C353" s="22">
        <v>4679.55</v>
      </c>
      <c r="D353" s="22">
        <v>4586.1499999999996</v>
      </c>
      <c r="E353" s="22">
        <v>4637.7</v>
      </c>
      <c r="F353" s="23">
        <v>391597868</v>
      </c>
      <c r="G353" s="23">
        <v>11474.46</v>
      </c>
      <c r="H353" s="63">
        <f t="shared" si="5"/>
        <v>-3.7699371677138993E-3</v>
      </c>
      <c r="I353" s="67"/>
    </row>
    <row r="354" spans="1:9">
      <c r="A354" s="21">
        <v>39976</v>
      </c>
      <c r="B354" s="22">
        <v>4637.55</v>
      </c>
      <c r="C354" s="22">
        <v>4693.2</v>
      </c>
      <c r="D354" s="22">
        <v>4566.1499999999996</v>
      </c>
      <c r="E354" s="22">
        <v>4583.3999999999996</v>
      </c>
      <c r="F354" s="23">
        <v>351580404</v>
      </c>
      <c r="G354" s="23">
        <v>11400.58</v>
      </c>
      <c r="H354" s="63">
        <f t="shared" si="5"/>
        <v>-1.1708389934665941E-2</v>
      </c>
      <c r="I354" s="67"/>
    </row>
    <row r="355" spans="1:9">
      <c r="A355" s="21">
        <v>39979</v>
      </c>
      <c r="B355" s="22">
        <v>4584.6499999999996</v>
      </c>
      <c r="C355" s="22">
        <v>4601.05</v>
      </c>
      <c r="D355" s="22">
        <v>4469.6000000000004</v>
      </c>
      <c r="E355" s="22">
        <v>4484</v>
      </c>
      <c r="F355" s="23">
        <v>322454082</v>
      </c>
      <c r="G355" s="23">
        <v>10755.98</v>
      </c>
      <c r="H355" s="63">
        <f t="shared" si="5"/>
        <v>-2.1686957280621311E-2</v>
      </c>
      <c r="I355" s="67"/>
    </row>
    <row r="356" spans="1:9">
      <c r="A356" s="21">
        <v>39980</v>
      </c>
      <c r="B356" s="22">
        <v>4478.1000000000004</v>
      </c>
      <c r="C356" s="22">
        <v>4537.95</v>
      </c>
      <c r="D356" s="22">
        <v>4405.95</v>
      </c>
      <c r="E356" s="22">
        <v>4517.8</v>
      </c>
      <c r="F356" s="23">
        <v>320009267</v>
      </c>
      <c r="G356" s="23">
        <v>10807.47</v>
      </c>
      <c r="H356" s="63">
        <f t="shared" si="5"/>
        <v>7.5379125780552503E-3</v>
      </c>
      <c r="I356" s="67"/>
    </row>
    <row r="357" spans="1:9">
      <c r="A357" s="21">
        <v>39981</v>
      </c>
      <c r="B357" s="22">
        <v>4515.3500000000004</v>
      </c>
      <c r="C357" s="22">
        <v>4517.8</v>
      </c>
      <c r="D357" s="22">
        <v>4332.8</v>
      </c>
      <c r="E357" s="22">
        <v>4356.1499999999996</v>
      </c>
      <c r="F357" s="23">
        <v>327627945</v>
      </c>
      <c r="G357" s="23">
        <v>11194.56</v>
      </c>
      <c r="H357" s="63">
        <f t="shared" si="5"/>
        <v>-3.5780689716233716E-2</v>
      </c>
      <c r="I357" s="67"/>
    </row>
    <row r="358" spans="1:9">
      <c r="A358" s="21">
        <v>39982</v>
      </c>
      <c r="B358" s="22">
        <v>4352.95</v>
      </c>
      <c r="C358" s="22">
        <v>4375.3</v>
      </c>
      <c r="D358" s="22">
        <v>4222.1499999999996</v>
      </c>
      <c r="E358" s="22">
        <v>4251.3999999999996</v>
      </c>
      <c r="F358" s="23">
        <v>373404826</v>
      </c>
      <c r="G358" s="23">
        <v>11542.45</v>
      </c>
      <c r="H358" s="63">
        <f t="shared" si="5"/>
        <v>-2.404646304649749E-2</v>
      </c>
      <c r="I358" s="67"/>
    </row>
    <row r="359" spans="1:9">
      <c r="A359" s="21">
        <v>39983</v>
      </c>
      <c r="B359" s="22">
        <v>4251.1000000000004</v>
      </c>
      <c r="C359" s="22">
        <v>4326.2</v>
      </c>
      <c r="D359" s="22">
        <v>4206.7</v>
      </c>
      <c r="E359" s="22">
        <v>4313.6000000000004</v>
      </c>
      <c r="F359" s="23">
        <v>350066880</v>
      </c>
      <c r="G359" s="23">
        <v>10401.790000000001</v>
      </c>
      <c r="H359" s="63">
        <f t="shared" si="5"/>
        <v>1.4630474667168603E-2</v>
      </c>
      <c r="I359" s="67"/>
    </row>
    <row r="360" spans="1:9">
      <c r="A360" s="21">
        <v>39986</v>
      </c>
      <c r="B360" s="22">
        <v>4314.2</v>
      </c>
      <c r="C360" s="22">
        <v>4352.25</v>
      </c>
      <c r="D360" s="22">
        <v>4221.8999999999996</v>
      </c>
      <c r="E360" s="22">
        <v>4235.25</v>
      </c>
      <c r="F360" s="23">
        <v>270808678</v>
      </c>
      <c r="G360" s="23">
        <v>9103.94</v>
      </c>
      <c r="H360" s="63">
        <f t="shared" si="5"/>
        <v>-1.8163482937685549E-2</v>
      </c>
      <c r="I360" s="67"/>
    </row>
    <row r="361" spans="1:9">
      <c r="A361" s="21">
        <v>39987</v>
      </c>
      <c r="B361" s="22">
        <v>4223.3</v>
      </c>
      <c r="C361" s="22">
        <v>4267.45</v>
      </c>
      <c r="D361" s="22">
        <v>4143.25</v>
      </c>
      <c r="E361" s="22">
        <v>4247</v>
      </c>
      <c r="F361" s="23">
        <v>339990201</v>
      </c>
      <c r="G361" s="23">
        <v>10880.96</v>
      </c>
      <c r="H361" s="63">
        <f t="shared" si="5"/>
        <v>2.77433445487274E-3</v>
      </c>
      <c r="I361" s="67"/>
    </row>
    <row r="362" spans="1:9">
      <c r="A362" s="21">
        <v>39988</v>
      </c>
      <c r="B362" s="22">
        <v>4247.3</v>
      </c>
      <c r="C362" s="22">
        <v>4307</v>
      </c>
      <c r="D362" s="22">
        <v>4218.25</v>
      </c>
      <c r="E362" s="22">
        <v>4292.95</v>
      </c>
      <c r="F362" s="23">
        <v>311199175</v>
      </c>
      <c r="G362" s="23">
        <v>9512.27</v>
      </c>
      <c r="H362" s="63">
        <f t="shared" si="5"/>
        <v>1.0819401930774575E-2</v>
      </c>
      <c r="I362" s="67"/>
    </row>
    <row r="363" spans="1:9">
      <c r="A363" s="21">
        <v>39989</v>
      </c>
      <c r="B363" s="22">
        <v>4293.8500000000004</v>
      </c>
      <c r="C363" s="22">
        <v>4337.95</v>
      </c>
      <c r="D363" s="22">
        <v>4221.1499999999996</v>
      </c>
      <c r="E363" s="22">
        <v>4241.8500000000004</v>
      </c>
      <c r="F363" s="23">
        <v>407987742</v>
      </c>
      <c r="G363" s="23">
        <v>12847.28</v>
      </c>
      <c r="H363" s="63">
        <f t="shared" si="5"/>
        <v>-1.1903236702034636E-2</v>
      </c>
      <c r="I363" s="67"/>
    </row>
    <row r="364" spans="1:9">
      <c r="A364" s="21">
        <v>39990</v>
      </c>
      <c r="B364" s="22">
        <v>4243.95</v>
      </c>
      <c r="C364" s="22">
        <v>4383.75</v>
      </c>
      <c r="D364" s="22">
        <v>4243.95</v>
      </c>
      <c r="E364" s="22">
        <v>4375.5</v>
      </c>
      <c r="F364" s="23">
        <v>284570041</v>
      </c>
      <c r="G364" s="23">
        <v>10065.52</v>
      </c>
      <c r="H364" s="63">
        <f t="shared" si="5"/>
        <v>3.150747904805673E-2</v>
      </c>
      <c r="I364" s="67"/>
    </row>
    <row r="365" spans="1:9">
      <c r="A365" s="21">
        <v>39993</v>
      </c>
      <c r="B365" s="22">
        <v>4375.3999999999996</v>
      </c>
      <c r="C365" s="22">
        <v>4439.95</v>
      </c>
      <c r="D365" s="22">
        <v>4350.8999999999996</v>
      </c>
      <c r="E365" s="22">
        <v>4390.95</v>
      </c>
      <c r="F365" s="23">
        <v>293321334</v>
      </c>
      <c r="G365" s="23">
        <v>9591.85</v>
      </c>
      <c r="H365" s="63">
        <f t="shared" si="5"/>
        <v>3.5310250257112319E-3</v>
      </c>
      <c r="I365" s="67"/>
    </row>
    <row r="366" spans="1:9">
      <c r="A366" s="21">
        <v>39994</v>
      </c>
      <c r="B366" s="22">
        <v>4391.5</v>
      </c>
      <c r="C366" s="22">
        <v>4426.75</v>
      </c>
      <c r="D366" s="22">
        <v>4267.3500000000004</v>
      </c>
      <c r="E366" s="22">
        <v>4291.1000000000004</v>
      </c>
      <c r="F366" s="23">
        <v>336647021</v>
      </c>
      <c r="G366" s="23">
        <v>9901.5300000000007</v>
      </c>
      <c r="H366" s="63">
        <f t="shared" si="5"/>
        <v>-2.2739953768546539E-2</v>
      </c>
      <c r="I366" s="67"/>
    </row>
    <row r="367" spans="1:9">
      <c r="A367" s="21">
        <v>39995</v>
      </c>
      <c r="B367" s="22">
        <v>4292.3</v>
      </c>
      <c r="C367" s="22">
        <v>4362.3</v>
      </c>
      <c r="D367" s="22">
        <v>4249.7</v>
      </c>
      <c r="E367" s="22">
        <v>4340.8999999999996</v>
      </c>
      <c r="F367" s="23">
        <v>289982752</v>
      </c>
      <c r="G367" s="23">
        <v>8654.14</v>
      </c>
      <c r="H367" s="63">
        <f t="shared" si="5"/>
        <v>1.1605415860734825E-2</v>
      </c>
      <c r="I367" s="67"/>
    </row>
    <row r="368" spans="1:9">
      <c r="A368" s="21">
        <v>39996</v>
      </c>
      <c r="B368" s="22">
        <v>4373.5</v>
      </c>
      <c r="C368" s="22">
        <v>4383.6499999999996</v>
      </c>
      <c r="D368" s="22">
        <v>4288.75</v>
      </c>
      <c r="E368" s="22">
        <v>4348.8500000000004</v>
      </c>
      <c r="F368" s="23">
        <v>259079398</v>
      </c>
      <c r="G368" s="23">
        <v>9730.33</v>
      </c>
      <c r="H368" s="63">
        <f t="shared" si="5"/>
        <v>1.8314174479947543E-3</v>
      </c>
      <c r="I368" s="67"/>
    </row>
    <row r="369" spans="1:9">
      <c r="A369" s="21">
        <v>39997</v>
      </c>
      <c r="B369" s="22">
        <v>4347.3</v>
      </c>
      <c r="C369" s="22">
        <v>4434.45</v>
      </c>
      <c r="D369" s="22">
        <v>4298.95</v>
      </c>
      <c r="E369" s="22">
        <v>4424.25</v>
      </c>
      <c r="F369" s="23">
        <v>224680237</v>
      </c>
      <c r="G369" s="23">
        <v>8374.4</v>
      </c>
      <c r="H369" s="63">
        <f t="shared" si="5"/>
        <v>1.7337916920565188E-2</v>
      </c>
      <c r="I369" s="67"/>
    </row>
    <row r="370" spans="1:9">
      <c r="A370" s="21">
        <v>40000</v>
      </c>
      <c r="B370" s="22">
        <v>4429.6000000000004</v>
      </c>
      <c r="C370" s="22">
        <v>4479.8</v>
      </c>
      <c r="D370" s="22">
        <v>4133.7</v>
      </c>
      <c r="E370" s="22">
        <v>4165.7</v>
      </c>
      <c r="F370" s="23">
        <v>365737764</v>
      </c>
      <c r="G370" s="23">
        <v>12648.38</v>
      </c>
      <c r="H370" s="63">
        <f t="shared" si="5"/>
        <v>-5.8439283494377658E-2</v>
      </c>
      <c r="I370" s="67"/>
    </row>
    <row r="371" spans="1:9">
      <c r="A371" s="21">
        <v>40001</v>
      </c>
      <c r="B371" s="22">
        <v>4166</v>
      </c>
      <c r="C371" s="22">
        <v>4231.8</v>
      </c>
      <c r="D371" s="22">
        <v>4155.5</v>
      </c>
      <c r="E371" s="22">
        <v>4202.1499999999996</v>
      </c>
      <c r="F371" s="23">
        <v>290915989</v>
      </c>
      <c r="G371" s="23">
        <v>10299.040000000001</v>
      </c>
      <c r="H371" s="63">
        <f t="shared" si="5"/>
        <v>8.7500300069616177E-3</v>
      </c>
      <c r="I371" s="67"/>
    </row>
    <row r="372" spans="1:9">
      <c r="A372" s="21">
        <v>40002</v>
      </c>
      <c r="B372" s="22">
        <v>4201.8500000000004</v>
      </c>
      <c r="C372" s="22">
        <v>4201.8500000000004</v>
      </c>
      <c r="D372" s="22">
        <v>4061.1</v>
      </c>
      <c r="E372" s="22">
        <v>4078.9</v>
      </c>
      <c r="F372" s="23">
        <v>339578445</v>
      </c>
      <c r="G372" s="23">
        <v>10077.549999999999</v>
      </c>
      <c r="H372" s="63">
        <f t="shared" si="5"/>
        <v>-2.9330223813999856E-2</v>
      </c>
      <c r="I372" s="67"/>
    </row>
    <row r="373" spans="1:9">
      <c r="A373" s="21">
        <v>40003</v>
      </c>
      <c r="B373" s="22">
        <v>4078.75</v>
      </c>
      <c r="C373" s="22">
        <v>4114.8999999999996</v>
      </c>
      <c r="D373" s="22">
        <v>4039.85</v>
      </c>
      <c r="E373" s="22">
        <v>4080.95</v>
      </c>
      <c r="F373" s="23">
        <v>406359501</v>
      </c>
      <c r="G373" s="23">
        <v>9201.81</v>
      </c>
      <c r="H373" s="63">
        <f t="shared" si="5"/>
        <v>5.0258648164946962E-4</v>
      </c>
      <c r="I373" s="67"/>
    </row>
    <row r="374" spans="1:9">
      <c r="A374" s="21">
        <v>40004</v>
      </c>
      <c r="B374" s="22">
        <v>4081.4</v>
      </c>
      <c r="C374" s="22">
        <v>4129.95</v>
      </c>
      <c r="D374" s="22">
        <v>3976.8</v>
      </c>
      <c r="E374" s="22">
        <v>4003.9</v>
      </c>
      <c r="F374" s="23">
        <v>303001008</v>
      </c>
      <c r="G374" s="23">
        <v>8770.17</v>
      </c>
      <c r="H374" s="63">
        <f t="shared" si="5"/>
        <v>-1.8880407748195771E-2</v>
      </c>
      <c r="I374" s="67"/>
    </row>
    <row r="375" spans="1:9">
      <c r="A375" s="21">
        <v>40007</v>
      </c>
      <c r="B375" s="22">
        <v>4003.4</v>
      </c>
      <c r="C375" s="22">
        <v>4003.4</v>
      </c>
      <c r="D375" s="22">
        <v>3918.75</v>
      </c>
      <c r="E375" s="22">
        <v>3974.05</v>
      </c>
      <c r="F375" s="23">
        <v>273186872</v>
      </c>
      <c r="G375" s="23">
        <v>7530.57</v>
      </c>
      <c r="H375" s="63">
        <f t="shared" si="5"/>
        <v>-7.4552311496290935E-3</v>
      </c>
      <c r="I375" s="67"/>
    </row>
    <row r="376" spans="1:9">
      <c r="A376" s="21">
        <v>40008</v>
      </c>
      <c r="B376" s="22">
        <v>3974.1</v>
      </c>
      <c r="C376" s="22">
        <v>4128.8999999999996</v>
      </c>
      <c r="D376" s="22">
        <v>3974.1</v>
      </c>
      <c r="E376" s="22">
        <v>4111.3999999999996</v>
      </c>
      <c r="F376" s="23">
        <v>242076783</v>
      </c>
      <c r="G376" s="23">
        <v>7797.11</v>
      </c>
      <c r="H376" s="63">
        <f t="shared" si="5"/>
        <v>3.4561719153004988E-2</v>
      </c>
      <c r="I376" s="67"/>
    </row>
    <row r="377" spans="1:9">
      <c r="A377" s="21">
        <v>40009</v>
      </c>
      <c r="B377" s="22">
        <v>4120.8</v>
      </c>
      <c r="C377" s="22">
        <v>4249.55</v>
      </c>
      <c r="D377" s="22">
        <v>4118.75</v>
      </c>
      <c r="E377" s="22">
        <v>4233.5</v>
      </c>
      <c r="F377" s="23">
        <v>254611958</v>
      </c>
      <c r="G377" s="23">
        <v>8138.11</v>
      </c>
      <c r="H377" s="63">
        <f t="shared" si="5"/>
        <v>2.9697913119618669E-2</v>
      </c>
      <c r="I377" s="67"/>
    </row>
    <row r="378" spans="1:9">
      <c r="A378" s="21">
        <v>40010</v>
      </c>
      <c r="B378" s="22">
        <v>4223.5</v>
      </c>
      <c r="C378" s="22">
        <v>4305</v>
      </c>
      <c r="D378" s="22">
        <v>4205.5</v>
      </c>
      <c r="E378" s="22">
        <v>4231.3999999999996</v>
      </c>
      <c r="F378" s="23">
        <v>292288337</v>
      </c>
      <c r="G378" s="23">
        <v>10209.959999999999</v>
      </c>
      <c r="H378" s="63">
        <f t="shared" si="5"/>
        <v>-4.9604346285592182E-4</v>
      </c>
      <c r="I378" s="67"/>
    </row>
    <row r="379" spans="1:9">
      <c r="A379" s="21">
        <v>40011</v>
      </c>
      <c r="B379" s="22">
        <v>4231.45</v>
      </c>
      <c r="C379" s="22">
        <v>4390.3999999999996</v>
      </c>
      <c r="D379" s="22">
        <v>4230.1499999999996</v>
      </c>
      <c r="E379" s="22">
        <v>4374.95</v>
      </c>
      <c r="F379" s="23">
        <v>250233020</v>
      </c>
      <c r="G379" s="23">
        <v>9545.1</v>
      </c>
      <c r="H379" s="63">
        <f t="shared" si="5"/>
        <v>3.3924942099541555E-2</v>
      </c>
      <c r="I379" s="67"/>
    </row>
    <row r="380" spans="1:9">
      <c r="A380" s="21">
        <v>40014</v>
      </c>
      <c r="B380" s="22">
        <v>4377.8999999999996</v>
      </c>
      <c r="C380" s="22">
        <v>4510.3</v>
      </c>
      <c r="D380" s="22">
        <v>4377.8999999999996</v>
      </c>
      <c r="E380" s="22">
        <v>4502.25</v>
      </c>
      <c r="F380" s="23">
        <v>280309302</v>
      </c>
      <c r="G380" s="23">
        <v>10151.33</v>
      </c>
      <c r="H380" s="63">
        <f t="shared" si="5"/>
        <v>2.9097475399718853E-2</v>
      </c>
      <c r="I380" s="67"/>
    </row>
    <row r="381" spans="1:9">
      <c r="A381" s="21">
        <v>40015</v>
      </c>
      <c r="B381" s="22">
        <v>4501.5</v>
      </c>
      <c r="C381" s="22">
        <v>4524</v>
      </c>
      <c r="D381" s="22">
        <v>4436.6000000000004</v>
      </c>
      <c r="E381" s="22">
        <v>4469.1000000000004</v>
      </c>
      <c r="F381" s="23">
        <v>311984330</v>
      </c>
      <c r="G381" s="23">
        <v>10289.73</v>
      </c>
      <c r="H381" s="63">
        <f t="shared" si="5"/>
        <v>-7.3629851740795171E-3</v>
      </c>
      <c r="I381" s="67"/>
    </row>
    <row r="382" spans="1:9">
      <c r="A382" s="21">
        <v>40016</v>
      </c>
      <c r="B382" s="22">
        <v>4469.3</v>
      </c>
      <c r="C382" s="22">
        <v>4557.95</v>
      </c>
      <c r="D382" s="22">
        <v>4380.45</v>
      </c>
      <c r="E382" s="22">
        <v>4398.8999999999996</v>
      </c>
      <c r="F382" s="23">
        <v>337796915</v>
      </c>
      <c r="G382" s="23">
        <v>11688.74</v>
      </c>
      <c r="H382" s="63">
        <f t="shared" si="5"/>
        <v>-1.5707860643082716E-2</v>
      </c>
      <c r="I382" s="67"/>
    </row>
    <row r="383" spans="1:9">
      <c r="A383" s="21">
        <v>40017</v>
      </c>
      <c r="B383" s="22">
        <v>4409.7</v>
      </c>
      <c r="C383" s="22">
        <v>4532.3999999999996</v>
      </c>
      <c r="D383" s="22">
        <v>4405.95</v>
      </c>
      <c r="E383" s="22">
        <v>4523.75</v>
      </c>
      <c r="F383" s="23">
        <v>273052133</v>
      </c>
      <c r="G383" s="23">
        <v>10580</v>
      </c>
      <c r="H383" s="63">
        <f t="shared" si="5"/>
        <v>2.8382095523881157E-2</v>
      </c>
      <c r="I383" s="67"/>
    </row>
    <row r="384" spans="1:9">
      <c r="A384" s="21">
        <v>40018</v>
      </c>
      <c r="B384" s="22">
        <v>4524.8</v>
      </c>
      <c r="C384" s="22">
        <v>4578.75</v>
      </c>
      <c r="D384" s="22">
        <v>4504.8500000000004</v>
      </c>
      <c r="E384" s="22">
        <v>4568.55</v>
      </c>
      <c r="F384" s="23">
        <v>351255586</v>
      </c>
      <c r="G384" s="23">
        <v>11501.51</v>
      </c>
      <c r="H384" s="63">
        <f t="shared" si="5"/>
        <v>9.9032882011604872E-3</v>
      </c>
      <c r="I384" s="67"/>
    </row>
    <row r="385" spans="1:9">
      <c r="A385" s="21">
        <v>40021</v>
      </c>
      <c r="B385" s="22">
        <v>4568.6499999999996</v>
      </c>
      <c r="C385" s="22">
        <v>4596.75</v>
      </c>
      <c r="D385" s="22">
        <v>4528.5</v>
      </c>
      <c r="E385" s="22">
        <v>4572.3</v>
      </c>
      <c r="F385" s="23">
        <v>277017434</v>
      </c>
      <c r="G385" s="23">
        <v>10388.02</v>
      </c>
      <c r="H385" s="63">
        <f t="shared" si="5"/>
        <v>8.2082936599148226E-4</v>
      </c>
      <c r="I385" s="67"/>
    </row>
    <row r="386" spans="1:9">
      <c r="A386" s="21">
        <v>40022</v>
      </c>
      <c r="B386" s="22">
        <v>4572.8</v>
      </c>
      <c r="C386" s="22">
        <v>4599.8999999999996</v>
      </c>
      <c r="D386" s="22">
        <v>4529.1499999999996</v>
      </c>
      <c r="E386" s="22">
        <v>4564.1000000000004</v>
      </c>
      <c r="F386" s="23">
        <v>382344566</v>
      </c>
      <c r="G386" s="23">
        <v>12576.09</v>
      </c>
      <c r="H386" s="63">
        <f t="shared" si="5"/>
        <v>-1.793408131574914E-3</v>
      </c>
      <c r="I386" s="67"/>
    </row>
    <row r="387" spans="1:9">
      <c r="A387" s="21">
        <v>40023</v>
      </c>
      <c r="B387" s="22">
        <v>4565.8</v>
      </c>
      <c r="C387" s="22">
        <v>4573.8500000000004</v>
      </c>
      <c r="D387" s="22">
        <v>4420.8</v>
      </c>
      <c r="E387" s="22">
        <v>4513.5</v>
      </c>
      <c r="F387" s="23">
        <v>368035721</v>
      </c>
      <c r="G387" s="23">
        <v>12501.05</v>
      </c>
      <c r="H387" s="63">
        <f t="shared" si="5"/>
        <v>-1.1086523082316391E-2</v>
      </c>
      <c r="I387" s="67"/>
    </row>
    <row r="388" spans="1:9">
      <c r="A388" s="21">
        <v>40024</v>
      </c>
      <c r="B388" s="22">
        <v>4513.1000000000004</v>
      </c>
      <c r="C388" s="22">
        <v>4582.3500000000004</v>
      </c>
      <c r="D388" s="22">
        <v>4474.5</v>
      </c>
      <c r="E388" s="22">
        <v>4571.45</v>
      </c>
      <c r="F388" s="23">
        <v>338985380</v>
      </c>
      <c r="G388" s="23">
        <v>13121.84</v>
      </c>
      <c r="H388" s="63">
        <f t="shared" si="5"/>
        <v>1.2839259997784458E-2</v>
      </c>
      <c r="I388" s="67"/>
    </row>
    <row r="389" spans="1:9">
      <c r="A389" s="21">
        <v>40025</v>
      </c>
      <c r="B389" s="22">
        <v>4571.6000000000004</v>
      </c>
      <c r="C389" s="22">
        <v>4669.75</v>
      </c>
      <c r="D389" s="22">
        <v>4571.6000000000004</v>
      </c>
      <c r="E389" s="22">
        <v>4636.45</v>
      </c>
      <c r="F389" s="23">
        <v>300437149</v>
      </c>
      <c r="G389" s="23">
        <v>10951.04</v>
      </c>
      <c r="H389" s="63">
        <f t="shared" ref="H389:H452" si="6">(E389/E388)-1</f>
        <v>1.4218683349921823E-2</v>
      </c>
      <c r="I389" s="67"/>
    </row>
    <row r="390" spans="1:9">
      <c r="A390" s="21">
        <v>40028</v>
      </c>
      <c r="B390" s="22">
        <v>4633.8</v>
      </c>
      <c r="C390" s="22">
        <v>4723.75</v>
      </c>
      <c r="D390" s="22">
        <v>4617.75</v>
      </c>
      <c r="E390" s="22">
        <v>4711.3999999999996</v>
      </c>
      <c r="F390" s="23">
        <v>277002677</v>
      </c>
      <c r="G390" s="23">
        <v>8717.2199999999993</v>
      </c>
      <c r="H390" s="63">
        <f t="shared" si="6"/>
        <v>1.6165385154590206E-2</v>
      </c>
      <c r="I390" s="67"/>
    </row>
    <row r="391" spans="1:9">
      <c r="A391" s="21">
        <v>40029</v>
      </c>
      <c r="B391" s="22">
        <v>4706.25</v>
      </c>
      <c r="C391" s="22">
        <v>4731.45</v>
      </c>
      <c r="D391" s="22">
        <v>4642.6000000000004</v>
      </c>
      <c r="E391" s="22">
        <v>4680.5</v>
      </c>
      <c r="F391" s="23">
        <v>322871852</v>
      </c>
      <c r="G391" s="23">
        <v>10938.39</v>
      </c>
      <c r="H391" s="63">
        <f t="shared" si="6"/>
        <v>-6.5585600882963613E-3</v>
      </c>
      <c r="I391" s="67"/>
    </row>
    <row r="392" spans="1:9">
      <c r="A392" s="21">
        <v>40030</v>
      </c>
      <c r="B392" s="22">
        <v>4680.95</v>
      </c>
      <c r="C392" s="22">
        <v>4717.2</v>
      </c>
      <c r="D392" s="22">
        <v>4629.8500000000004</v>
      </c>
      <c r="E392" s="22">
        <v>4694.1499999999996</v>
      </c>
      <c r="F392" s="23">
        <v>244640641</v>
      </c>
      <c r="G392" s="23">
        <v>9312.86</v>
      </c>
      <c r="H392" s="63">
        <f t="shared" si="6"/>
        <v>2.9163550902679969E-3</v>
      </c>
      <c r="I392" s="67"/>
    </row>
    <row r="393" spans="1:9">
      <c r="A393" s="21">
        <v>40031</v>
      </c>
      <c r="B393" s="22">
        <v>4694.3500000000004</v>
      </c>
      <c r="C393" s="22">
        <v>4718.1499999999996</v>
      </c>
      <c r="D393" s="22">
        <v>4559.2</v>
      </c>
      <c r="E393" s="22">
        <v>4585.5</v>
      </c>
      <c r="F393" s="23">
        <v>278150681</v>
      </c>
      <c r="G393" s="23">
        <v>10973.92</v>
      </c>
      <c r="H393" s="63">
        <f t="shared" si="6"/>
        <v>-2.3145830448536908E-2</v>
      </c>
      <c r="I393" s="67"/>
    </row>
    <row r="394" spans="1:9">
      <c r="A394" s="21">
        <v>40032</v>
      </c>
      <c r="B394" s="22">
        <v>4591.8999999999996</v>
      </c>
      <c r="C394" s="22">
        <v>4591.8999999999996</v>
      </c>
      <c r="D394" s="22">
        <v>4463.95</v>
      </c>
      <c r="E394" s="22">
        <v>4481.3999999999996</v>
      </c>
      <c r="F394" s="23">
        <v>266871982</v>
      </c>
      <c r="G394" s="23">
        <v>9772.77</v>
      </c>
      <c r="H394" s="63">
        <f t="shared" si="6"/>
        <v>-2.2701995420346788E-2</v>
      </c>
      <c r="I394" s="67"/>
    </row>
    <row r="395" spans="1:9">
      <c r="A395" s="21">
        <v>40035</v>
      </c>
      <c r="B395" s="22">
        <v>4486.5</v>
      </c>
      <c r="C395" s="22">
        <v>4562.5</v>
      </c>
      <c r="D395" s="22">
        <v>4399.8500000000004</v>
      </c>
      <c r="E395" s="22">
        <v>4437.6499999999996</v>
      </c>
      <c r="F395" s="23">
        <v>284079082</v>
      </c>
      <c r="G395" s="23">
        <v>10028.43</v>
      </c>
      <c r="H395" s="63">
        <f t="shared" si="6"/>
        <v>-9.7625741955639223E-3</v>
      </c>
      <c r="I395" s="67"/>
    </row>
    <row r="396" spans="1:9">
      <c r="A396" s="21">
        <v>40036</v>
      </c>
      <c r="B396" s="22">
        <v>4435</v>
      </c>
      <c r="C396" s="22">
        <v>4510.8</v>
      </c>
      <c r="D396" s="22">
        <v>4398.8999999999996</v>
      </c>
      <c r="E396" s="22">
        <v>4471.3500000000004</v>
      </c>
      <c r="F396" s="23">
        <v>250129719</v>
      </c>
      <c r="G396" s="23">
        <v>9082.7800000000007</v>
      </c>
      <c r="H396" s="63">
        <f t="shared" si="6"/>
        <v>7.5941094948905885E-3</v>
      </c>
      <c r="I396" s="67"/>
    </row>
    <row r="397" spans="1:9">
      <c r="A397" s="21">
        <v>40037</v>
      </c>
      <c r="B397" s="22">
        <v>4473.8</v>
      </c>
      <c r="C397" s="22">
        <v>4473.8</v>
      </c>
      <c r="D397" s="22">
        <v>4359.3999999999996</v>
      </c>
      <c r="E397" s="22">
        <v>4457.5</v>
      </c>
      <c r="F397" s="23">
        <v>274149382</v>
      </c>
      <c r="G397" s="23">
        <v>9375.42</v>
      </c>
      <c r="H397" s="63">
        <f t="shared" si="6"/>
        <v>-3.0974985183446213E-3</v>
      </c>
      <c r="I397" s="67"/>
    </row>
    <row r="398" spans="1:9">
      <c r="A398" s="21">
        <v>40038</v>
      </c>
      <c r="B398" s="22">
        <v>4458.55</v>
      </c>
      <c r="C398" s="22">
        <v>4614.1499999999996</v>
      </c>
      <c r="D398" s="22">
        <v>4458.55</v>
      </c>
      <c r="E398" s="22">
        <v>4605</v>
      </c>
      <c r="F398" s="23">
        <v>253540980</v>
      </c>
      <c r="G398" s="23">
        <v>8883.2199999999993</v>
      </c>
      <c r="H398" s="63">
        <f t="shared" si="6"/>
        <v>3.3090297251822776E-2</v>
      </c>
      <c r="I398" s="67"/>
    </row>
    <row r="399" spans="1:9">
      <c r="A399" s="21">
        <v>40039</v>
      </c>
      <c r="B399" s="22">
        <v>4605.1499999999996</v>
      </c>
      <c r="C399" s="22">
        <v>4619</v>
      </c>
      <c r="D399" s="22">
        <v>4559.3500000000004</v>
      </c>
      <c r="E399" s="22">
        <v>4580.05</v>
      </c>
      <c r="F399" s="23">
        <v>222992686</v>
      </c>
      <c r="G399" s="23">
        <v>8149</v>
      </c>
      <c r="H399" s="63">
        <f t="shared" si="6"/>
        <v>-5.4180238870792374E-3</v>
      </c>
      <c r="I399" s="67"/>
    </row>
    <row r="400" spans="1:9">
      <c r="A400" s="21">
        <v>40042</v>
      </c>
      <c r="B400" s="22">
        <v>4578.8</v>
      </c>
      <c r="C400" s="22">
        <v>4578.8</v>
      </c>
      <c r="D400" s="22">
        <v>4374.6000000000004</v>
      </c>
      <c r="E400" s="22">
        <v>4387.8999999999996</v>
      </c>
      <c r="F400" s="23">
        <v>252330559</v>
      </c>
      <c r="G400" s="23">
        <v>8387.98</v>
      </c>
      <c r="H400" s="63">
        <f t="shared" si="6"/>
        <v>-4.1953690461894677E-2</v>
      </c>
      <c r="I400" s="67"/>
    </row>
    <row r="401" spans="1:9">
      <c r="A401" s="21">
        <v>40043</v>
      </c>
      <c r="B401" s="22">
        <v>4389.5</v>
      </c>
      <c r="C401" s="22">
        <v>4491.45</v>
      </c>
      <c r="D401" s="22">
        <v>4372.6499999999996</v>
      </c>
      <c r="E401" s="22">
        <v>4458.8999999999996</v>
      </c>
      <c r="F401" s="23">
        <v>265217123</v>
      </c>
      <c r="G401" s="23">
        <v>8599.0400000000009</v>
      </c>
      <c r="H401" s="63">
        <f t="shared" si="6"/>
        <v>1.6180861004124969E-2</v>
      </c>
      <c r="I401" s="67"/>
    </row>
    <row r="402" spans="1:9">
      <c r="A402" s="21">
        <v>40044</v>
      </c>
      <c r="B402" s="22">
        <v>4457.75</v>
      </c>
      <c r="C402" s="22">
        <v>4477.55</v>
      </c>
      <c r="D402" s="22">
        <v>4353.45</v>
      </c>
      <c r="E402" s="22">
        <v>4394.1000000000004</v>
      </c>
      <c r="F402" s="23">
        <v>254668765</v>
      </c>
      <c r="G402" s="23">
        <v>8296.66</v>
      </c>
      <c r="H402" s="63">
        <f t="shared" si="6"/>
        <v>-1.4532732288232375E-2</v>
      </c>
      <c r="I402" s="67"/>
    </row>
    <row r="403" spans="1:9">
      <c r="A403" s="21">
        <v>40045</v>
      </c>
      <c r="B403" s="22">
        <v>4394.3500000000004</v>
      </c>
      <c r="C403" s="22">
        <v>4492.8</v>
      </c>
      <c r="D403" s="22">
        <v>4394.3500000000004</v>
      </c>
      <c r="E403" s="22">
        <v>4453.45</v>
      </c>
      <c r="F403" s="23">
        <v>166600981</v>
      </c>
      <c r="G403" s="23">
        <v>5675.53</v>
      </c>
      <c r="H403" s="63">
        <f t="shared" si="6"/>
        <v>1.350674768439486E-2</v>
      </c>
      <c r="I403" s="67"/>
    </row>
    <row r="404" spans="1:9">
      <c r="A404" s="21">
        <v>40046</v>
      </c>
      <c r="B404" s="22">
        <v>4453.45</v>
      </c>
      <c r="C404" s="22">
        <v>4538.7</v>
      </c>
      <c r="D404" s="22">
        <v>4400.8999999999996</v>
      </c>
      <c r="E404" s="22">
        <v>4528.8</v>
      </c>
      <c r="F404" s="23">
        <v>185694578</v>
      </c>
      <c r="G404" s="23">
        <v>7403.77</v>
      </c>
      <c r="H404" s="63">
        <f t="shared" si="6"/>
        <v>1.6919466930132909E-2</v>
      </c>
      <c r="I404" s="67"/>
    </row>
    <row r="405" spans="1:9">
      <c r="A405" s="21">
        <v>40049</v>
      </c>
      <c r="B405" s="22">
        <v>4536.95</v>
      </c>
      <c r="C405" s="22">
        <v>4656.3</v>
      </c>
      <c r="D405" s="22">
        <v>4536.95</v>
      </c>
      <c r="E405" s="22">
        <v>4642.8</v>
      </c>
      <c r="F405" s="23">
        <v>207902560</v>
      </c>
      <c r="G405" s="23">
        <v>7027.01</v>
      </c>
      <c r="H405" s="63">
        <f t="shared" si="6"/>
        <v>2.5172231054584104E-2</v>
      </c>
      <c r="I405" s="67"/>
    </row>
    <row r="406" spans="1:9">
      <c r="A406" s="21">
        <v>40050</v>
      </c>
      <c r="B406" s="22">
        <v>4641.6499999999996</v>
      </c>
      <c r="C406" s="22">
        <v>4672.8999999999996</v>
      </c>
      <c r="D406" s="22">
        <v>4582.5</v>
      </c>
      <c r="E406" s="22">
        <v>4659.3500000000004</v>
      </c>
      <c r="F406" s="23">
        <v>248995054</v>
      </c>
      <c r="G406" s="23">
        <v>8299.73</v>
      </c>
      <c r="H406" s="63">
        <f t="shared" si="6"/>
        <v>3.5646592573448377E-3</v>
      </c>
      <c r="I406" s="67"/>
    </row>
    <row r="407" spans="1:9">
      <c r="A407" s="21">
        <v>40051</v>
      </c>
      <c r="B407" s="22">
        <v>4659.45</v>
      </c>
      <c r="C407" s="22">
        <v>4697.8</v>
      </c>
      <c r="D407" s="22">
        <v>4659.1000000000004</v>
      </c>
      <c r="E407" s="22">
        <v>4680.8500000000004</v>
      </c>
      <c r="F407" s="23">
        <v>208840330</v>
      </c>
      <c r="G407" s="23">
        <v>7346.21</v>
      </c>
      <c r="H407" s="63">
        <f t="shared" si="6"/>
        <v>4.6143775419318356E-3</v>
      </c>
      <c r="I407" s="67"/>
    </row>
    <row r="408" spans="1:9">
      <c r="A408" s="21">
        <v>40052</v>
      </c>
      <c r="B408" s="22">
        <v>4679</v>
      </c>
      <c r="C408" s="22">
        <v>4707.8999999999996</v>
      </c>
      <c r="D408" s="22">
        <v>4645.1499999999996</v>
      </c>
      <c r="E408" s="22">
        <v>4688.2</v>
      </c>
      <c r="F408" s="23">
        <v>230998335</v>
      </c>
      <c r="G408" s="23">
        <v>8572.49</v>
      </c>
      <c r="H408" s="63">
        <f t="shared" si="6"/>
        <v>1.5702276295970208E-3</v>
      </c>
      <c r="I408" s="67"/>
    </row>
    <row r="409" spans="1:9">
      <c r="A409" s="21">
        <v>40053</v>
      </c>
      <c r="B409" s="22">
        <v>4688.3999999999996</v>
      </c>
      <c r="C409" s="22">
        <v>4743.75</v>
      </c>
      <c r="D409" s="22">
        <v>4651.3999999999996</v>
      </c>
      <c r="E409" s="22">
        <v>4732.3500000000004</v>
      </c>
      <c r="F409" s="23">
        <v>285794817</v>
      </c>
      <c r="G409" s="23">
        <v>8769.6</v>
      </c>
      <c r="H409" s="63">
        <f t="shared" si="6"/>
        <v>9.4172603557869383E-3</v>
      </c>
      <c r="I409" s="67"/>
    </row>
    <row r="410" spans="1:9">
      <c r="A410" s="21">
        <v>40056</v>
      </c>
      <c r="B410" s="22">
        <v>4730.8500000000004</v>
      </c>
      <c r="C410" s="22">
        <v>4730.8500000000004</v>
      </c>
      <c r="D410" s="22">
        <v>4635</v>
      </c>
      <c r="E410" s="22">
        <v>4662.1000000000004</v>
      </c>
      <c r="F410" s="23">
        <v>355947859</v>
      </c>
      <c r="G410" s="23">
        <v>9366.93</v>
      </c>
      <c r="H410" s="63">
        <f t="shared" si="6"/>
        <v>-1.4844633216055447E-2</v>
      </c>
      <c r="I410" s="67"/>
    </row>
    <row r="411" spans="1:9">
      <c r="A411" s="21">
        <v>40057</v>
      </c>
      <c r="B411" s="22">
        <v>4662.2</v>
      </c>
      <c r="C411" s="22">
        <v>4735.8999999999996</v>
      </c>
      <c r="D411" s="22">
        <v>4600.6499999999996</v>
      </c>
      <c r="E411" s="22">
        <v>4625.3500000000004</v>
      </c>
      <c r="F411" s="23">
        <v>332639046</v>
      </c>
      <c r="G411" s="23">
        <v>9952.01</v>
      </c>
      <c r="H411" s="63">
        <f t="shared" si="6"/>
        <v>-7.8827137985028051E-3</v>
      </c>
      <c r="I411" s="67"/>
    </row>
    <row r="412" spans="1:9">
      <c r="A412" s="21">
        <v>40058</v>
      </c>
      <c r="B412" s="22">
        <v>4624</v>
      </c>
      <c r="C412" s="22">
        <v>4650.45</v>
      </c>
      <c r="D412" s="22">
        <v>4576.6000000000004</v>
      </c>
      <c r="E412" s="22">
        <v>4608.3500000000004</v>
      </c>
      <c r="F412" s="23">
        <v>265745955</v>
      </c>
      <c r="G412" s="23">
        <v>8466.9599999999991</v>
      </c>
      <c r="H412" s="63">
        <f t="shared" si="6"/>
        <v>-3.6753975374836934E-3</v>
      </c>
      <c r="I412" s="67"/>
    </row>
    <row r="413" spans="1:9">
      <c r="A413" s="21">
        <v>40059</v>
      </c>
      <c r="B413" s="22">
        <v>4608.75</v>
      </c>
      <c r="C413" s="22">
        <v>4647.3500000000004</v>
      </c>
      <c r="D413" s="22">
        <v>4581.05</v>
      </c>
      <c r="E413" s="22">
        <v>4593.55</v>
      </c>
      <c r="F413" s="23">
        <v>245965172</v>
      </c>
      <c r="G413" s="23">
        <v>7664.43</v>
      </c>
      <c r="H413" s="63">
        <f t="shared" si="6"/>
        <v>-3.2115616218386656E-3</v>
      </c>
      <c r="I413" s="67"/>
    </row>
    <row r="414" spans="1:9">
      <c r="A414" s="21">
        <v>40060</v>
      </c>
      <c r="B414" s="22">
        <v>4608.7</v>
      </c>
      <c r="C414" s="22">
        <v>4697.2</v>
      </c>
      <c r="D414" s="22">
        <v>4580.3500000000004</v>
      </c>
      <c r="E414" s="22">
        <v>4680.3999999999996</v>
      </c>
      <c r="F414" s="23">
        <v>243559408</v>
      </c>
      <c r="G414" s="23">
        <v>7885.25</v>
      </c>
      <c r="H414" s="63">
        <f t="shared" si="6"/>
        <v>1.8906945608516246E-2</v>
      </c>
      <c r="I414" s="67"/>
    </row>
    <row r="415" spans="1:9">
      <c r="A415" s="21">
        <v>40063</v>
      </c>
      <c r="B415" s="22">
        <v>4682.3999999999996</v>
      </c>
      <c r="C415" s="22">
        <v>4790</v>
      </c>
      <c r="D415" s="22">
        <v>4679.3</v>
      </c>
      <c r="E415" s="22">
        <v>4782.8999999999996</v>
      </c>
      <c r="F415" s="23">
        <v>243162111</v>
      </c>
      <c r="G415" s="23">
        <v>8418.82</v>
      </c>
      <c r="H415" s="63">
        <f t="shared" si="6"/>
        <v>2.1899837620716234E-2</v>
      </c>
      <c r="I415" s="67"/>
    </row>
    <row r="416" spans="1:9">
      <c r="A416" s="21">
        <v>40064</v>
      </c>
      <c r="B416" s="22">
        <v>4782.8500000000004</v>
      </c>
      <c r="C416" s="22">
        <v>4842.2</v>
      </c>
      <c r="D416" s="22">
        <v>4782.6499999999996</v>
      </c>
      <c r="E416" s="22">
        <v>4805.25</v>
      </c>
      <c r="F416" s="23">
        <v>310692738</v>
      </c>
      <c r="G416" s="23">
        <v>11901.18</v>
      </c>
      <c r="H416" s="63">
        <f t="shared" si="6"/>
        <v>4.6728971962617383E-3</v>
      </c>
      <c r="I416" s="67"/>
    </row>
    <row r="417" spans="1:9">
      <c r="A417" s="21">
        <v>40065</v>
      </c>
      <c r="B417" s="22">
        <v>4804.8999999999996</v>
      </c>
      <c r="C417" s="22">
        <v>4825.05</v>
      </c>
      <c r="D417" s="22">
        <v>4783.5</v>
      </c>
      <c r="E417" s="22">
        <v>4814.25</v>
      </c>
      <c r="F417" s="23">
        <v>239157623</v>
      </c>
      <c r="G417" s="23">
        <v>9314.2199999999993</v>
      </c>
      <c r="H417" s="63">
        <f t="shared" si="6"/>
        <v>1.8729514593414098E-3</v>
      </c>
      <c r="I417" s="67"/>
    </row>
    <row r="418" spans="1:9">
      <c r="A418" s="21">
        <v>40066</v>
      </c>
      <c r="B418" s="22">
        <v>4814.3500000000004</v>
      </c>
      <c r="C418" s="22">
        <v>4889.05</v>
      </c>
      <c r="D418" s="22">
        <v>4807.8999999999996</v>
      </c>
      <c r="E418" s="22">
        <v>4819.3999999999996</v>
      </c>
      <c r="F418" s="23">
        <v>235712405</v>
      </c>
      <c r="G418" s="23">
        <v>9264.17</v>
      </c>
      <c r="H418" s="63">
        <f t="shared" si="6"/>
        <v>1.0697408734485769E-3</v>
      </c>
      <c r="I418" s="67"/>
    </row>
    <row r="419" spans="1:9">
      <c r="A419" s="21">
        <v>40067</v>
      </c>
      <c r="B419" s="22">
        <v>4819.3999999999996</v>
      </c>
      <c r="C419" s="22">
        <v>4856.1499999999996</v>
      </c>
      <c r="D419" s="22">
        <v>4791.55</v>
      </c>
      <c r="E419" s="22">
        <v>4829.55</v>
      </c>
      <c r="F419" s="23">
        <v>236392562</v>
      </c>
      <c r="G419" s="23">
        <v>8539.69</v>
      </c>
      <c r="H419" s="63">
        <f t="shared" si="6"/>
        <v>2.1060712951821436E-3</v>
      </c>
      <c r="I419" s="67"/>
    </row>
    <row r="420" spans="1:9">
      <c r="A420" s="21">
        <v>40070</v>
      </c>
      <c r="B420" s="22">
        <v>4830.3500000000004</v>
      </c>
      <c r="C420" s="22">
        <v>4832.25</v>
      </c>
      <c r="D420" s="22">
        <v>4786.25</v>
      </c>
      <c r="E420" s="22">
        <v>4808.6000000000004</v>
      </c>
      <c r="F420" s="23">
        <v>168557296</v>
      </c>
      <c r="G420" s="23">
        <v>6265.34</v>
      </c>
      <c r="H420" s="63">
        <f t="shared" si="6"/>
        <v>-4.3378782702321317E-3</v>
      </c>
      <c r="I420" s="67"/>
    </row>
    <row r="421" spans="1:9">
      <c r="A421" s="21">
        <v>40071</v>
      </c>
      <c r="B421" s="22">
        <v>4808.3500000000004</v>
      </c>
      <c r="C421" s="22">
        <v>4899.45</v>
      </c>
      <c r="D421" s="22">
        <v>4808.3500000000004</v>
      </c>
      <c r="E421" s="22">
        <v>4892.1000000000004</v>
      </c>
      <c r="F421" s="23">
        <v>215325851</v>
      </c>
      <c r="G421" s="23">
        <v>7811.97</v>
      </c>
      <c r="H421" s="63">
        <f t="shared" si="6"/>
        <v>1.7364721540573225E-2</v>
      </c>
      <c r="I421" s="67"/>
    </row>
    <row r="422" spans="1:9">
      <c r="A422" s="21">
        <v>40072</v>
      </c>
      <c r="B422" s="22">
        <v>4894.6499999999996</v>
      </c>
      <c r="C422" s="22">
        <v>4966.3</v>
      </c>
      <c r="D422" s="22">
        <v>4894.6499999999996</v>
      </c>
      <c r="E422" s="22">
        <v>4958.3999999999996</v>
      </c>
      <c r="F422" s="23">
        <v>240095210</v>
      </c>
      <c r="G422" s="23">
        <v>9361.6</v>
      </c>
      <c r="H422" s="63">
        <f t="shared" si="6"/>
        <v>1.3552462132826237E-2</v>
      </c>
      <c r="I422" s="67"/>
    </row>
    <row r="423" spans="1:9">
      <c r="A423" s="21">
        <v>40073</v>
      </c>
      <c r="B423" s="22">
        <v>4958.55</v>
      </c>
      <c r="C423" s="22">
        <v>5003.05</v>
      </c>
      <c r="D423" s="22">
        <v>4944.1499999999996</v>
      </c>
      <c r="E423" s="22">
        <v>4965.55</v>
      </c>
      <c r="F423" s="23">
        <v>270017278</v>
      </c>
      <c r="G423" s="23">
        <v>12490.14</v>
      </c>
      <c r="H423" s="63">
        <f t="shared" si="6"/>
        <v>1.4419974185222451E-3</v>
      </c>
      <c r="I423" s="67"/>
    </row>
    <row r="424" spans="1:9">
      <c r="A424" s="21">
        <v>40074</v>
      </c>
      <c r="B424" s="22">
        <v>4963.95</v>
      </c>
      <c r="C424" s="22">
        <v>4980.8500000000004</v>
      </c>
      <c r="D424" s="22">
        <v>4931.8999999999996</v>
      </c>
      <c r="E424" s="22">
        <v>4976.05</v>
      </c>
      <c r="F424" s="23">
        <v>222101079</v>
      </c>
      <c r="G424" s="23">
        <v>9124.75</v>
      </c>
      <c r="H424" s="63">
        <f t="shared" si="6"/>
        <v>2.114569383049103E-3</v>
      </c>
      <c r="I424" s="67"/>
    </row>
    <row r="425" spans="1:9">
      <c r="A425" s="21">
        <v>40078</v>
      </c>
      <c r="B425" s="22">
        <v>4977.1000000000004</v>
      </c>
      <c r="C425" s="22">
        <v>5036.3</v>
      </c>
      <c r="D425" s="22">
        <v>4977.1000000000004</v>
      </c>
      <c r="E425" s="22">
        <v>5020.2</v>
      </c>
      <c r="F425" s="23">
        <v>189005727</v>
      </c>
      <c r="G425" s="23">
        <v>7643.28</v>
      </c>
      <c r="H425" s="63">
        <f t="shared" si="6"/>
        <v>8.8724992715105699E-3</v>
      </c>
      <c r="I425" s="67"/>
    </row>
    <row r="426" spans="1:9">
      <c r="A426" s="21">
        <v>40079</v>
      </c>
      <c r="B426" s="22">
        <v>5019.95</v>
      </c>
      <c r="C426" s="22">
        <v>5030.75</v>
      </c>
      <c r="D426" s="22">
        <v>4957.05</v>
      </c>
      <c r="E426" s="22">
        <v>4969.95</v>
      </c>
      <c r="F426" s="23">
        <v>213349260</v>
      </c>
      <c r="G426" s="23">
        <v>7733.22</v>
      </c>
      <c r="H426" s="63">
        <f t="shared" si="6"/>
        <v>-1.0009561372056885E-2</v>
      </c>
      <c r="I426" s="67"/>
    </row>
    <row r="427" spans="1:9">
      <c r="A427" s="21">
        <v>40080</v>
      </c>
      <c r="B427" s="22">
        <v>4977.1499999999996</v>
      </c>
      <c r="C427" s="22">
        <v>5016.7</v>
      </c>
      <c r="D427" s="22">
        <v>4904.05</v>
      </c>
      <c r="E427" s="22">
        <v>4986.55</v>
      </c>
      <c r="F427" s="23">
        <v>266932031</v>
      </c>
      <c r="G427" s="23">
        <v>11724.18</v>
      </c>
      <c r="H427" s="63">
        <f t="shared" si="6"/>
        <v>3.3400738438014166E-3</v>
      </c>
      <c r="I427" s="67"/>
    </row>
    <row r="428" spans="1:9">
      <c r="A428" s="21">
        <v>40081</v>
      </c>
      <c r="B428" s="22">
        <v>4985.1000000000004</v>
      </c>
      <c r="C428" s="22">
        <v>4994.3500000000004</v>
      </c>
      <c r="D428" s="22">
        <v>4931.25</v>
      </c>
      <c r="E428" s="22">
        <v>4958.95</v>
      </c>
      <c r="F428" s="23">
        <v>179960712</v>
      </c>
      <c r="G428" s="23">
        <v>7401.44</v>
      </c>
      <c r="H428" s="63">
        <f t="shared" si="6"/>
        <v>-5.5348888510092786E-3</v>
      </c>
      <c r="I428" s="67"/>
    </row>
    <row r="429" spans="1:9">
      <c r="A429" s="21">
        <v>40085</v>
      </c>
      <c r="B429" s="22">
        <v>4959.1499999999996</v>
      </c>
      <c r="C429" s="22">
        <v>5020.25</v>
      </c>
      <c r="D429" s="22">
        <v>4959.1000000000004</v>
      </c>
      <c r="E429" s="22">
        <v>5006.8500000000004</v>
      </c>
      <c r="F429" s="23">
        <v>174803950</v>
      </c>
      <c r="G429" s="23">
        <v>7287.18</v>
      </c>
      <c r="H429" s="63">
        <f t="shared" si="6"/>
        <v>9.659302876617204E-3</v>
      </c>
      <c r="I429" s="67"/>
    </row>
    <row r="430" spans="1:9">
      <c r="A430" s="21">
        <v>40086</v>
      </c>
      <c r="B430" s="22">
        <v>5007.6499999999996</v>
      </c>
      <c r="C430" s="22">
        <v>5087.6000000000004</v>
      </c>
      <c r="D430" s="22">
        <v>5004.3500000000004</v>
      </c>
      <c r="E430" s="22">
        <v>5083.95</v>
      </c>
      <c r="F430" s="23">
        <v>184790308</v>
      </c>
      <c r="G430" s="23">
        <v>9175.7999999999993</v>
      </c>
      <c r="H430" s="63">
        <f t="shared" si="6"/>
        <v>1.5398903502201966E-2</v>
      </c>
      <c r="I430" s="67"/>
    </row>
    <row r="431" spans="1:9">
      <c r="A431" s="21">
        <v>40087</v>
      </c>
      <c r="B431" s="22">
        <v>5087.2</v>
      </c>
      <c r="C431" s="22">
        <v>5110.5</v>
      </c>
      <c r="D431" s="22">
        <v>5057.05</v>
      </c>
      <c r="E431" s="22">
        <v>5083.3999999999996</v>
      </c>
      <c r="F431" s="23">
        <v>224761213</v>
      </c>
      <c r="G431" s="23">
        <v>10100.1</v>
      </c>
      <c r="H431" s="63">
        <f t="shared" si="6"/>
        <v>-1.0818359739972472E-4</v>
      </c>
      <c r="I431" s="67"/>
    </row>
    <row r="432" spans="1:9">
      <c r="A432" s="21">
        <v>40091</v>
      </c>
      <c r="B432" s="22">
        <v>5076.05</v>
      </c>
      <c r="C432" s="22">
        <v>5076.05</v>
      </c>
      <c r="D432" s="22">
        <v>4991.95</v>
      </c>
      <c r="E432" s="22">
        <v>5003.2</v>
      </c>
      <c r="F432" s="23">
        <v>239335078</v>
      </c>
      <c r="G432" s="23">
        <v>9807.7000000000007</v>
      </c>
      <c r="H432" s="63">
        <f t="shared" si="6"/>
        <v>-1.5776842270921021E-2</v>
      </c>
      <c r="I432" s="67"/>
    </row>
    <row r="433" spans="1:9">
      <c r="A433" s="21">
        <v>40092</v>
      </c>
      <c r="B433" s="22">
        <v>5003.6499999999996</v>
      </c>
      <c r="C433" s="22">
        <v>5034.7</v>
      </c>
      <c r="D433" s="22">
        <v>4921.05</v>
      </c>
      <c r="E433" s="22">
        <v>5027.3999999999996</v>
      </c>
      <c r="F433" s="23">
        <v>367279763</v>
      </c>
      <c r="G433" s="23">
        <v>12542.57</v>
      </c>
      <c r="H433" s="63">
        <f t="shared" si="6"/>
        <v>4.8369043811959944E-3</v>
      </c>
      <c r="I433" s="67"/>
    </row>
    <row r="434" spans="1:9">
      <c r="A434" s="21">
        <v>40093</v>
      </c>
      <c r="B434" s="22">
        <v>5031.7</v>
      </c>
      <c r="C434" s="22">
        <v>5077</v>
      </c>
      <c r="D434" s="22">
        <v>4972.95</v>
      </c>
      <c r="E434" s="22">
        <v>4985.75</v>
      </c>
      <c r="F434" s="23">
        <v>266221987</v>
      </c>
      <c r="G434" s="23">
        <v>10939.13</v>
      </c>
      <c r="H434" s="63">
        <f t="shared" si="6"/>
        <v>-8.2846003898634502E-3</v>
      </c>
      <c r="I434" s="67"/>
    </row>
    <row r="435" spans="1:9">
      <c r="A435" s="21">
        <v>40094</v>
      </c>
      <c r="B435" s="22">
        <v>5011.25</v>
      </c>
      <c r="C435" s="22">
        <v>5043.05</v>
      </c>
      <c r="D435" s="22">
        <v>4971.75</v>
      </c>
      <c r="E435" s="22">
        <v>5002.25</v>
      </c>
      <c r="F435" s="23">
        <v>294680002</v>
      </c>
      <c r="G435" s="23">
        <v>12051.82</v>
      </c>
      <c r="H435" s="63">
        <f t="shared" si="6"/>
        <v>3.309431880860414E-3</v>
      </c>
      <c r="I435" s="67"/>
    </row>
    <row r="436" spans="1:9">
      <c r="A436" s="21">
        <v>40095</v>
      </c>
      <c r="B436" s="22">
        <v>4993</v>
      </c>
      <c r="C436" s="22">
        <v>5032.6000000000004</v>
      </c>
      <c r="D436" s="22">
        <v>4934.55</v>
      </c>
      <c r="E436" s="22">
        <v>4945.2</v>
      </c>
      <c r="F436" s="23">
        <v>215439682</v>
      </c>
      <c r="G436" s="23">
        <v>9481.39</v>
      </c>
      <c r="H436" s="63">
        <f t="shared" si="6"/>
        <v>-1.1404867809485797E-2</v>
      </c>
      <c r="I436" s="67"/>
    </row>
    <row r="437" spans="1:9">
      <c r="A437" s="21">
        <v>40098</v>
      </c>
      <c r="B437" s="22">
        <v>4945.45</v>
      </c>
      <c r="C437" s="22">
        <v>5068.05</v>
      </c>
      <c r="D437" s="22">
        <v>4945.45</v>
      </c>
      <c r="E437" s="22">
        <v>5054.25</v>
      </c>
      <c r="F437" s="23">
        <v>187302253</v>
      </c>
      <c r="G437" s="23">
        <v>8342.17</v>
      </c>
      <c r="H437" s="63">
        <f t="shared" si="6"/>
        <v>2.2051686483863131E-2</v>
      </c>
      <c r="I437" s="67"/>
    </row>
    <row r="438" spans="1:9">
      <c r="A438" s="21">
        <v>40100</v>
      </c>
      <c r="B438" s="22">
        <v>5054.3500000000004</v>
      </c>
      <c r="C438" s="22">
        <v>5127.3999999999996</v>
      </c>
      <c r="D438" s="22">
        <v>5054.3500000000004</v>
      </c>
      <c r="E438" s="22">
        <v>5118.2</v>
      </c>
      <c r="F438" s="23">
        <v>243364399</v>
      </c>
      <c r="G438" s="23">
        <v>10025.049999999999</v>
      </c>
      <c r="H438" s="63">
        <f t="shared" si="6"/>
        <v>1.2652718009595887E-2</v>
      </c>
      <c r="I438" s="67"/>
    </row>
    <row r="439" spans="1:9">
      <c r="A439" s="21">
        <v>40101</v>
      </c>
      <c r="B439" s="22">
        <v>5118.55</v>
      </c>
      <c r="C439" s="22">
        <v>5152.25</v>
      </c>
      <c r="D439" s="22">
        <v>5077.1000000000004</v>
      </c>
      <c r="E439" s="22">
        <v>5108.8500000000004</v>
      </c>
      <c r="F439" s="23">
        <v>258099954</v>
      </c>
      <c r="G439" s="23">
        <v>9833.7000000000007</v>
      </c>
      <c r="H439" s="63">
        <f t="shared" si="6"/>
        <v>-1.8268141143369387E-3</v>
      </c>
      <c r="I439" s="67"/>
    </row>
    <row r="440" spans="1:9">
      <c r="A440" s="21">
        <v>40102</v>
      </c>
      <c r="B440" s="22">
        <v>5108.6499999999996</v>
      </c>
      <c r="C440" s="22">
        <v>5149.6499999999996</v>
      </c>
      <c r="D440" s="22">
        <v>5093.2</v>
      </c>
      <c r="E440" s="22">
        <v>5142.1499999999996</v>
      </c>
      <c r="F440" s="23">
        <v>208175454</v>
      </c>
      <c r="G440" s="23">
        <v>9471.33</v>
      </c>
      <c r="H440" s="63">
        <f t="shared" si="6"/>
        <v>6.5181009424819525E-3</v>
      </c>
      <c r="I440" s="67"/>
    </row>
    <row r="441" spans="1:9">
      <c r="A441" s="21">
        <v>40103</v>
      </c>
      <c r="B441" s="22">
        <v>5159.3500000000004</v>
      </c>
      <c r="C441" s="22">
        <v>5176.8</v>
      </c>
      <c r="D441" s="22">
        <v>5124.25</v>
      </c>
      <c r="E441" s="22">
        <v>5141.8</v>
      </c>
      <c r="F441" s="23">
        <v>41376778</v>
      </c>
      <c r="G441" s="23">
        <v>1697.89</v>
      </c>
      <c r="H441" s="63">
        <f t="shared" si="6"/>
        <v>-6.8064914481191785E-5</v>
      </c>
      <c r="I441" s="67"/>
    </row>
    <row r="442" spans="1:9">
      <c r="A442" s="21">
        <v>40106</v>
      </c>
      <c r="B442" s="22">
        <v>5145.6000000000004</v>
      </c>
      <c r="C442" s="22">
        <v>5181.95</v>
      </c>
      <c r="D442" s="22">
        <v>5102.6499999999996</v>
      </c>
      <c r="E442" s="22">
        <v>5114.45</v>
      </c>
      <c r="F442" s="23">
        <v>199616623</v>
      </c>
      <c r="G442" s="23">
        <v>8313.74</v>
      </c>
      <c r="H442" s="63">
        <f t="shared" si="6"/>
        <v>-5.3191489361702482E-3</v>
      </c>
      <c r="I442" s="67"/>
    </row>
    <row r="443" spans="1:9">
      <c r="A443" s="21">
        <v>40107</v>
      </c>
      <c r="B443" s="22">
        <v>5114.8500000000004</v>
      </c>
      <c r="C443" s="22">
        <v>5117.45</v>
      </c>
      <c r="D443" s="22">
        <v>5051.6499999999996</v>
      </c>
      <c r="E443" s="22">
        <v>5063.6000000000004</v>
      </c>
      <c r="F443" s="23">
        <v>206631723</v>
      </c>
      <c r="G443" s="23">
        <v>8374</v>
      </c>
      <c r="H443" s="63">
        <f t="shared" si="6"/>
        <v>-9.9424180508167481E-3</v>
      </c>
      <c r="I443" s="67"/>
    </row>
    <row r="444" spans="1:9">
      <c r="A444" s="21">
        <v>40108</v>
      </c>
      <c r="B444" s="22">
        <v>5063.3500000000004</v>
      </c>
      <c r="C444" s="22">
        <v>5064.25</v>
      </c>
      <c r="D444" s="22">
        <v>4968.45</v>
      </c>
      <c r="E444" s="22">
        <v>4988.6000000000004</v>
      </c>
      <c r="F444" s="23">
        <v>219560144</v>
      </c>
      <c r="G444" s="23">
        <v>8830.32</v>
      </c>
      <c r="H444" s="63">
        <f t="shared" si="6"/>
        <v>-1.4811596492613988E-2</v>
      </c>
      <c r="I444" s="67"/>
    </row>
    <row r="445" spans="1:9">
      <c r="A445" s="21">
        <v>40109</v>
      </c>
      <c r="B445" s="22">
        <v>4986.55</v>
      </c>
      <c r="C445" s="22">
        <v>5054.95</v>
      </c>
      <c r="D445" s="22">
        <v>4983.25</v>
      </c>
      <c r="E445" s="22">
        <v>4997.05</v>
      </c>
      <c r="F445" s="23">
        <v>223335499</v>
      </c>
      <c r="G445" s="23">
        <v>9106.0499999999993</v>
      </c>
      <c r="H445" s="63">
        <f t="shared" si="6"/>
        <v>1.6938620053721376E-3</v>
      </c>
      <c r="I445" s="67"/>
    </row>
    <row r="446" spans="1:9">
      <c r="A446" s="21">
        <v>40112</v>
      </c>
      <c r="B446" s="22">
        <v>4997.1499999999996</v>
      </c>
      <c r="C446" s="22">
        <v>5033.75</v>
      </c>
      <c r="D446" s="22">
        <v>4961.3500000000004</v>
      </c>
      <c r="E446" s="22">
        <v>4970.8999999999996</v>
      </c>
      <c r="F446" s="23">
        <v>201756762</v>
      </c>
      <c r="G446" s="23">
        <v>7658.71</v>
      </c>
      <c r="H446" s="63">
        <f t="shared" si="6"/>
        <v>-5.2330875216378692E-3</v>
      </c>
      <c r="I446" s="67"/>
    </row>
    <row r="447" spans="1:9">
      <c r="A447" s="21">
        <v>40113</v>
      </c>
      <c r="B447" s="22">
        <v>4970.55</v>
      </c>
      <c r="C447" s="22">
        <v>4970.55</v>
      </c>
      <c r="D447" s="22">
        <v>4829.5</v>
      </c>
      <c r="E447" s="22">
        <v>4846.7</v>
      </c>
      <c r="F447" s="23">
        <v>324126841</v>
      </c>
      <c r="G447" s="23">
        <v>11514.15</v>
      </c>
      <c r="H447" s="63">
        <f t="shared" si="6"/>
        <v>-2.4985415115974963E-2</v>
      </c>
      <c r="I447" s="67"/>
    </row>
    <row r="448" spans="1:9">
      <c r="A448" s="21">
        <v>40114</v>
      </c>
      <c r="B448" s="22">
        <v>4846.55</v>
      </c>
      <c r="C448" s="22">
        <v>4867</v>
      </c>
      <c r="D448" s="22">
        <v>4784.1000000000004</v>
      </c>
      <c r="E448" s="22">
        <v>4826.1499999999996</v>
      </c>
      <c r="F448" s="23">
        <v>291607710</v>
      </c>
      <c r="G448" s="23">
        <v>10325.07</v>
      </c>
      <c r="H448" s="63">
        <f t="shared" si="6"/>
        <v>-4.239998349392371E-3</v>
      </c>
      <c r="I448" s="67"/>
    </row>
    <row r="449" spans="1:9">
      <c r="A449" s="21">
        <v>40115</v>
      </c>
      <c r="B449" s="22">
        <v>4826.1000000000004</v>
      </c>
      <c r="C449" s="22">
        <v>4826.1000000000004</v>
      </c>
      <c r="D449" s="22">
        <v>4738.3999999999996</v>
      </c>
      <c r="E449" s="22">
        <v>4750.55</v>
      </c>
      <c r="F449" s="23">
        <v>354052799</v>
      </c>
      <c r="G449" s="23">
        <v>12068.69</v>
      </c>
      <c r="H449" s="63">
        <f t="shared" si="6"/>
        <v>-1.5664660236420214E-2</v>
      </c>
      <c r="I449" s="67"/>
    </row>
    <row r="450" spans="1:9">
      <c r="A450" s="21">
        <v>40116</v>
      </c>
      <c r="B450" s="22">
        <v>4751.1000000000004</v>
      </c>
      <c r="C450" s="22">
        <v>4853.6499999999996</v>
      </c>
      <c r="D450" s="22">
        <v>4687.5</v>
      </c>
      <c r="E450" s="22">
        <v>4711.7</v>
      </c>
      <c r="F450" s="23">
        <v>321182346</v>
      </c>
      <c r="G450" s="23">
        <v>11459.69</v>
      </c>
      <c r="H450" s="63">
        <f t="shared" si="6"/>
        <v>-8.1780004420541896E-3</v>
      </c>
      <c r="I450" s="67"/>
    </row>
    <row r="451" spans="1:9">
      <c r="A451" s="21">
        <v>40120</v>
      </c>
      <c r="B451" s="22">
        <v>4712.25</v>
      </c>
      <c r="C451" s="22">
        <v>4729.8500000000004</v>
      </c>
      <c r="D451" s="22">
        <v>4538.5</v>
      </c>
      <c r="E451" s="22">
        <v>4563.8999999999996</v>
      </c>
      <c r="F451" s="23">
        <v>319392344</v>
      </c>
      <c r="G451" s="23">
        <v>10141.77</v>
      </c>
      <c r="H451" s="63">
        <f t="shared" si="6"/>
        <v>-3.1368720419381546E-2</v>
      </c>
      <c r="I451" s="67"/>
    </row>
    <row r="452" spans="1:9">
      <c r="A452" s="21">
        <v>40121</v>
      </c>
      <c r="B452" s="22">
        <v>4567.3</v>
      </c>
      <c r="C452" s="22">
        <v>4717.8</v>
      </c>
      <c r="D452" s="22">
        <v>4565</v>
      </c>
      <c r="E452" s="22">
        <v>4710.8</v>
      </c>
      <c r="F452" s="23">
        <v>342877732</v>
      </c>
      <c r="G452" s="23">
        <v>9466.0400000000009</v>
      </c>
      <c r="H452" s="63">
        <f t="shared" si="6"/>
        <v>3.2187383597362063E-2</v>
      </c>
      <c r="I452" s="67"/>
    </row>
    <row r="453" spans="1:9">
      <c r="A453" s="21">
        <v>40122</v>
      </c>
      <c r="B453" s="22">
        <v>4711.6499999999996</v>
      </c>
      <c r="C453" s="22">
        <v>4776.3500000000004</v>
      </c>
      <c r="D453" s="22">
        <v>4610.6000000000004</v>
      </c>
      <c r="E453" s="22">
        <v>4765.55</v>
      </c>
      <c r="F453" s="23">
        <v>337186106</v>
      </c>
      <c r="G453" s="23">
        <v>9405.39</v>
      </c>
      <c r="H453" s="63">
        <f t="shared" ref="H453:H516" si="7">(E453/E452)-1</f>
        <v>1.1622229769890469E-2</v>
      </c>
      <c r="I453" s="67"/>
    </row>
    <row r="454" spans="1:9">
      <c r="A454" s="21">
        <v>40123</v>
      </c>
      <c r="B454" s="22">
        <v>4767.5</v>
      </c>
      <c r="C454" s="22">
        <v>4836.2</v>
      </c>
      <c r="D454" s="22">
        <v>4764.8500000000004</v>
      </c>
      <c r="E454" s="22">
        <v>4796.1499999999996</v>
      </c>
      <c r="F454" s="23">
        <v>279503737</v>
      </c>
      <c r="G454" s="23">
        <v>8883.6</v>
      </c>
      <c r="H454" s="63">
        <f t="shared" si="7"/>
        <v>6.4210846596928217E-3</v>
      </c>
      <c r="I454" s="67"/>
    </row>
    <row r="455" spans="1:9">
      <c r="A455" s="21">
        <v>40126</v>
      </c>
      <c r="B455" s="22">
        <v>4796.1499999999996</v>
      </c>
      <c r="C455" s="22">
        <v>4905.25</v>
      </c>
      <c r="D455" s="22">
        <v>4789.8999999999996</v>
      </c>
      <c r="E455" s="22">
        <v>4898.3999999999996</v>
      </c>
      <c r="F455" s="23">
        <v>242563827</v>
      </c>
      <c r="G455" s="23">
        <v>8196.6299999999992</v>
      </c>
      <c r="H455" s="63">
        <f t="shared" si="7"/>
        <v>2.1319183094773875E-2</v>
      </c>
      <c r="I455" s="67"/>
    </row>
    <row r="456" spans="1:9">
      <c r="A456" s="21">
        <v>40127</v>
      </c>
      <c r="B456" s="22">
        <v>4898.8999999999996</v>
      </c>
      <c r="C456" s="22">
        <v>4947.7</v>
      </c>
      <c r="D456" s="22">
        <v>4860.1000000000004</v>
      </c>
      <c r="E456" s="22">
        <v>4881.7</v>
      </c>
      <c r="F456" s="23">
        <v>273281602</v>
      </c>
      <c r="G456" s="23">
        <v>10543.75</v>
      </c>
      <c r="H456" s="63">
        <f t="shared" si="7"/>
        <v>-3.4092764984484658E-3</v>
      </c>
      <c r="I456" s="67"/>
    </row>
    <row r="457" spans="1:9">
      <c r="A457" s="21">
        <v>40128</v>
      </c>
      <c r="B457" s="22">
        <v>4882.3</v>
      </c>
      <c r="C457" s="22">
        <v>5016.7</v>
      </c>
      <c r="D457" s="22">
        <v>4870.05</v>
      </c>
      <c r="E457" s="22">
        <v>5003.95</v>
      </c>
      <c r="F457" s="23">
        <v>251115661</v>
      </c>
      <c r="G457" s="23">
        <v>8792.44</v>
      </c>
      <c r="H457" s="63">
        <f t="shared" si="7"/>
        <v>2.5042505684495175E-2</v>
      </c>
      <c r="I457" s="67"/>
    </row>
    <row r="458" spans="1:9">
      <c r="A458" s="21">
        <v>40129</v>
      </c>
      <c r="B458" s="22">
        <v>5004.3999999999996</v>
      </c>
      <c r="C458" s="22">
        <v>5014.3999999999996</v>
      </c>
      <c r="D458" s="22">
        <v>4924.75</v>
      </c>
      <c r="E458" s="22">
        <v>4952.6499999999996</v>
      </c>
      <c r="F458" s="23">
        <v>282046035</v>
      </c>
      <c r="G458" s="23">
        <v>9208.49</v>
      </c>
      <c r="H458" s="63">
        <f t="shared" si="7"/>
        <v>-1.0251900998211494E-2</v>
      </c>
      <c r="I458" s="67"/>
    </row>
    <row r="459" spans="1:9">
      <c r="A459" s="21">
        <v>40130</v>
      </c>
      <c r="B459" s="22">
        <v>4952.3500000000004</v>
      </c>
      <c r="C459" s="22">
        <v>5017.8999999999996</v>
      </c>
      <c r="D459" s="22">
        <v>4942.6499999999996</v>
      </c>
      <c r="E459" s="22">
        <v>4998.95</v>
      </c>
      <c r="F459" s="23">
        <v>217419912</v>
      </c>
      <c r="G459" s="23">
        <v>7494.31</v>
      </c>
      <c r="H459" s="63">
        <f t="shared" si="7"/>
        <v>9.3485305846365829E-3</v>
      </c>
      <c r="I459" s="67"/>
    </row>
    <row r="460" spans="1:9">
      <c r="A460" s="21">
        <v>40133</v>
      </c>
      <c r="B460" s="22">
        <v>4996.5</v>
      </c>
      <c r="C460" s="22">
        <v>5073.2</v>
      </c>
      <c r="D460" s="22">
        <v>4994</v>
      </c>
      <c r="E460" s="22">
        <v>5058.05</v>
      </c>
      <c r="F460" s="23">
        <v>218547707</v>
      </c>
      <c r="G460" s="23">
        <v>7043.04</v>
      </c>
      <c r="H460" s="63">
        <f t="shared" si="7"/>
        <v>1.1822482721371541E-2</v>
      </c>
      <c r="I460" s="67"/>
    </row>
    <row r="461" spans="1:9">
      <c r="A461" s="21">
        <v>40134</v>
      </c>
      <c r="B461" s="22">
        <v>5058.95</v>
      </c>
      <c r="C461" s="22">
        <v>5074</v>
      </c>
      <c r="D461" s="22">
        <v>5010.1499999999996</v>
      </c>
      <c r="E461" s="22">
        <v>5062.25</v>
      </c>
      <c r="F461" s="23">
        <v>211034152</v>
      </c>
      <c r="G461" s="23">
        <v>7812.63</v>
      </c>
      <c r="H461" s="63">
        <f t="shared" si="7"/>
        <v>8.3035952590426731E-4</v>
      </c>
      <c r="I461" s="67"/>
    </row>
    <row r="462" spans="1:9">
      <c r="A462" s="21">
        <v>40135</v>
      </c>
      <c r="B462" s="22">
        <v>5061.5</v>
      </c>
      <c r="C462" s="22">
        <v>5079.3</v>
      </c>
      <c r="D462" s="22">
        <v>5041.6499999999996</v>
      </c>
      <c r="E462" s="22">
        <v>5054.7</v>
      </c>
      <c r="F462" s="23">
        <v>204346736</v>
      </c>
      <c r="G462" s="23">
        <v>8091.52</v>
      </c>
      <c r="H462" s="63">
        <f t="shared" si="7"/>
        <v>-1.4914316756383661E-3</v>
      </c>
      <c r="I462" s="67"/>
    </row>
    <row r="463" spans="1:9">
      <c r="A463" s="21">
        <v>40136</v>
      </c>
      <c r="B463" s="22">
        <v>5043.95</v>
      </c>
      <c r="C463" s="22">
        <v>5053.45</v>
      </c>
      <c r="D463" s="22">
        <v>4963.7</v>
      </c>
      <c r="E463" s="22">
        <v>4989</v>
      </c>
      <c r="F463" s="23">
        <v>286198276</v>
      </c>
      <c r="G463" s="23">
        <v>7711.46</v>
      </c>
      <c r="H463" s="63">
        <f t="shared" si="7"/>
        <v>-1.2997804023977655E-2</v>
      </c>
      <c r="I463" s="67"/>
    </row>
    <row r="464" spans="1:9">
      <c r="A464" s="21">
        <v>40137</v>
      </c>
      <c r="B464" s="22">
        <v>4988.75</v>
      </c>
      <c r="C464" s="22">
        <v>5063.3</v>
      </c>
      <c r="D464" s="22">
        <v>4932.8</v>
      </c>
      <c r="E464" s="22">
        <v>5052.45</v>
      </c>
      <c r="F464" s="23">
        <v>289285202</v>
      </c>
      <c r="G464" s="23">
        <v>8643.31</v>
      </c>
      <c r="H464" s="63">
        <f t="shared" si="7"/>
        <v>1.2717979555020964E-2</v>
      </c>
      <c r="I464" s="67"/>
    </row>
    <row r="465" spans="1:9">
      <c r="A465" s="21">
        <v>40140</v>
      </c>
      <c r="B465" s="22">
        <v>5052.95</v>
      </c>
      <c r="C465" s="22">
        <v>5113.1000000000004</v>
      </c>
      <c r="D465" s="22">
        <v>5052.1000000000004</v>
      </c>
      <c r="E465" s="22">
        <v>5103.55</v>
      </c>
      <c r="F465" s="23">
        <v>193875423</v>
      </c>
      <c r="G465" s="23">
        <v>7446.11</v>
      </c>
      <c r="H465" s="63">
        <f t="shared" si="7"/>
        <v>1.0113905135132439E-2</v>
      </c>
      <c r="I465" s="67"/>
    </row>
    <row r="466" spans="1:9">
      <c r="A466" s="21">
        <v>40141</v>
      </c>
      <c r="B466" s="22">
        <v>5105</v>
      </c>
      <c r="C466" s="22">
        <v>5112.8500000000004</v>
      </c>
      <c r="D466" s="22">
        <v>5053.5</v>
      </c>
      <c r="E466" s="22">
        <v>5090.55</v>
      </c>
      <c r="F466" s="23">
        <v>201324276</v>
      </c>
      <c r="G466" s="23">
        <v>7621.19</v>
      </c>
      <c r="H466" s="63">
        <f t="shared" si="7"/>
        <v>-2.5472465244780196E-3</v>
      </c>
      <c r="I466" s="67"/>
    </row>
    <row r="467" spans="1:9">
      <c r="A467" s="21">
        <v>40142</v>
      </c>
      <c r="B467" s="22">
        <v>5091.55</v>
      </c>
      <c r="C467" s="22">
        <v>5138</v>
      </c>
      <c r="D467" s="22">
        <v>5078.3500000000004</v>
      </c>
      <c r="E467" s="22">
        <v>5108.1499999999996</v>
      </c>
      <c r="F467" s="23">
        <v>185171466</v>
      </c>
      <c r="G467" s="23">
        <v>7277.12</v>
      </c>
      <c r="H467" s="63">
        <f t="shared" si="7"/>
        <v>3.4573867263849589E-3</v>
      </c>
      <c r="I467" s="67"/>
    </row>
    <row r="468" spans="1:9">
      <c r="A468" s="21">
        <v>40143</v>
      </c>
      <c r="B468" s="22">
        <v>5116.45</v>
      </c>
      <c r="C468" s="22">
        <v>5116.45</v>
      </c>
      <c r="D468" s="22">
        <v>4986.05</v>
      </c>
      <c r="E468" s="22">
        <v>5005.55</v>
      </c>
      <c r="F468" s="23">
        <v>250067337</v>
      </c>
      <c r="G468" s="23">
        <v>9534.57</v>
      </c>
      <c r="H468" s="63">
        <f t="shared" si="7"/>
        <v>-2.0085549562953164E-2</v>
      </c>
      <c r="I468" s="67"/>
    </row>
    <row r="469" spans="1:9">
      <c r="A469" s="21">
        <v>40144</v>
      </c>
      <c r="B469" s="22">
        <v>5005.05</v>
      </c>
      <c r="C469" s="22">
        <v>5005.05</v>
      </c>
      <c r="D469" s="22">
        <v>4806.7</v>
      </c>
      <c r="E469" s="22">
        <v>4941.75</v>
      </c>
      <c r="F469" s="23">
        <v>304958891</v>
      </c>
      <c r="G469" s="23">
        <v>9312.59</v>
      </c>
      <c r="H469" s="63">
        <f t="shared" si="7"/>
        <v>-1.2745852104164457E-2</v>
      </c>
      <c r="I469" s="67"/>
    </row>
    <row r="470" spans="1:9">
      <c r="A470" s="21">
        <v>40147</v>
      </c>
      <c r="B470" s="22">
        <v>4942.25</v>
      </c>
      <c r="C470" s="22">
        <v>5066.3500000000004</v>
      </c>
      <c r="D470" s="22">
        <v>4942.25</v>
      </c>
      <c r="E470" s="22">
        <v>5032.7</v>
      </c>
      <c r="F470" s="23">
        <v>299569170</v>
      </c>
      <c r="G470" s="23">
        <v>8574.32</v>
      </c>
      <c r="H470" s="63">
        <f t="shared" si="7"/>
        <v>1.8404411392725306E-2</v>
      </c>
      <c r="I470" s="67"/>
    </row>
    <row r="471" spans="1:9">
      <c r="A471" s="21">
        <v>40148</v>
      </c>
      <c r="B471" s="22">
        <v>5039.7</v>
      </c>
      <c r="C471" s="22">
        <v>5130.3500000000004</v>
      </c>
      <c r="D471" s="22">
        <v>5038.8500000000004</v>
      </c>
      <c r="E471" s="22">
        <v>5122</v>
      </c>
      <c r="F471" s="23">
        <v>301878674</v>
      </c>
      <c r="G471" s="23">
        <v>8492.32</v>
      </c>
      <c r="H471" s="63">
        <f t="shared" si="7"/>
        <v>1.7743954537325912E-2</v>
      </c>
      <c r="I471" s="67"/>
    </row>
    <row r="472" spans="1:9">
      <c r="A472" s="21">
        <v>40149</v>
      </c>
      <c r="B472" s="22">
        <v>5122.75</v>
      </c>
      <c r="C472" s="22">
        <v>5161.75</v>
      </c>
      <c r="D472" s="22">
        <v>5111.75</v>
      </c>
      <c r="E472" s="22">
        <v>5123.25</v>
      </c>
      <c r="F472" s="23">
        <v>284763865</v>
      </c>
      <c r="G472" s="23">
        <v>9308.75</v>
      </c>
      <c r="H472" s="63">
        <f t="shared" si="7"/>
        <v>2.4404529480670512E-4</v>
      </c>
      <c r="I472" s="67"/>
    </row>
    <row r="473" spans="1:9">
      <c r="A473" s="21">
        <v>40150</v>
      </c>
      <c r="B473" s="22">
        <v>5124.55</v>
      </c>
      <c r="C473" s="22">
        <v>5181</v>
      </c>
      <c r="D473" s="22">
        <v>5106.6000000000004</v>
      </c>
      <c r="E473" s="22">
        <v>5131.7</v>
      </c>
      <c r="F473" s="23">
        <v>225726200</v>
      </c>
      <c r="G473" s="23">
        <v>7683.05</v>
      </c>
      <c r="H473" s="63">
        <f t="shared" si="7"/>
        <v>1.6493436783291404E-3</v>
      </c>
      <c r="I473" s="67"/>
    </row>
    <row r="474" spans="1:9">
      <c r="A474" s="21">
        <v>40151</v>
      </c>
      <c r="B474" s="22">
        <v>5131.7</v>
      </c>
      <c r="C474" s="22">
        <v>5161.8</v>
      </c>
      <c r="D474" s="22">
        <v>5081.8500000000004</v>
      </c>
      <c r="E474" s="22">
        <v>5108.8999999999996</v>
      </c>
      <c r="F474" s="23">
        <v>207469832</v>
      </c>
      <c r="G474" s="23">
        <v>6960.55</v>
      </c>
      <c r="H474" s="63">
        <f t="shared" si="7"/>
        <v>-4.4429721145039514E-3</v>
      </c>
      <c r="I474" s="67"/>
    </row>
    <row r="475" spans="1:9">
      <c r="A475" s="21">
        <v>40154</v>
      </c>
      <c r="B475" s="22">
        <v>5108.8500000000004</v>
      </c>
      <c r="C475" s="22">
        <v>5131.3</v>
      </c>
      <c r="D475" s="22">
        <v>5051.55</v>
      </c>
      <c r="E475" s="22">
        <v>5066.7</v>
      </c>
      <c r="F475" s="23">
        <v>213116933</v>
      </c>
      <c r="G475" s="23">
        <v>6588.43</v>
      </c>
      <c r="H475" s="63">
        <f t="shared" si="7"/>
        <v>-8.2600951281097679E-3</v>
      </c>
      <c r="I475" s="67"/>
    </row>
    <row r="476" spans="1:9">
      <c r="A476" s="21">
        <v>40155</v>
      </c>
      <c r="B476" s="22">
        <v>5068.55</v>
      </c>
      <c r="C476" s="22">
        <v>5152.55</v>
      </c>
      <c r="D476" s="22">
        <v>5058.8999999999996</v>
      </c>
      <c r="E476" s="22">
        <v>5147.95</v>
      </c>
      <c r="F476" s="23">
        <v>222744006</v>
      </c>
      <c r="G476" s="23">
        <v>7547.17</v>
      </c>
      <c r="H476" s="63">
        <f t="shared" si="7"/>
        <v>1.603607871000845E-2</v>
      </c>
      <c r="I476" s="67"/>
    </row>
    <row r="477" spans="1:9">
      <c r="A477" s="21">
        <v>40156</v>
      </c>
      <c r="B477" s="22">
        <v>5147.6499999999996</v>
      </c>
      <c r="C477" s="22">
        <v>5147.6499999999996</v>
      </c>
      <c r="D477" s="22">
        <v>5090.6000000000004</v>
      </c>
      <c r="E477" s="22">
        <v>5112</v>
      </c>
      <c r="F477" s="23">
        <v>240039269</v>
      </c>
      <c r="G477" s="23">
        <v>7722.75</v>
      </c>
      <c r="H477" s="63">
        <f t="shared" si="7"/>
        <v>-6.9833623092686592E-3</v>
      </c>
      <c r="I477" s="67"/>
    </row>
    <row r="478" spans="1:9">
      <c r="A478" s="21">
        <v>40157</v>
      </c>
      <c r="B478" s="22">
        <v>5112.3999999999996</v>
      </c>
      <c r="C478" s="22">
        <v>5146.45</v>
      </c>
      <c r="D478" s="22">
        <v>5084.6499999999996</v>
      </c>
      <c r="E478" s="22">
        <v>5134.6499999999996</v>
      </c>
      <c r="F478" s="23">
        <v>212775673</v>
      </c>
      <c r="G478" s="23">
        <v>7096.21</v>
      </c>
      <c r="H478" s="63">
        <f t="shared" si="7"/>
        <v>4.4307511737089467E-3</v>
      </c>
      <c r="I478" s="67"/>
    </row>
    <row r="479" spans="1:9">
      <c r="A479" s="21">
        <v>40158</v>
      </c>
      <c r="B479" s="22">
        <v>5136.05</v>
      </c>
      <c r="C479" s="22">
        <v>5182.55</v>
      </c>
      <c r="D479" s="22">
        <v>5088.3999999999996</v>
      </c>
      <c r="E479" s="22">
        <v>5117.3</v>
      </c>
      <c r="F479" s="23">
        <v>207026470</v>
      </c>
      <c r="G479" s="23">
        <v>7248.57</v>
      </c>
      <c r="H479" s="63">
        <f t="shared" si="7"/>
        <v>-3.3790034374299172E-3</v>
      </c>
      <c r="I479" s="67"/>
    </row>
    <row r="480" spans="1:9">
      <c r="A480" s="21">
        <v>40161</v>
      </c>
      <c r="B480" s="22">
        <v>5117.45</v>
      </c>
      <c r="C480" s="22">
        <v>5156.7</v>
      </c>
      <c r="D480" s="22">
        <v>5090.1499999999996</v>
      </c>
      <c r="E480" s="22">
        <v>5105.7</v>
      </c>
      <c r="F480" s="23">
        <v>171684929</v>
      </c>
      <c r="G480" s="23">
        <v>6543.06</v>
      </c>
      <c r="H480" s="63">
        <f t="shared" si="7"/>
        <v>-2.2668203935669595E-3</v>
      </c>
      <c r="I480" s="67"/>
    </row>
    <row r="481" spans="1:9">
      <c r="A481" s="21">
        <v>40162</v>
      </c>
      <c r="B481" s="22">
        <v>5105.75</v>
      </c>
      <c r="C481" s="22">
        <v>5129.45</v>
      </c>
      <c r="D481" s="22">
        <v>5018.25</v>
      </c>
      <c r="E481" s="22">
        <v>5033.05</v>
      </c>
      <c r="F481" s="23">
        <v>198962362</v>
      </c>
      <c r="G481" s="23">
        <v>7220.77</v>
      </c>
      <c r="H481" s="63">
        <f t="shared" si="7"/>
        <v>-1.4229194821474E-2</v>
      </c>
      <c r="I481" s="67"/>
    </row>
    <row r="482" spans="1:9">
      <c r="A482" s="21">
        <v>40163</v>
      </c>
      <c r="B482" s="22">
        <v>5032.95</v>
      </c>
      <c r="C482" s="22">
        <v>5067.25</v>
      </c>
      <c r="D482" s="22">
        <v>5001.8</v>
      </c>
      <c r="E482" s="22">
        <v>5042.05</v>
      </c>
      <c r="F482" s="23">
        <v>202112014</v>
      </c>
      <c r="G482" s="23">
        <v>7124.61</v>
      </c>
      <c r="H482" s="63">
        <f t="shared" si="7"/>
        <v>1.7881801293451183E-3</v>
      </c>
      <c r="I482" s="67"/>
    </row>
    <row r="483" spans="1:9">
      <c r="A483" s="21">
        <v>40164</v>
      </c>
      <c r="B483" s="22">
        <v>5046.6499999999996</v>
      </c>
      <c r="C483" s="22">
        <v>5064.2</v>
      </c>
      <c r="D483" s="22">
        <v>5013.1499999999996</v>
      </c>
      <c r="E483" s="22">
        <v>5041.75</v>
      </c>
      <c r="F483" s="23">
        <v>219465268</v>
      </c>
      <c r="G483" s="23">
        <v>7063.39</v>
      </c>
      <c r="H483" s="63">
        <f t="shared" si="7"/>
        <v>-5.9499608294322215E-5</v>
      </c>
      <c r="I483" s="67"/>
    </row>
    <row r="484" spans="1:9">
      <c r="A484" s="21">
        <v>40165</v>
      </c>
      <c r="B484" s="22">
        <v>5042</v>
      </c>
      <c r="C484" s="22">
        <v>5043.3999999999996</v>
      </c>
      <c r="D484" s="22">
        <v>4979.05</v>
      </c>
      <c r="E484" s="22">
        <v>4987.7</v>
      </c>
      <c r="F484" s="23">
        <v>199329425</v>
      </c>
      <c r="G484" s="23">
        <v>6833.57</v>
      </c>
      <c r="H484" s="63">
        <f t="shared" si="7"/>
        <v>-1.0720483958942872E-2</v>
      </c>
      <c r="I484" s="67"/>
    </row>
    <row r="485" spans="1:9">
      <c r="A485" s="21">
        <v>40168</v>
      </c>
      <c r="B485" s="22">
        <v>4983.6499999999996</v>
      </c>
      <c r="C485" s="22">
        <v>4997.8500000000004</v>
      </c>
      <c r="D485" s="22">
        <v>4943.95</v>
      </c>
      <c r="E485" s="22">
        <v>4952.6000000000004</v>
      </c>
      <c r="F485" s="23">
        <v>168156865</v>
      </c>
      <c r="G485" s="23">
        <v>6022.7</v>
      </c>
      <c r="H485" s="63">
        <f t="shared" si="7"/>
        <v>-7.0373117869958479E-3</v>
      </c>
      <c r="I485" s="67"/>
    </row>
    <row r="486" spans="1:9">
      <c r="A486" s="21">
        <v>40169</v>
      </c>
      <c r="B486" s="22">
        <v>4953.3500000000004</v>
      </c>
      <c r="C486" s="22">
        <v>4997.3</v>
      </c>
      <c r="D486" s="22">
        <v>4953.3500000000004</v>
      </c>
      <c r="E486" s="22">
        <v>4985.8500000000004</v>
      </c>
      <c r="F486" s="23">
        <v>164377140</v>
      </c>
      <c r="G486" s="23">
        <v>5249.29</v>
      </c>
      <c r="H486" s="63">
        <f t="shared" si="7"/>
        <v>6.7136453579936806E-3</v>
      </c>
      <c r="I486" s="67"/>
    </row>
    <row r="487" spans="1:9">
      <c r="A487" s="21">
        <v>40170</v>
      </c>
      <c r="B487" s="22">
        <v>4990.05</v>
      </c>
      <c r="C487" s="22">
        <v>5150.6000000000004</v>
      </c>
      <c r="D487" s="22">
        <v>4990.05</v>
      </c>
      <c r="E487" s="22">
        <v>5144.6000000000004</v>
      </c>
      <c r="F487" s="23">
        <v>250734148</v>
      </c>
      <c r="G487" s="23">
        <v>7599.02</v>
      </c>
      <c r="H487" s="63">
        <f t="shared" si="7"/>
        <v>3.1840107504236936E-2</v>
      </c>
      <c r="I487" s="67"/>
    </row>
    <row r="488" spans="1:9">
      <c r="A488" s="21">
        <v>40171</v>
      </c>
      <c r="B488" s="22">
        <v>5144.8</v>
      </c>
      <c r="C488" s="22">
        <v>5197.8999999999996</v>
      </c>
      <c r="D488" s="22">
        <v>5129.05</v>
      </c>
      <c r="E488" s="22">
        <v>5178.3999999999996</v>
      </c>
      <c r="F488" s="23">
        <v>202176013</v>
      </c>
      <c r="G488" s="23">
        <v>6459.65</v>
      </c>
      <c r="H488" s="63">
        <f t="shared" si="7"/>
        <v>6.5699957236713402E-3</v>
      </c>
      <c r="I488" s="67"/>
    </row>
    <row r="489" spans="1:9">
      <c r="A489" s="21">
        <v>40176</v>
      </c>
      <c r="B489" s="22">
        <v>5180.75</v>
      </c>
      <c r="C489" s="22">
        <v>5214.6000000000004</v>
      </c>
      <c r="D489" s="22">
        <v>5175.8500000000004</v>
      </c>
      <c r="E489" s="22">
        <v>5187.95</v>
      </c>
      <c r="F489" s="23">
        <v>160527908</v>
      </c>
      <c r="G489" s="23">
        <v>5480.14</v>
      </c>
      <c r="H489" s="63">
        <f t="shared" si="7"/>
        <v>1.8441989803801295E-3</v>
      </c>
      <c r="I489" s="67"/>
    </row>
    <row r="490" spans="1:9">
      <c r="A490" s="21">
        <v>40177</v>
      </c>
      <c r="B490" s="22">
        <v>5188.75</v>
      </c>
      <c r="C490" s="22">
        <v>5197.05</v>
      </c>
      <c r="D490" s="22">
        <v>5160.1000000000004</v>
      </c>
      <c r="E490" s="22">
        <v>5169.45</v>
      </c>
      <c r="F490" s="23">
        <v>147546797</v>
      </c>
      <c r="G490" s="23">
        <v>4922.1400000000003</v>
      </c>
      <c r="H490" s="63">
        <f t="shared" si="7"/>
        <v>-3.5659557243227225E-3</v>
      </c>
      <c r="I490" s="67"/>
    </row>
    <row r="491" spans="1:9">
      <c r="A491" s="21">
        <v>40178</v>
      </c>
      <c r="B491" s="22">
        <v>5171.2</v>
      </c>
      <c r="C491" s="22">
        <v>5221.8500000000004</v>
      </c>
      <c r="D491" s="22">
        <v>5168.75</v>
      </c>
      <c r="E491" s="22">
        <v>5201.05</v>
      </c>
      <c r="F491" s="23">
        <v>188092940</v>
      </c>
      <c r="G491" s="23">
        <v>7236.94</v>
      </c>
      <c r="H491" s="63">
        <f t="shared" si="7"/>
        <v>6.112835988354659E-3</v>
      </c>
      <c r="I491" s="67"/>
    </row>
    <row r="492" spans="1:9">
      <c r="A492" s="21">
        <v>40182</v>
      </c>
      <c r="B492" s="22">
        <v>5200.8999999999996</v>
      </c>
      <c r="C492" s="22">
        <v>5238.45</v>
      </c>
      <c r="D492" s="22">
        <v>5167.1000000000004</v>
      </c>
      <c r="E492" s="22">
        <v>5232.2</v>
      </c>
      <c r="F492" s="23">
        <v>148652424</v>
      </c>
      <c r="G492" s="23">
        <v>6531.61</v>
      </c>
      <c r="H492" s="63">
        <f t="shared" si="7"/>
        <v>5.9891752626872741E-3</v>
      </c>
      <c r="I492" s="67"/>
    </row>
    <row r="493" spans="1:9">
      <c r="A493" s="21">
        <v>40183</v>
      </c>
      <c r="B493" s="22">
        <v>5277.15</v>
      </c>
      <c r="C493" s="22">
        <v>5288.35</v>
      </c>
      <c r="D493" s="22">
        <v>5242.3999999999996</v>
      </c>
      <c r="E493" s="22">
        <v>5277.9</v>
      </c>
      <c r="F493" s="23">
        <v>240844424</v>
      </c>
      <c r="G493" s="23">
        <v>7969.62</v>
      </c>
      <c r="H493" s="63">
        <f t="shared" si="7"/>
        <v>8.7343755972630888E-3</v>
      </c>
      <c r="I493" s="67"/>
    </row>
    <row r="494" spans="1:9">
      <c r="A494" s="21">
        <v>40184</v>
      </c>
      <c r="B494" s="22">
        <v>5278.15</v>
      </c>
      <c r="C494" s="22">
        <v>5310.85</v>
      </c>
      <c r="D494" s="22">
        <v>5260.05</v>
      </c>
      <c r="E494" s="22">
        <v>5281.8</v>
      </c>
      <c r="F494" s="23">
        <v>216147837</v>
      </c>
      <c r="G494" s="23">
        <v>7892.6</v>
      </c>
      <c r="H494" s="63">
        <f t="shared" si="7"/>
        <v>7.3893025635207721E-4</v>
      </c>
      <c r="I494" s="67"/>
    </row>
    <row r="495" spans="1:9">
      <c r="A495" s="21">
        <v>40185</v>
      </c>
      <c r="B495" s="22">
        <v>5281.8</v>
      </c>
      <c r="C495" s="22">
        <v>5302.55</v>
      </c>
      <c r="D495" s="22">
        <v>5244.75</v>
      </c>
      <c r="E495" s="22">
        <v>5263.1</v>
      </c>
      <c r="F495" s="23">
        <v>181246734</v>
      </c>
      <c r="G495" s="23">
        <v>6890.99</v>
      </c>
      <c r="H495" s="63">
        <f t="shared" si="7"/>
        <v>-3.5404596917717468E-3</v>
      </c>
      <c r="I495" s="67"/>
    </row>
    <row r="496" spans="1:9">
      <c r="A496" s="21">
        <v>40186</v>
      </c>
      <c r="B496" s="22">
        <v>5264.25</v>
      </c>
      <c r="C496" s="22">
        <v>5276.75</v>
      </c>
      <c r="D496" s="22">
        <v>5234.7</v>
      </c>
      <c r="E496" s="22">
        <v>5244.75</v>
      </c>
      <c r="F496" s="23">
        <v>201910800</v>
      </c>
      <c r="G496" s="23">
        <v>7777.04</v>
      </c>
      <c r="H496" s="63">
        <f t="shared" si="7"/>
        <v>-3.4865383519219195E-3</v>
      </c>
      <c r="I496" s="67"/>
    </row>
    <row r="497" spans="1:9">
      <c r="A497" s="21">
        <v>40189</v>
      </c>
      <c r="B497" s="22">
        <v>5263.8</v>
      </c>
      <c r="C497" s="22">
        <v>5287.2</v>
      </c>
      <c r="D497" s="22">
        <v>5227.8</v>
      </c>
      <c r="E497" s="22">
        <v>5249.4</v>
      </c>
      <c r="F497" s="23">
        <v>238011959</v>
      </c>
      <c r="G497" s="23">
        <v>11080.55</v>
      </c>
      <c r="H497" s="63">
        <f t="shared" si="7"/>
        <v>8.8660088660086345E-4</v>
      </c>
      <c r="I497" s="67"/>
    </row>
    <row r="498" spans="1:9">
      <c r="A498" s="21">
        <v>40190</v>
      </c>
      <c r="B498" s="22">
        <v>5251.1</v>
      </c>
      <c r="C498" s="22">
        <v>5300.5</v>
      </c>
      <c r="D498" s="22">
        <v>5200.95</v>
      </c>
      <c r="E498" s="22">
        <v>5210.3999999999996</v>
      </c>
      <c r="F498" s="23">
        <v>206748015</v>
      </c>
      <c r="G498" s="23">
        <v>8648.49</v>
      </c>
      <c r="H498" s="63">
        <f t="shared" si="7"/>
        <v>-7.429420505200568E-3</v>
      </c>
      <c r="I498" s="67"/>
    </row>
    <row r="499" spans="1:9">
      <c r="A499" s="21">
        <v>40191</v>
      </c>
      <c r="B499" s="22">
        <v>5212.6000000000004</v>
      </c>
      <c r="C499" s="22">
        <v>5239.2</v>
      </c>
      <c r="D499" s="22">
        <v>5169.55</v>
      </c>
      <c r="E499" s="22">
        <v>5233.95</v>
      </c>
      <c r="F499" s="23">
        <v>200774550</v>
      </c>
      <c r="G499" s="23">
        <v>8430.48</v>
      </c>
      <c r="H499" s="63">
        <f t="shared" si="7"/>
        <v>4.5198065407645593E-3</v>
      </c>
      <c r="I499" s="67"/>
    </row>
    <row r="500" spans="1:9">
      <c r="A500" s="21">
        <v>40192</v>
      </c>
      <c r="B500" s="22">
        <v>5234.5</v>
      </c>
      <c r="C500" s="22">
        <v>5272.85</v>
      </c>
      <c r="D500" s="22">
        <v>5232.5</v>
      </c>
      <c r="E500" s="22">
        <v>5259.9</v>
      </c>
      <c r="F500" s="23">
        <v>171282618</v>
      </c>
      <c r="G500" s="23">
        <v>7824.43</v>
      </c>
      <c r="H500" s="63">
        <f t="shared" si="7"/>
        <v>4.9580145014758159E-3</v>
      </c>
      <c r="I500" s="67"/>
    </row>
    <row r="501" spans="1:9">
      <c r="A501" s="21">
        <v>40193</v>
      </c>
      <c r="B501" s="22">
        <v>5259.9</v>
      </c>
      <c r="C501" s="22">
        <v>5279.85</v>
      </c>
      <c r="D501" s="22">
        <v>5242.45</v>
      </c>
      <c r="E501" s="22">
        <v>5252.2</v>
      </c>
      <c r="F501" s="23">
        <v>167242355</v>
      </c>
      <c r="G501" s="23">
        <v>6927.87</v>
      </c>
      <c r="H501" s="63">
        <f t="shared" si="7"/>
        <v>-1.4639061579116985E-3</v>
      </c>
      <c r="I501" s="67"/>
    </row>
    <row r="502" spans="1:9">
      <c r="A502" s="21">
        <v>40196</v>
      </c>
      <c r="B502" s="22">
        <v>5253.65</v>
      </c>
      <c r="C502" s="22">
        <v>5292.5</v>
      </c>
      <c r="D502" s="22">
        <v>5228.95</v>
      </c>
      <c r="E502" s="22">
        <v>5274.85</v>
      </c>
      <c r="F502" s="23">
        <v>153687597</v>
      </c>
      <c r="G502" s="23">
        <v>6659.87</v>
      </c>
      <c r="H502" s="63">
        <f t="shared" si="7"/>
        <v>4.3124785804045107E-3</v>
      </c>
      <c r="I502" s="67"/>
    </row>
    <row r="503" spans="1:9">
      <c r="A503" s="21">
        <v>40197</v>
      </c>
      <c r="B503" s="22">
        <v>5274.2</v>
      </c>
      <c r="C503" s="22">
        <v>5287.8</v>
      </c>
      <c r="D503" s="22">
        <v>5218.6499999999996</v>
      </c>
      <c r="E503" s="22">
        <v>5225.6499999999996</v>
      </c>
      <c r="F503" s="23">
        <v>141424524</v>
      </c>
      <c r="G503" s="23">
        <v>6197.52</v>
      </c>
      <c r="H503" s="63">
        <f t="shared" si="7"/>
        <v>-9.3272794487048172E-3</v>
      </c>
      <c r="I503" s="67"/>
    </row>
    <row r="504" spans="1:9">
      <c r="A504" s="21">
        <v>40198</v>
      </c>
      <c r="B504" s="22">
        <v>5226.1000000000004</v>
      </c>
      <c r="C504" s="22">
        <v>5256.7</v>
      </c>
      <c r="D504" s="22">
        <v>5201.3999999999996</v>
      </c>
      <c r="E504" s="22">
        <v>5221.7</v>
      </c>
      <c r="F504" s="23">
        <v>167867201</v>
      </c>
      <c r="G504" s="23">
        <v>7170.51</v>
      </c>
      <c r="H504" s="63">
        <f t="shared" si="7"/>
        <v>-7.5588682747596003E-4</v>
      </c>
      <c r="I504" s="67"/>
    </row>
    <row r="505" spans="1:9">
      <c r="A505" s="21">
        <v>40199</v>
      </c>
      <c r="B505" s="22">
        <v>5220.2</v>
      </c>
      <c r="C505" s="22">
        <v>5220.3500000000004</v>
      </c>
      <c r="D505" s="22">
        <v>5085.45</v>
      </c>
      <c r="E505" s="22">
        <v>5094.1499999999996</v>
      </c>
      <c r="F505" s="23">
        <v>190009431</v>
      </c>
      <c r="G505" s="23">
        <v>7943.76</v>
      </c>
      <c r="H505" s="63">
        <f t="shared" si="7"/>
        <v>-2.4426910776184085E-2</v>
      </c>
      <c r="I505" s="67"/>
    </row>
    <row r="506" spans="1:9">
      <c r="A506" s="21">
        <v>40200</v>
      </c>
      <c r="B506" s="22">
        <v>5094.1499999999996</v>
      </c>
      <c r="C506" s="22">
        <v>5094.1499999999996</v>
      </c>
      <c r="D506" s="22">
        <v>4954.8500000000004</v>
      </c>
      <c r="E506" s="22">
        <v>5036</v>
      </c>
      <c r="F506" s="23">
        <v>270251977</v>
      </c>
      <c r="G506" s="23">
        <v>10414.08</v>
      </c>
      <c r="H506" s="63">
        <f t="shared" si="7"/>
        <v>-1.1415054523325696E-2</v>
      </c>
      <c r="I506" s="67"/>
    </row>
    <row r="507" spans="1:9">
      <c r="A507" s="21">
        <v>40203</v>
      </c>
      <c r="B507" s="22">
        <v>5034.55</v>
      </c>
      <c r="C507" s="22">
        <v>5035.7</v>
      </c>
      <c r="D507" s="22">
        <v>4983.05</v>
      </c>
      <c r="E507" s="22">
        <v>5007.8999999999996</v>
      </c>
      <c r="F507" s="23">
        <v>166405391</v>
      </c>
      <c r="G507" s="23">
        <v>5714.17</v>
      </c>
      <c r="H507" s="63">
        <f t="shared" si="7"/>
        <v>-5.5798252581414909E-3</v>
      </c>
      <c r="I507" s="67"/>
    </row>
    <row r="508" spans="1:9">
      <c r="A508" s="21">
        <v>40205</v>
      </c>
      <c r="B508" s="22">
        <v>5008.5</v>
      </c>
      <c r="C508" s="22">
        <v>5008.5</v>
      </c>
      <c r="D508" s="22">
        <v>4833.05</v>
      </c>
      <c r="E508" s="22">
        <v>4853.1000000000004</v>
      </c>
      <c r="F508" s="23">
        <v>274773820</v>
      </c>
      <c r="G508" s="23">
        <v>9800.33</v>
      </c>
      <c r="H508" s="63">
        <f t="shared" si="7"/>
        <v>-3.091116036662056E-2</v>
      </c>
      <c r="I508" s="67"/>
    </row>
    <row r="509" spans="1:9">
      <c r="A509" s="21">
        <v>40206</v>
      </c>
      <c r="B509" s="22">
        <v>4863</v>
      </c>
      <c r="C509" s="22">
        <v>4929.8999999999996</v>
      </c>
      <c r="D509" s="22">
        <v>4824.95</v>
      </c>
      <c r="E509" s="22">
        <v>4867.25</v>
      </c>
      <c r="F509" s="23">
        <v>275868897</v>
      </c>
      <c r="G509" s="23">
        <v>10614.04</v>
      </c>
      <c r="H509" s="63">
        <f t="shared" si="7"/>
        <v>2.9156621540868954E-3</v>
      </c>
      <c r="I509" s="67"/>
    </row>
    <row r="510" spans="1:9">
      <c r="A510" s="21">
        <v>40207</v>
      </c>
      <c r="B510" s="22">
        <v>4866.1499999999996</v>
      </c>
      <c r="C510" s="22">
        <v>4893.7</v>
      </c>
      <c r="D510" s="22">
        <v>4766</v>
      </c>
      <c r="E510" s="22">
        <v>4882.05</v>
      </c>
      <c r="F510" s="23">
        <v>265191792</v>
      </c>
      <c r="G510" s="23">
        <v>10116.629999999999</v>
      </c>
      <c r="H510" s="63">
        <f t="shared" si="7"/>
        <v>3.0407314191791546E-3</v>
      </c>
      <c r="I510" s="67"/>
    </row>
    <row r="511" spans="1:9">
      <c r="A511" s="21">
        <v>40210</v>
      </c>
      <c r="B511" s="22">
        <v>4882.05</v>
      </c>
      <c r="C511" s="22">
        <v>4918.8</v>
      </c>
      <c r="D511" s="22">
        <v>4827.1499999999996</v>
      </c>
      <c r="E511" s="22">
        <v>4899.7</v>
      </c>
      <c r="F511" s="23">
        <v>226819473</v>
      </c>
      <c r="G511" s="23">
        <v>7255.33</v>
      </c>
      <c r="H511" s="63">
        <f t="shared" si="7"/>
        <v>3.6152845628372177E-3</v>
      </c>
      <c r="I511" s="67"/>
    </row>
    <row r="512" spans="1:9">
      <c r="A512" s="21">
        <v>40211</v>
      </c>
      <c r="B512" s="22">
        <v>4907.8500000000004</v>
      </c>
      <c r="C512" s="22">
        <v>4951.1499999999996</v>
      </c>
      <c r="D512" s="22">
        <v>4814.1000000000004</v>
      </c>
      <c r="E512" s="22">
        <v>4830.1000000000004</v>
      </c>
      <c r="F512" s="23">
        <v>235090748</v>
      </c>
      <c r="G512" s="23">
        <v>7927.05</v>
      </c>
      <c r="H512" s="63">
        <f t="shared" si="7"/>
        <v>-1.4204951323550263E-2</v>
      </c>
      <c r="I512" s="67"/>
    </row>
    <row r="513" spans="1:9">
      <c r="A513" s="21">
        <v>40212</v>
      </c>
      <c r="B513" s="22">
        <v>4831</v>
      </c>
      <c r="C513" s="22">
        <v>4949.1499999999996</v>
      </c>
      <c r="D513" s="22">
        <v>4831</v>
      </c>
      <c r="E513" s="22">
        <v>4931.8500000000004</v>
      </c>
      <c r="F513" s="23">
        <v>163105434</v>
      </c>
      <c r="G513" s="23">
        <v>6448.29</v>
      </c>
      <c r="H513" s="63">
        <f t="shared" si="7"/>
        <v>2.1065816442723762E-2</v>
      </c>
      <c r="I513" s="67"/>
    </row>
    <row r="514" spans="1:9">
      <c r="A514" s="21">
        <v>40213</v>
      </c>
      <c r="B514" s="22">
        <v>4931.3</v>
      </c>
      <c r="C514" s="22">
        <v>4931.3</v>
      </c>
      <c r="D514" s="22">
        <v>4832.3500000000004</v>
      </c>
      <c r="E514" s="22">
        <v>4845.3500000000004</v>
      </c>
      <c r="F514" s="23">
        <v>167815142</v>
      </c>
      <c r="G514" s="23">
        <v>6169.35</v>
      </c>
      <c r="H514" s="63">
        <f t="shared" si="7"/>
        <v>-1.7539057351703691E-2</v>
      </c>
      <c r="I514" s="67"/>
    </row>
    <row r="515" spans="1:9">
      <c r="A515" s="21">
        <v>40214</v>
      </c>
      <c r="B515" s="22">
        <v>4819.6499999999996</v>
      </c>
      <c r="C515" s="22">
        <v>4827</v>
      </c>
      <c r="D515" s="22">
        <v>4692.3500000000004</v>
      </c>
      <c r="E515" s="22">
        <v>4718.6499999999996</v>
      </c>
      <c r="F515" s="23">
        <v>222362365</v>
      </c>
      <c r="G515" s="23">
        <v>7609.87</v>
      </c>
      <c r="H515" s="63">
        <f t="shared" si="7"/>
        <v>-2.6148781821746736E-2</v>
      </c>
      <c r="I515" s="67"/>
    </row>
    <row r="516" spans="1:9">
      <c r="A516" s="21">
        <v>40215</v>
      </c>
      <c r="B516" s="22">
        <v>4712.75</v>
      </c>
      <c r="C516" s="22">
        <v>4768.1499999999996</v>
      </c>
      <c r="D516" s="22">
        <v>4712.75</v>
      </c>
      <c r="E516" s="22">
        <v>4757.25</v>
      </c>
      <c r="F516" s="23">
        <v>22091127</v>
      </c>
      <c r="G516" s="23">
        <v>643.11</v>
      </c>
      <c r="H516" s="63">
        <f t="shared" si="7"/>
        <v>8.180305807805377E-3</v>
      </c>
      <c r="I516" s="67"/>
    </row>
    <row r="517" spans="1:9">
      <c r="A517" s="21">
        <v>40217</v>
      </c>
      <c r="B517" s="22">
        <v>4755.3500000000004</v>
      </c>
      <c r="C517" s="22">
        <v>4799.05</v>
      </c>
      <c r="D517" s="22">
        <v>4675.3999999999996</v>
      </c>
      <c r="E517" s="22">
        <v>4760.3999999999996</v>
      </c>
      <c r="F517" s="23">
        <v>205364363</v>
      </c>
      <c r="G517" s="23">
        <v>6823.11</v>
      </c>
      <c r="H517" s="63">
        <f t="shared" ref="H517:H580" si="8">(E517/E516)-1</f>
        <v>6.6214724893565169E-4</v>
      </c>
      <c r="I517" s="67"/>
    </row>
    <row r="518" spans="1:9">
      <c r="A518" s="21">
        <v>40218</v>
      </c>
      <c r="B518" s="22">
        <v>4760.55</v>
      </c>
      <c r="C518" s="22">
        <v>4810.3999999999996</v>
      </c>
      <c r="D518" s="22">
        <v>4739.3500000000004</v>
      </c>
      <c r="E518" s="22">
        <v>4792.6499999999996</v>
      </c>
      <c r="F518" s="23">
        <v>175452494</v>
      </c>
      <c r="G518" s="23">
        <v>5819.47</v>
      </c>
      <c r="H518" s="63">
        <f t="shared" si="8"/>
        <v>6.7746407864885949E-3</v>
      </c>
      <c r="I518" s="67"/>
    </row>
    <row r="519" spans="1:9">
      <c r="A519" s="21">
        <v>40219</v>
      </c>
      <c r="B519" s="22">
        <v>4793</v>
      </c>
      <c r="C519" s="22">
        <v>4826.8500000000004</v>
      </c>
      <c r="D519" s="22">
        <v>4748.1000000000004</v>
      </c>
      <c r="E519" s="22">
        <v>4757.2</v>
      </c>
      <c r="F519" s="23">
        <v>185053448</v>
      </c>
      <c r="G519" s="23">
        <v>6196.72</v>
      </c>
      <c r="H519" s="63">
        <f t="shared" si="8"/>
        <v>-7.3967429292770559E-3</v>
      </c>
      <c r="I519" s="67"/>
    </row>
    <row r="520" spans="1:9">
      <c r="A520" s="21">
        <v>40220</v>
      </c>
      <c r="B520" s="22">
        <v>4757.25</v>
      </c>
      <c r="C520" s="22">
        <v>4843.8</v>
      </c>
      <c r="D520" s="22">
        <v>4757.25</v>
      </c>
      <c r="E520" s="22">
        <v>4826.8500000000004</v>
      </c>
      <c r="F520" s="23">
        <v>142638466</v>
      </c>
      <c r="G520" s="23">
        <v>4917.21</v>
      </c>
      <c r="H520" s="63">
        <f t="shared" si="8"/>
        <v>1.464096527369052E-2</v>
      </c>
      <c r="I520" s="67"/>
    </row>
    <row r="521" spans="1:9">
      <c r="A521" s="21">
        <v>40224</v>
      </c>
      <c r="B521" s="22">
        <v>4827.8999999999996</v>
      </c>
      <c r="C521" s="22">
        <v>4845.6000000000004</v>
      </c>
      <c r="D521" s="22">
        <v>4783.8999999999996</v>
      </c>
      <c r="E521" s="22">
        <v>4801.95</v>
      </c>
      <c r="F521" s="23">
        <v>153758927</v>
      </c>
      <c r="G521" s="23">
        <v>5004.68</v>
      </c>
      <c r="H521" s="63">
        <f t="shared" si="8"/>
        <v>-5.1586438360422537E-3</v>
      </c>
      <c r="I521" s="67"/>
    </row>
    <row r="522" spans="1:9">
      <c r="A522" s="21">
        <v>40225</v>
      </c>
      <c r="B522" s="22">
        <v>4801.8</v>
      </c>
      <c r="C522" s="22">
        <v>4880</v>
      </c>
      <c r="D522" s="22">
        <v>4791.3500000000004</v>
      </c>
      <c r="E522" s="22">
        <v>4855.75</v>
      </c>
      <c r="F522" s="23">
        <v>156011235</v>
      </c>
      <c r="G522" s="23">
        <v>5240.97</v>
      </c>
      <c r="H522" s="63">
        <f t="shared" si="8"/>
        <v>1.120378179697834E-2</v>
      </c>
      <c r="I522" s="67"/>
    </row>
    <row r="523" spans="1:9">
      <c r="A523" s="21">
        <v>40226</v>
      </c>
      <c r="B523" s="22">
        <v>4858.6499999999996</v>
      </c>
      <c r="C523" s="22">
        <v>4929.7</v>
      </c>
      <c r="D523" s="22">
        <v>4857.6000000000004</v>
      </c>
      <c r="E523" s="22">
        <v>4914</v>
      </c>
      <c r="F523" s="23">
        <v>176502266</v>
      </c>
      <c r="G523" s="23">
        <v>6291.08</v>
      </c>
      <c r="H523" s="63">
        <f t="shared" si="8"/>
        <v>1.1996087113216314E-2</v>
      </c>
      <c r="I523" s="67"/>
    </row>
    <row r="524" spans="1:9">
      <c r="A524" s="21">
        <v>40227</v>
      </c>
      <c r="B524" s="22">
        <v>4915.1000000000004</v>
      </c>
      <c r="C524" s="22">
        <v>4922.05</v>
      </c>
      <c r="D524" s="22">
        <v>4873.7</v>
      </c>
      <c r="E524" s="22">
        <v>4887.75</v>
      </c>
      <c r="F524" s="23">
        <v>193513235</v>
      </c>
      <c r="G524" s="23">
        <v>5763.98</v>
      </c>
      <c r="H524" s="63">
        <f t="shared" si="8"/>
        <v>-5.3418803418803229E-3</v>
      </c>
      <c r="I524" s="67"/>
    </row>
    <row r="525" spans="1:9">
      <c r="A525" s="21">
        <v>40228</v>
      </c>
      <c r="B525" s="22">
        <v>4887.3</v>
      </c>
      <c r="C525" s="22">
        <v>4887.3</v>
      </c>
      <c r="D525" s="22">
        <v>4805.55</v>
      </c>
      <c r="E525" s="22">
        <v>4844.8999999999996</v>
      </c>
      <c r="F525" s="23">
        <v>194311305</v>
      </c>
      <c r="G525" s="23">
        <v>5737.99</v>
      </c>
      <c r="H525" s="63">
        <f t="shared" si="8"/>
        <v>-8.7668149966754205E-3</v>
      </c>
      <c r="I525" s="67"/>
    </row>
    <row r="526" spans="1:9">
      <c r="A526" s="21">
        <v>40231</v>
      </c>
      <c r="B526" s="22">
        <v>4849.3500000000004</v>
      </c>
      <c r="C526" s="22">
        <v>4912.05</v>
      </c>
      <c r="D526" s="22">
        <v>4845.8999999999996</v>
      </c>
      <c r="E526" s="22">
        <v>4856.3999999999996</v>
      </c>
      <c r="F526" s="23">
        <v>149362400</v>
      </c>
      <c r="G526" s="23">
        <v>4591.6000000000004</v>
      </c>
      <c r="H526" s="63">
        <f t="shared" si="8"/>
        <v>2.3736300026833135E-3</v>
      </c>
      <c r="I526" s="67"/>
    </row>
    <row r="527" spans="1:9">
      <c r="A527" s="21">
        <v>40232</v>
      </c>
      <c r="B527" s="22">
        <v>4856.6000000000004</v>
      </c>
      <c r="C527" s="22">
        <v>4884.1000000000004</v>
      </c>
      <c r="D527" s="22">
        <v>4833.1499999999996</v>
      </c>
      <c r="E527" s="22">
        <v>4870.05</v>
      </c>
      <c r="F527" s="23">
        <v>129233916</v>
      </c>
      <c r="G527" s="23">
        <v>4617.62</v>
      </c>
      <c r="H527" s="63">
        <f t="shared" si="8"/>
        <v>2.8107239930814654E-3</v>
      </c>
      <c r="I527" s="67"/>
    </row>
    <row r="528" spans="1:9">
      <c r="A528" s="21">
        <v>40233</v>
      </c>
      <c r="B528" s="22">
        <v>4869.55</v>
      </c>
      <c r="C528" s="22">
        <v>4880.55</v>
      </c>
      <c r="D528" s="22">
        <v>4834.6499999999996</v>
      </c>
      <c r="E528" s="22">
        <v>4858.6000000000004</v>
      </c>
      <c r="F528" s="23">
        <v>141213476</v>
      </c>
      <c r="G528" s="23">
        <v>4842.2299999999996</v>
      </c>
      <c r="H528" s="63">
        <f t="shared" si="8"/>
        <v>-2.3511052247923159E-3</v>
      </c>
      <c r="I528" s="67"/>
    </row>
    <row r="529" spans="1:9">
      <c r="A529" s="21">
        <v>40234</v>
      </c>
      <c r="B529" s="22">
        <v>4859</v>
      </c>
      <c r="C529" s="22">
        <v>4880.1499999999996</v>
      </c>
      <c r="D529" s="22">
        <v>4835.6000000000004</v>
      </c>
      <c r="E529" s="22">
        <v>4859.75</v>
      </c>
      <c r="F529" s="23">
        <v>179443119</v>
      </c>
      <c r="G529" s="23">
        <v>6427.68</v>
      </c>
      <c r="H529" s="63">
        <f t="shared" si="8"/>
        <v>2.3669369777290505E-4</v>
      </c>
      <c r="I529" s="67"/>
    </row>
    <row r="530" spans="1:9">
      <c r="A530" s="21">
        <v>40235</v>
      </c>
      <c r="B530" s="22">
        <v>4858.5</v>
      </c>
      <c r="C530" s="22">
        <v>4992</v>
      </c>
      <c r="D530" s="22">
        <v>4858.45</v>
      </c>
      <c r="E530" s="22">
        <v>4922.3</v>
      </c>
      <c r="F530" s="23">
        <v>341137163</v>
      </c>
      <c r="G530" s="23">
        <v>10987.94</v>
      </c>
      <c r="H530" s="63">
        <f t="shared" si="8"/>
        <v>1.2871032460517462E-2</v>
      </c>
      <c r="I530" s="67"/>
    </row>
    <row r="531" spans="1:9">
      <c r="A531" s="21">
        <v>40239</v>
      </c>
      <c r="B531" s="22">
        <v>4935.6000000000004</v>
      </c>
      <c r="C531" s="22">
        <v>5029.45</v>
      </c>
      <c r="D531" s="22">
        <v>4935.3500000000004</v>
      </c>
      <c r="E531" s="22">
        <v>5017</v>
      </c>
      <c r="F531" s="23">
        <v>233127111</v>
      </c>
      <c r="G531" s="23">
        <v>8468.18</v>
      </c>
      <c r="H531" s="63">
        <f t="shared" si="8"/>
        <v>1.9238973650529179E-2</v>
      </c>
      <c r="I531" s="67"/>
    </row>
    <row r="532" spans="1:9">
      <c r="A532" s="21">
        <v>40240</v>
      </c>
      <c r="B532" s="22">
        <v>5015.8</v>
      </c>
      <c r="C532" s="22">
        <v>5093.25</v>
      </c>
      <c r="D532" s="22">
        <v>5015.1000000000004</v>
      </c>
      <c r="E532" s="22">
        <v>5088.1000000000004</v>
      </c>
      <c r="F532" s="23">
        <v>191791765</v>
      </c>
      <c r="G532" s="23">
        <v>7375.98</v>
      </c>
      <c r="H532" s="63">
        <f t="shared" si="8"/>
        <v>1.4171815826190981E-2</v>
      </c>
      <c r="I532" s="67"/>
    </row>
    <row r="533" spans="1:9">
      <c r="A533" s="21">
        <v>40241</v>
      </c>
      <c r="B533" s="22">
        <v>5096.95</v>
      </c>
      <c r="C533" s="22">
        <v>5096.95</v>
      </c>
      <c r="D533" s="22">
        <v>5049</v>
      </c>
      <c r="E533" s="22">
        <v>5080.25</v>
      </c>
      <c r="F533" s="23">
        <v>205104948</v>
      </c>
      <c r="G533" s="23">
        <v>6826.25</v>
      </c>
      <c r="H533" s="63">
        <f t="shared" si="8"/>
        <v>-1.5428155893163487E-3</v>
      </c>
      <c r="I533" s="67"/>
    </row>
    <row r="534" spans="1:9">
      <c r="A534" s="21">
        <v>40242</v>
      </c>
      <c r="B534" s="22">
        <v>5080.55</v>
      </c>
      <c r="C534" s="22">
        <v>5118.6499999999996</v>
      </c>
      <c r="D534" s="22">
        <v>5068.05</v>
      </c>
      <c r="E534" s="22">
        <v>5088.7</v>
      </c>
      <c r="F534" s="23">
        <v>209604746</v>
      </c>
      <c r="G534" s="23">
        <v>6307.8</v>
      </c>
      <c r="H534" s="63">
        <f t="shared" si="8"/>
        <v>1.663303971261243E-3</v>
      </c>
      <c r="I534" s="67"/>
    </row>
    <row r="535" spans="1:9">
      <c r="A535" s="21">
        <v>40245</v>
      </c>
      <c r="B535" s="22">
        <v>5092.1499999999996</v>
      </c>
      <c r="C535" s="22">
        <v>5147.1000000000004</v>
      </c>
      <c r="D535" s="22">
        <v>5092.1499999999996</v>
      </c>
      <c r="E535" s="22">
        <v>5124</v>
      </c>
      <c r="F535" s="23">
        <v>187964711</v>
      </c>
      <c r="G535" s="23">
        <v>7130.87</v>
      </c>
      <c r="H535" s="63">
        <f t="shared" si="8"/>
        <v>6.9369387073319189E-3</v>
      </c>
      <c r="I535" s="67"/>
    </row>
    <row r="536" spans="1:9">
      <c r="A536" s="21">
        <v>40246</v>
      </c>
      <c r="B536" s="22">
        <v>5121.05</v>
      </c>
      <c r="C536" s="22">
        <v>5131.8</v>
      </c>
      <c r="D536" s="22">
        <v>5094.3500000000004</v>
      </c>
      <c r="E536" s="22">
        <v>5101.5</v>
      </c>
      <c r="F536" s="23">
        <v>158734706</v>
      </c>
      <c r="G536" s="23">
        <v>6364.07</v>
      </c>
      <c r="H536" s="63">
        <f t="shared" si="8"/>
        <v>-4.3911007025760895E-3</v>
      </c>
      <c r="I536" s="67"/>
    </row>
    <row r="537" spans="1:9">
      <c r="A537" s="21">
        <v>40247</v>
      </c>
      <c r="B537" s="22">
        <v>5101.6000000000004</v>
      </c>
      <c r="C537" s="22">
        <v>5137.3999999999996</v>
      </c>
      <c r="D537" s="22">
        <v>5092.05</v>
      </c>
      <c r="E537" s="22">
        <v>5116.25</v>
      </c>
      <c r="F537" s="23">
        <v>167174523</v>
      </c>
      <c r="G537" s="23">
        <v>6445.89</v>
      </c>
      <c r="H537" s="63">
        <f t="shared" si="8"/>
        <v>2.8913064784867881E-3</v>
      </c>
      <c r="I537" s="67"/>
    </row>
    <row r="538" spans="1:9">
      <c r="A538" s="21">
        <v>40248</v>
      </c>
      <c r="B538" s="22">
        <v>5116.3500000000004</v>
      </c>
      <c r="C538" s="22">
        <v>5152.6000000000004</v>
      </c>
      <c r="D538" s="22">
        <v>5102.1000000000004</v>
      </c>
      <c r="E538" s="22">
        <v>5133.3999999999996</v>
      </c>
      <c r="F538" s="23">
        <v>155698046</v>
      </c>
      <c r="G538" s="23">
        <v>5500.07</v>
      </c>
      <c r="H538" s="63">
        <f t="shared" si="8"/>
        <v>3.3520645003664029E-3</v>
      </c>
      <c r="I538" s="67"/>
    </row>
    <row r="539" spans="1:9">
      <c r="A539" s="21">
        <v>40249</v>
      </c>
      <c r="B539" s="22">
        <v>5131.8</v>
      </c>
      <c r="C539" s="22">
        <v>5158.1000000000004</v>
      </c>
      <c r="D539" s="22">
        <v>5122.1000000000004</v>
      </c>
      <c r="E539" s="22">
        <v>5137</v>
      </c>
      <c r="F539" s="23">
        <v>152561763</v>
      </c>
      <c r="G539" s="23">
        <v>5927.11</v>
      </c>
      <c r="H539" s="63">
        <f t="shared" si="8"/>
        <v>7.0128959364179622E-4</v>
      </c>
      <c r="I539" s="67"/>
    </row>
    <row r="540" spans="1:9">
      <c r="A540" s="21">
        <v>40252</v>
      </c>
      <c r="B540" s="22">
        <v>5134.45</v>
      </c>
      <c r="C540" s="22">
        <v>5151.05</v>
      </c>
      <c r="D540" s="22">
        <v>5101.2</v>
      </c>
      <c r="E540" s="22">
        <v>5128.8999999999996</v>
      </c>
      <c r="F540" s="23">
        <v>134878673</v>
      </c>
      <c r="G540" s="23">
        <v>5301.12</v>
      </c>
      <c r="H540" s="63">
        <f t="shared" si="8"/>
        <v>-1.5767957952113054E-3</v>
      </c>
      <c r="I540" s="67"/>
    </row>
    <row r="541" spans="1:9">
      <c r="A541" s="21">
        <v>40253</v>
      </c>
      <c r="B541" s="22">
        <v>5128.95</v>
      </c>
      <c r="C541" s="22">
        <v>5209.25</v>
      </c>
      <c r="D541" s="22">
        <v>5125.7</v>
      </c>
      <c r="E541" s="22">
        <v>5198.1000000000004</v>
      </c>
      <c r="F541" s="23">
        <v>120692486</v>
      </c>
      <c r="G541" s="23">
        <v>5250.18</v>
      </c>
      <c r="H541" s="63">
        <f t="shared" si="8"/>
        <v>1.3492171810719711E-2</v>
      </c>
      <c r="I541" s="67"/>
    </row>
    <row r="542" spans="1:9">
      <c r="A542" s="21">
        <v>40254</v>
      </c>
      <c r="B542" s="22">
        <v>5198.45</v>
      </c>
      <c r="C542" s="22">
        <v>5260.5</v>
      </c>
      <c r="D542" s="22">
        <v>5177.1499999999996</v>
      </c>
      <c r="E542" s="22">
        <v>5231.8999999999996</v>
      </c>
      <c r="F542" s="23">
        <v>169767105</v>
      </c>
      <c r="G542" s="23">
        <v>6291.05</v>
      </c>
      <c r="H542" s="63">
        <f t="shared" si="8"/>
        <v>6.5023758681055366E-3</v>
      </c>
      <c r="I542" s="67"/>
    </row>
    <row r="543" spans="1:9">
      <c r="A543" s="21">
        <v>40255</v>
      </c>
      <c r="B543" s="22">
        <v>5232.55</v>
      </c>
      <c r="C543" s="22">
        <v>5255.65</v>
      </c>
      <c r="D543" s="22">
        <v>5214.3999999999996</v>
      </c>
      <c r="E543" s="22">
        <v>5245.9</v>
      </c>
      <c r="F543" s="23">
        <v>160336720</v>
      </c>
      <c r="G543" s="23">
        <v>5521.68</v>
      </c>
      <c r="H543" s="63">
        <f t="shared" si="8"/>
        <v>2.6758921233203115E-3</v>
      </c>
      <c r="I543" s="67"/>
    </row>
    <row r="544" spans="1:9">
      <c r="A544" s="21">
        <v>40256</v>
      </c>
      <c r="B544" s="22">
        <v>5246.8</v>
      </c>
      <c r="C544" s="22">
        <v>5269.95</v>
      </c>
      <c r="D544" s="22">
        <v>5237.1000000000004</v>
      </c>
      <c r="E544" s="22">
        <v>5262.8</v>
      </c>
      <c r="F544" s="23">
        <v>136871848</v>
      </c>
      <c r="G544" s="23">
        <v>5558.7</v>
      </c>
      <c r="H544" s="63">
        <f t="shared" si="8"/>
        <v>3.2215635067387449E-3</v>
      </c>
      <c r="I544" s="67"/>
    </row>
    <row r="545" spans="1:9">
      <c r="A545" s="21">
        <v>40259</v>
      </c>
      <c r="B545" s="22">
        <v>5260.95</v>
      </c>
      <c r="C545" s="22">
        <v>5260.95</v>
      </c>
      <c r="D545" s="22">
        <v>5187.05</v>
      </c>
      <c r="E545" s="22">
        <v>5205.2</v>
      </c>
      <c r="F545" s="23">
        <v>130039411</v>
      </c>
      <c r="G545" s="23">
        <v>5212.1400000000003</v>
      </c>
      <c r="H545" s="63">
        <f t="shared" si="8"/>
        <v>-1.0944744242608606E-2</v>
      </c>
      <c r="I545" s="67"/>
    </row>
    <row r="546" spans="1:9">
      <c r="A546" s="21">
        <v>40260</v>
      </c>
      <c r="B546" s="22">
        <v>5205.8500000000004</v>
      </c>
      <c r="C546" s="22">
        <v>5243.6</v>
      </c>
      <c r="D546" s="22">
        <v>5193.3999999999996</v>
      </c>
      <c r="E546" s="22">
        <v>5225.3</v>
      </c>
      <c r="F546" s="23">
        <v>146479804</v>
      </c>
      <c r="G546" s="23">
        <v>5673.78</v>
      </c>
      <c r="H546" s="63">
        <f t="shared" si="8"/>
        <v>3.8615230922924848E-3</v>
      </c>
      <c r="I546" s="67"/>
    </row>
    <row r="547" spans="1:9">
      <c r="A547" s="21">
        <v>40262</v>
      </c>
      <c r="B547" s="22">
        <v>5225.3</v>
      </c>
      <c r="C547" s="22">
        <v>5267.3</v>
      </c>
      <c r="D547" s="22">
        <v>5202.95</v>
      </c>
      <c r="E547" s="22">
        <v>5260.4</v>
      </c>
      <c r="F547" s="23">
        <v>207844844</v>
      </c>
      <c r="G547" s="23">
        <v>9239.93</v>
      </c>
      <c r="H547" s="63">
        <f t="shared" si="8"/>
        <v>6.7173176659711675E-3</v>
      </c>
      <c r="I547" s="67"/>
    </row>
    <row r="548" spans="1:9">
      <c r="A548" s="21">
        <v>40263</v>
      </c>
      <c r="B548" s="22">
        <v>5260.55</v>
      </c>
      <c r="C548" s="22">
        <v>5293.75</v>
      </c>
      <c r="D548" s="22">
        <v>5260.55</v>
      </c>
      <c r="E548" s="22">
        <v>5282</v>
      </c>
      <c r="F548" s="23">
        <v>140965576</v>
      </c>
      <c r="G548" s="23">
        <v>6366.38</v>
      </c>
      <c r="H548" s="63">
        <f t="shared" si="8"/>
        <v>4.1061516234508488E-3</v>
      </c>
      <c r="I548" s="67"/>
    </row>
    <row r="549" spans="1:9">
      <c r="A549" s="21">
        <v>40266</v>
      </c>
      <c r="B549" s="22">
        <v>5283.9</v>
      </c>
      <c r="C549" s="22">
        <v>5329.55</v>
      </c>
      <c r="D549" s="22">
        <v>5242.1499999999996</v>
      </c>
      <c r="E549" s="22">
        <v>5302.85</v>
      </c>
      <c r="F549" s="23">
        <v>132186441</v>
      </c>
      <c r="G549" s="23">
        <v>6001.64</v>
      </c>
      <c r="H549" s="63">
        <f t="shared" si="8"/>
        <v>3.9473684210526994E-3</v>
      </c>
      <c r="I549" s="67"/>
    </row>
    <row r="550" spans="1:9">
      <c r="A550" s="21">
        <v>40267</v>
      </c>
      <c r="B550" s="22">
        <v>5302.95</v>
      </c>
      <c r="C550" s="22">
        <v>5325</v>
      </c>
      <c r="D550" s="22">
        <v>5251.35</v>
      </c>
      <c r="E550" s="22">
        <v>5262.45</v>
      </c>
      <c r="F550" s="23">
        <v>133483766</v>
      </c>
      <c r="G550" s="23">
        <v>5629.19</v>
      </c>
      <c r="H550" s="63">
        <f t="shared" si="8"/>
        <v>-7.6185447448071653E-3</v>
      </c>
      <c r="I550" s="67"/>
    </row>
    <row r="551" spans="1:9">
      <c r="A551" s="21">
        <v>40268</v>
      </c>
      <c r="B551" s="22">
        <v>5260.4</v>
      </c>
      <c r="C551" s="22">
        <v>5293.9</v>
      </c>
      <c r="D551" s="22">
        <v>5235.1499999999996</v>
      </c>
      <c r="E551" s="22">
        <v>5249.1</v>
      </c>
      <c r="F551" s="23">
        <v>147618695</v>
      </c>
      <c r="G551" s="23">
        <v>6542.18</v>
      </c>
      <c r="H551" s="63">
        <f t="shared" si="8"/>
        <v>-2.5368412051419709E-3</v>
      </c>
      <c r="I551" s="67"/>
    </row>
    <row r="552" spans="1:9">
      <c r="A552" s="21">
        <v>40269</v>
      </c>
      <c r="B552" s="22">
        <v>5249.2</v>
      </c>
      <c r="C552" s="22">
        <v>5298.6</v>
      </c>
      <c r="D552" s="22">
        <v>5249.2</v>
      </c>
      <c r="E552" s="22">
        <v>5290.5</v>
      </c>
      <c r="F552" s="23">
        <v>127773261</v>
      </c>
      <c r="G552" s="23">
        <v>5365.11</v>
      </c>
      <c r="H552" s="63">
        <f t="shared" si="8"/>
        <v>7.8870663542320862E-3</v>
      </c>
      <c r="I552" s="67"/>
    </row>
    <row r="553" spans="1:9">
      <c r="A553" s="21">
        <v>40273</v>
      </c>
      <c r="B553" s="22">
        <v>5291.4</v>
      </c>
      <c r="C553" s="22">
        <v>5377.55</v>
      </c>
      <c r="D553" s="22">
        <v>5291.4</v>
      </c>
      <c r="E553" s="22">
        <v>5368.4</v>
      </c>
      <c r="F553" s="23">
        <v>132419861</v>
      </c>
      <c r="G553" s="23">
        <v>5762.97</v>
      </c>
      <c r="H553" s="63">
        <f t="shared" si="8"/>
        <v>1.4724506190341158E-2</v>
      </c>
      <c r="I553" s="67"/>
    </row>
    <row r="554" spans="1:9">
      <c r="A554" s="21">
        <v>40274</v>
      </c>
      <c r="B554" s="22">
        <v>5369.65</v>
      </c>
      <c r="C554" s="22">
        <v>5388.65</v>
      </c>
      <c r="D554" s="22">
        <v>5351.7</v>
      </c>
      <c r="E554" s="22">
        <v>5366</v>
      </c>
      <c r="F554" s="23">
        <v>147051901</v>
      </c>
      <c r="G554" s="23">
        <v>5746.95</v>
      </c>
      <c r="H554" s="63">
        <f t="shared" si="8"/>
        <v>-4.4706057670806931E-4</v>
      </c>
      <c r="I554" s="67"/>
    </row>
    <row r="555" spans="1:9">
      <c r="A555" s="21">
        <v>40275</v>
      </c>
      <c r="B555" s="22">
        <v>5365.7</v>
      </c>
      <c r="C555" s="22">
        <v>5399.65</v>
      </c>
      <c r="D555" s="22">
        <v>5345.05</v>
      </c>
      <c r="E555" s="22">
        <v>5374.65</v>
      </c>
      <c r="F555" s="23">
        <v>166790249</v>
      </c>
      <c r="G555" s="23">
        <v>6530.95</v>
      </c>
      <c r="H555" s="63">
        <f t="shared" si="8"/>
        <v>1.6120014908682645E-3</v>
      </c>
      <c r="I555" s="67"/>
    </row>
    <row r="556" spans="1:9">
      <c r="A556" s="21">
        <v>40276</v>
      </c>
      <c r="B556" s="22">
        <v>5376.3</v>
      </c>
      <c r="C556" s="22">
        <v>5383.65</v>
      </c>
      <c r="D556" s="22">
        <v>5290.25</v>
      </c>
      <c r="E556" s="22">
        <v>5304.45</v>
      </c>
      <c r="F556" s="23">
        <v>156785881</v>
      </c>
      <c r="G556" s="23">
        <v>5830.63</v>
      </c>
      <c r="H556" s="63">
        <f t="shared" si="8"/>
        <v>-1.3061315620552016E-2</v>
      </c>
      <c r="I556" s="67"/>
    </row>
    <row r="557" spans="1:9">
      <c r="A557" s="21">
        <v>40277</v>
      </c>
      <c r="B557" s="22">
        <v>5302.4</v>
      </c>
      <c r="C557" s="22">
        <v>5377.45</v>
      </c>
      <c r="D557" s="22">
        <v>5302.25</v>
      </c>
      <c r="E557" s="22">
        <v>5361.75</v>
      </c>
      <c r="F557" s="23">
        <v>154497751</v>
      </c>
      <c r="G557" s="23">
        <v>6207.69</v>
      </c>
      <c r="H557" s="63">
        <f t="shared" si="8"/>
        <v>1.0802250940248337E-2</v>
      </c>
      <c r="I557" s="67"/>
    </row>
    <row r="558" spans="1:9">
      <c r="A558" s="21">
        <v>40280</v>
      </c>
      <c r="B558" s="22">
        <v>5354.15</v>
      </c>
      <c r="C558" s="22">
        <v>5382.15</v>
      </c>
      <c r="D558" s="22">
        <v>5324.9</v>
      </c>
      <c r="E558" s="22">
        <v>5339.7</v>
      </c>
      <c r="F558" s="23">
        <v>134901999</v>
      </c>
      <c r="G558" s="23">
        <v>5502.8</v>
      </c>
      <c r="H558" s="63">
        <f t="shared" si="8"/>
        <v>-4.1124632815778828E-3</v>
      </c>
      <c r="I558" s="67"/>
    </row>
    <row r="559" spans="1:9">
      <c r="A559" s="21">
        <v>40281</v>
      </c>
      <c r="B559" s="22">
        <v>5340.85</v>
      </c>
      <c r="C559" s="22">
        <v>5356.5</v>
      </c>
      <c r="D559" s="22">
        <v>5301.7</v>
      </c>
      <c r="E559" s="22">
        <v>5322.95</v>
      </c>
      <c r="F559" s="23">
        <v>126581805</v>
      </c>
      <c r="G559" s="23">
        <v>7839.07</v>
      </c>
      <c r="H559" s="63">
        <f t="shared" si="8"/>
        <v>-3.1368803490833264E-3</v>
      </c>
      <c r="I559" s="67"/>
    </row>
    <row r="560" spans="1:9">
      <c r="A560" s="21">
        <v>40283</v>
      </c>
      <c r="B560" s="22">
        <v>5323.3</v>
      </c>
      <c r="C560" s="22">
        <v>5373.15</v>
      </c>
      <c r="D560" s="22">
        <v>5265.3</v>
      </c>
      <c r="E560" s="22">
        <v>5273.6</v>
      </c>
      <c r="F560" s="23">
        <v>195013233</v>
      </c>
      <c r="G560" s="23">
        <v>7702.54</v>
      </c>
      <c r="H560" s="63">
        <f t="shared" si="8"/>
        <v>-9.2711748184746146E-3</v>
      </c>
      <c r="I560" s="67"/>
    </row>
    <row r="561" spans="1:9">
      <c r="A561" s="21">
        <v>40284</v>
      </c>
      <c r="B561" s="22">
        <v>5273.4</v>
      </c>
      <c r="C561" s="22">
        <v>5283.05</v>
      </c>
      <c r="D561" s="22">
        <v>5237.55</v>
      </c>
      <c r="E561" s="22">
        <v>5262.6</v>
      </c>
      <c r="F561" s="23">
        <v>151013525</v>
      </c>
      <c r="G561" s="23">
        <v>5498.97</v>
      </c>
      <c r="H561" s="63">
        <f t="shared" si="8"/>
        <v>-2.0858616504854099E-3</v>
      </c>
      <c r="I561" s="67"/>
    </row>
    <row r="562" spans="1:9">
      <c r="A562" s="21">
        <v>40287</v>
      </c>
      <c r="B562" s="22">
        <v>5279.05</v>
      </c>
      <c r="C562" s="22">
        <v>5279.05</v>
      </c>
      <c r="D562" s="22">
        <v>5160.8999999999996</v>
      </c>
      <c r="E562" s="22">
        <v>5203.6499999999996</v>
      </c>
      <c r="F562" s="23">
        <v>155321410</v>
      </c>
      <c r="G562" s="23">
        <v>5791.22</v>
      </c>
      <c r="H562" s="63">
        <f t="shared" si="8"/>
        <v>-1.1201687378862291E-2</v>
      </c>
      <c r="I562" s="67"/>
    </row>
    <row r="563" spans="1:9">
      <c r="A563" s="21">
        <v>40288</v>
      </c>
      <c r="B563" s="22">
        <v>5208.3</v>
      </c>
      <c r="C563" s="22">
        <v>5257.25</v>
      </c>
      <c r="D563" s="22">
        <v>5208.3</v>
      </c>
      <c r="E563" s="22">
        <v>5230.1000000000004</v>
      </c>
      <c r="F563" s="23">
        <v>199478130</v>
      </c>
      <c r="G563" s="23">
        <v>7155.88</v>
      </c>
      <c r="H563" s="63">
        <f t="shared" si="8"/>
        <v>5.0829706071700009E-3</v>
      </c>
      <c r="I563" s="67"/>
    </row>
    <row r="564" spans="1:9">
      <c r="A564" s="21">
        <v>40289</v>
      </c>
      <c r="B564" s="22">
        <v>5230.3</v>
      </c>
      <c r="C564" s="22">
        <v>5266.3</v>
      </c>
      <c r="D564" s="22">
        <v>5230.3</v>
      </c>
      <c r="E564" s="22">
        <v>5244.9</v>
      </c>
      <c r="F564" s="23">
        <v>196901598</v>
      </c>
      <c r="G564" s="23">
        <v>6577.43</v>
      </c>
      <c r="H564" s="63">
        <f t="shared" si="8"/>
        <v>2.8297738092959435E-3</v>
      </c>
      <c r="I564" s="67"/>
    </row>
    <row r="565" spans="1:9">
      <c r="A565" s="21">
        <v>40290</v>
      </c>
      <c r="B565" s="22">
        <v>5248.6</v>
      </c>
      <c r="C565" s="22">
        <v>5331.8</v>
      </c>
      <c r="D565" s="22">
        <v>5221.1000000000004</v>
      </c>
      <c r="E565" s="22">
        <v>5269.35</v>
      </c>
      <c r="F565" s="23">
        <v>180286076</v>
      </c>
      <c r="G565" s="23">
        <v>8794.67</v>
      </c>
      <c r="H565" s="63">
        <f t="shared" si="8"/>
        <v>4.6616713378713204E-3</v>
      </c>
      <c r="I565" s="67"/>
    </row>
    <row r="566" spans="1:9">
      <c r="A566" s="21">
        <v>40291</v>
      </c>
      <c r="B566" s="22">
        <v>5269.65</v>
      </c>
      <c r="C566" s="22">
        <v>5311.05</v>
      </c>
      <c r="D566" s="22">
        <v>5269.65</v>
      </c>
      <c r="E566" s="22">
        <v>5304.1</v>
      </c>
      <c r="F566" s="23">
        <v>154120422</v>
      </c>
      <c r="G566" s="23">
        <v>6935.25</v>
      </c>
      <c r="H566" s="63">
        <f t="shared" si="8"/>
        <v>6.5947412868760935E-3</v>
      </c>
      <c r="I566" s="67"/>
    </row>
    <row r="567" spans="1:9">
      <c r="A567" s="21">
        <v>40294</v>
      </c>
      <c r="B567" s="22">
        <v>5299.35</v>
      </c>
      <c r="C567" s="22">
        <v>5342.35</v>
      </c>
      <c r="D567" s="22">
        <v>5299.35</v>
      </c>
      <c r="E567" s="22">
        <v>5322.45</v>
      </c>
      <c r="F567" s="23">
        <v>127022478</v>
      </c>
      <c r="G567" s="23">
        <v>5920.48</v>
      </c>
      <c r="H567" s="63">
        <f t="shared" si="8"/>
        <v>3.4595878659904322E-3</v>
      </c>
      <c r="I567" s="67"/>
    </row>
    <row r="568" spans="1:9">
      <c r="A568" s="21">
        <v>40295</v>
      </c>
      <c r="B568" s="22">
        <v>5322.1</v>
      </c>
      <c r="C568" s="22">
        <v>5330.55</v>
      </c>
      <c r="D568" s="22">
        <v>5301.4</v>
      </c>
      <c r="E568" s="22">
        <v>5308.35</v>
      </c>
      <c r="F568" s="23">
        <v>144428508</v>
      </c>
      <c r="G568" s="23">
        <v>5684.75</v>
      </c>
      <c r="H568" s="63">
        <f t="shared" si="8"/>
        <v>-2.6491559338274184E-3</v>
      </c>
      <c r="I568" s="67"/>
    </row>
    <row r="569" spans="1:9">
      <c r="A569" s="21">
        <v>40296</v>
      </c>
      <c r="B569" s="22">
        <v>5308.2</v>
      </c>
      <c r="C569" s="22">
        <v>5308.25</v>
      </c>
      <c r="D569" s="22">
        <v>5202.45</v>
      </c>
      <c r="E569" s="22">
        <v>5215.45</v>
      </c>
      <c r="F569" s="23">
        <v>178645117</v>
      </c>
      <c r="G569" s="23">
        <v>6812.97</v>
      </c>
      <c r="H569" s="63">
        <f t="shared" si="8"/>
        <v>-1.7500729982009577E-2</v>
      </c>
      <c r="I569" s="67"/>
    </row>
    <row r="570" spans="1:9">
      <c r="A570" s="21">
        <v>40297</v>
      </c>
      <c r="B570" s="22">
        <v>5215.25</v>
      </c>
      <c r="C570" s="22">
        <v>5264.75</v>
      </c>
      <c r="D570" s="22">
        <v>5214.8</v>
      </c>
      <c r="E570" s="22">
        <v>5254.15</v>
      </c>
      <c r="F570" s="23">
        <v>171683419</v>
      </c>
      <c r="G570" s="23">
        <v>7264.42</v>
      </c>
      <c r="H570" s="63">
        <f t="shared" si="8"/>
        <v>7.4202609554303578E-3</v>
      </c>
      <c r="I570" s="67"/>
    </row>
    <row r="571" spans="1:9">
      <c r="A571" s="21">
        <v>40298</v>
      </c>
      <c r="B571" s="22">
        <v>5254.2</v>
      </c>
      <c r="C571" s="22">
        <v>5294.8</v>
      </c>
      <c r="D571" s="22">
        <v>5254.2</v>
      </c>
      <c r="E571" s="22">
        <v>5278</v>
      </c>
      <c r="F571" s="23">
        <v>152495257</v>
      </c>
      <c r="G571" s="23">
        <v>6591.23</v>
      </c>
      <c r="H571" s="63">
        <f t="shared" si="8"/>
        <v>4.5392689588230617E-3</v>
      </c>
      <c r="I571" s="67"/>
    </row>
    <row r="572" spans="1:9">
      <c r="A572" s="21">
        <v>40301</v>
      </c>
      <c r="B572" s="22">
        <v>5278.4</v>
      </c>
      <c r="C572" s="22">
        <v>5278.7</v>
      </c>
      <c r="D572" s="22">
        <v>5210.05</v>
      </c>
      <c r="E572" s="22">
        <v>5222.75</v>
      </c>
      <c r="F572" s="23">
        <v>111445668</v>
      </c>
      <c r="G572" s="23">
        <v>4663.49</v>
      </c>
      <c r="H572" s="63">
        <f t="shared" si="8"/>
        <v>-1.0467980295566504E-2</v>
      </c>
      <c r="I572" s="67"/>
    </row>
    <row r="573" spans="1:9">
      <c r="A573" s="21">
        <v>40302</v>
      </c>
      <c r="B573" s="22">
        <v>5223.8999999999996</v>
      </c>
      <c r="C573" s="22">
        <v>5250.15</v>
      </c>
      <c r="D573" s="22">
        <v>5134.8500000000004</v>
      </c>
      <c r="E573" s="22">
        <v>5148.5</v>
      </c>
      <c r="F573" s="23">
        <v>145539730</v>
      </c>
      <c r="G573" s="23">
        <v>5782.23</v>
      </c>
      <c r="H573" s="63">
        <f t="shared" si="8"/>
        <v>-1.4216648317457281E-2</v>
      </c>
      <c r="I573" s="67"/>
    </row>
    <row r="574" spans="1:9">
      <c r="A574" s="21">
        <v>40303</v>
      </c>
      <c r="B574" s="22">
        <v>5148.3500000000004</v>
      </c>
      <c r="C574" s="22">
        <v>5148.3500000000004</v>
      </c>
      <c r="D574" s="22">
        <v>5056.5</v>
      </c>
      <c r="E574" s="22">
        <v>5124.8999999999996</v>
      </c>
      <c r="F574" s="23">
        <v>207679138</v>
      </c>
      <c r="G574" s="23">
        <v>7373.72</v>
      </c>
      <c r="H574" s="63">
        <f t="shared" si="8"/>
        <v>-4.5838593765175073E-3</v>
      </c>
      <c r="I574" s="67"/>
    </row>
    <row r="575" spans="1:9">
      <c r="A575" s="21">
        <v>40304</v>
      </c>
      <c r="B575" s="22">
        <v>5124.3999999999996</v>
      </c>
      <c r="C575" s="22">
        <v>5124.8999999999996</v>
      </c>
      <c r="D575" s="22">
        <v>5037.75</v>
      </c>
      <c r="E575" s="22">
        <v>5090.8500000000004</v>
      </c>
      <c r="F575" s="23">
        <v>192105707</v>
      </c>
      <c r="G575" s="23">
        <v>6560.7</v>
      </c>
      <c r="H575" s="63">
        <f t="shared" si="8"/>
        <v>-6.6440320786745888E-3</v>
      </c>
      <c r="I575" s="67"/>
    </row>
    <row r="576" spans="1:9">
      <c r="A576" s="21">
        <v>40305</v>
      </c>
      <c r="B576" s="22">
        <v>5072.3</v>
      </c>
      <c r="C576" s="22">
        <v>5085.6499999999996</v>
      </c>
      <c r="D576" s="22">
        <v>4984.6000000000004</v>
      </c>
      <c r="E576" s="22">
        <v>5018.05</v>
      </c>
      <c r="F576" s="23">
        <v>233345722</v>
      </c>
      <c r="G576" s="23">
        <v>8765.2900000000009</v>
      </c>
      <c r="H576" s="63">
        <f t="shared" si="8"/>
        <v>-1.4300165984069468E-2</v>
      </c>
      <c r="I576" s="67"/>
    </row>
    <row r="577" spans="1:9">
      <c r="A577" s="21">
        <v>40308</v>
      </c>
      <c r="B577" s="22">
        <v>5026.6000000000004</v>
      </c>
      <c r="C577" s="22">
        <v>5203.3</v>
      </c>
      <c r="D577" s="22">
        <v>5026.6000000000004</v>
      </c>
      <c r="E577" s="22">
        <v>5193.6000000000004</v>
      </c>
      <c r="F577" s="23">
        <v>191632764</v>
      </c>
      <c r="G577" s="23">
        <v>7272.87</v>
      </c>
      <c r="H577" s="63">
        <f t="shared" si="8"/>
        <v>3.4983708811191727E-2</v>
      </c>
      <c r="I577" s="67"/>
    </row>
    <row r="578" spans="1:9">
      <c r="A578" s="21">
        <v>40309</v>
      </c>
      <c r="B578" s="22">
        <v>5189.75</v>
      </c>
      <c r="C578" s="22">
        <v>5206.7</v>
      </c>
      <c r="D578" s="22">
        <v>5126.5</v>
      </c>
      <c r="E578" s="22">
        <v>5136.1499999999996</v>
      </c>
      <c r="F578" s="23">
        <v>168751932</v>
      </c>
      <c r="G578" s="23">
        <v>6431.69</v>
      </c>
      <c r="H578" s="63">
        <f t="shared" si="8"/>
        <v>-1.1061691312384658E-2</v>
      </c>
      <c r="I578" s="67"/>
    </row>
    <row r="579" spans="1:9">
      <c r="A579" s="21">
        <v>40310</v>
      </c>
      <c r="B579" s="22">
        <v>5133.75</v>
      </c>
      <c r="C579" s="22">
        <v>5172.8500000000004</v>
      </c>
      <c r="D579" s="22">
        <v>5098.8</v>
      </c>
      <c r="E579" s="22">
        <v>5156.6499999999996</v>
      </c>
      <c r="F579" s="23">
        <v>187111358</v>
      </c>
      <c r="G579" s="23">
        <v>6559.76</v>
      </c>
      <c r="H579" s="63">
        <f t="shared" si="8"/>
        <v>3.9913164529852274E-3</v>
      </c>
      <c r="I579" s="67"/>
    </row>
    <row r="580" spans="1:9">
      <c r="A580" s="21">
        <v>40311</v>
      </c>
      <c r="B580" s="22">
        <v>5157.55</v>
      </c>
      <c r="C580" s="22">
        <v>5212.7</v>
      </c>
      <c r="D580" s="22">
        <v>5147.95</v>
      </c>
      <c r="E580" s="22">
        <v>5178.8999999999996</v>
      </c>
      <c r="F580" s="23">
        <v>179378582</v>
      </c>
      <c r="G580" s="23">
        <v>6054.24</v>
      </c>
      <c r="H580" s="63">
        <f t="shared" si="8"/>
        <v>4.314816789970255E-3</v>
      </c>
      <c r="I580" s="67"/>
    </row>
    <row r="581" spans="1:9">
      <c r="A581" s="21">
        <v>40312</v>
      </c>
      <c r="B581" s="22">
        <v>5180.55</v>
      </c>
      <c r="C581" s="22">
        <v>5192.75</v>
      </c>
      <c r="D581" s="22">
        <v>5070.95</v>
      </c>
      <c r="E581" s="22">
        <v>5093.5</v>
      </c>
      <c r="F581" s="23">
        <v>144381001</v>
      </c>
      <c r="G581" s="23">
        <v>6094.56</v>
      </c>
      <c r="H581" s="63">
        <f t="shared" ref="H581:H644" si="9">(E581/E580)-1</f>
        <v>-1.648998822143688E-2</v>
      </c>
      <c r="I581" s="67"/>
    </row>
    <row r="582" spans="1:9">
      <c r="A582" s="21">
        <v>40315</v>
      </c>
      <c r="B582" s="22">
        <v>5093.8999999999996</v>
      </c>
      <c r="C582" s="22">
        <v>5094.55</v>
      </c>
      <c r="D582" s="22">
        <v>4966.25</v>
      </c>
      <c r="E582" s="22">
        <v>5059.8999999999996</v>
      </c>
      <c r="F582" s="23">
        <v>169306794</v>
      </c>
      <c r="G582" s="23">
        <v>7203.31</v>
      </c>
      <c r="H582" s="63">
        <f t="shared" si="9"/>
        <v>-6.5966427800138172E-3</v>
      </c>
      <c r="I582" s="67"/>
    </row>
    <row r="583" spans="1:9">
      <c r="A583" s="21">
        <v>40316</v>
      </c>
      <c r="B583" s="22">
        <v>5059.55</v>
      </c>
      <c r="C583" s="22">
        <v>5105.2</v>
      </c>
      <c r="D583" s="22">
        <v>5024.25</v>
      </c>
      <c r="E583" s="22">
        <v>5066.2</v>
      </c>
      <c r="F583" s="23">
        <v>137027239</v>
      </c>
      <c r="G583" s="23">
        <v>6336.36</v>
      </c>
      <c r="H583" s="63">
        <f t="shared" si="9"/>
        <v>1.2450838949387144E-3</v>
      </c>
      <c r="I583" s="67"/>
    </row>
    <row r="584" spans="1:9">
      <c r="A584" s="21">
        <v>40317</v>
      </c>
      <c r="B584" s="22">
        <v>5065.1000000000004</v>
      </c>
      <c r="C584" s="22">
        <v>5065.1000000000004</v>
      </c>
      <c r="D584" s="22">
        <v>4908.1499999999996</v>
      </c>
      <c r="E584" s="22">
        <v>4919.6499999999996</v>
      </c>
      <c r="F584" s="23">
        <v>212950386</v>
      </c>
      <c r="G584" s="23">
        <v>8688.7099999999991</v>
      </c>
      <c r="H584" s="63">
        <f t="shared" si="9"/>
        <v>-2.8927006434803282E-2</v>
      </c>
      <c r="I584" s="67"/>
    </row>
    <row r="585" spans="1:9">
      <c r="A585" s="21">
        <v>40318</v>
      </c>
      <c r="B585" s="22">
        <v>4924.3</v>
      </c>
      <c r="C585" s="22">
        <v>4980.25</v>
      </c>
      <c r="D585" s="22">
        <v>4924.3</v>
      </c>
      <c r="E585" s="22">
        <v>4947.6000000000004</v>
      </c>
      <c r="F585" s="23">
        <v>197303335</v>
      </c>
      <c r="G585" s="23">
        <v>7215.28</v>
      </c>
      <c r="H585" s="63">
        <f t="shared" si="9"/>
        <v>5.6812984663545674E-3</v>
      </c>
      <c r="I585" s="67"/>
    </row>
    <row r="586" spans="1:9">
      <c r="A586" s="21">
        <v>40319</v>
      </c>
      <c r="B586" s="22">
        <v>4946.7</v>
      </c>
      <c r="C586" s="22">
        <v>4946.7</v>
      </c>
      <c r="D586" s="22">
        <v>4842.3</v>
      </c>
      <c r="E586" s="22">
        <v>4931.1499999999996</v>
      </c>
      <c r="F586" s="23">
        <v>230483809</v>
      </c>
      <c r="G586" s="23">
        <v>7363.95</v>
      </c>
      <c r="H586" s="63">
        <f t="shared" si="9"/>
        <v>-3.3248443689871676E-3</v>
      </c>
      <c r="I586" s="67"/>
    </row>
    <row r="587" spans="1:9">
      <c r="A587" s="21">
        <v>40322</v>
      </c>
      <c r="B587" s="22">
        <v>4944.3</v>
      </c>
      <c r="C587" s="22">
        <v>5029.55</v>
      </c>
      <c r="D587" s="22">
        <v>4923.45</v>
      </c>
      <c r="E587" s="22">
        <v>4943.95</v>
      </c>
      <c r="F587" s="23">
        <v>184424844</v>
      </c>
      <c r="G587" s="23">
        <v>6576.57</v>
      </c>
      <c r="H587" s="63">
        <f t="shared" si="9"/>
        <v>2.5957433864312041E-3</v>
      </c>
      <c r="I587" s="67"/>
    </row>
    <row r="588" spans="1:9">
      <c r="A588" s="21">
        <v>40323</v>
      </c>
      <c r="B588" s="22">
        <v>4945.3</v>
      </c>
      <c r="C588" s="22">
        <v>4946.6000000000004</v>
      </c>
      <c r="D588" s="22">
        <v>4786.45</v>
      </c>
      <c r="E588" s="22">
        <v>4806.75</v>
      </c>
      <c r="F588" s="23">
        <v>198187219</v>
      </c>
      <c r="G588" s="23">
        <v>6759.02</v>
      </c>
      <c r="H588" s="63">
        <f t="shared" si="9"/>
        <v>-2.7751089715713162E-2</v>
      </c>
      <c r="I588" s="67"/>
    </row>
    <row r="589" spans="1:9">
      <c r="A589" s="21">
        <v>40324</v>
      </c>
      <c r="B589" s="22">
        <v>4807.3</v>
      </c>
      <c r="C589" s="22">
        <v>4925.45</v>
      </c>
      <c r="D589" s="22">
        <v>4807.3</v>
      </c>
      <c r="E589" s="22">
        <v>4917.3999999999996</v>
      </c>
      <c r="F589" s="23">
        <v>221985114</v>
      </c>
      <c r="G589" s="23">
        <v>7246.83</v>
      </c>
      <c r="H589" s="63">
        <f t="shared" si="9"/>
        <v>2.3019711863525139E-2</v>
      </c>
      <c r="I589" s="67"/>
    </row>
    <row r="590" spans="1:9">
      <c r="A590" s="21">
        <v>40325</v>
      </c>
      <c r="B590" s="22">
        <v>4915.1499999999996</v>
      </c>
      <c r="C590" s="22">
        <v>5016.6000000000004</v>
      </c>
      <c r="D590" s="22">
        <v>4897.6000000000004</v>
      </c>
      <c r="E590" s="22">
        <v>5003.1000000000004</v>
      </c>
      <c r="F590" s="23">
        <v>238270068</v>
      </c>
      <c r="G590" s="23">
        <v>9374.65</v>
      </c>
      <c r="H590" s="63">
        <f t="shared" si="9"/>
        <v>1.742790905763214E-2</v>
      </c>
      <c r="I590" s="67"/>
    </row>
    <row r="591" spans="1:9">
      <c r="A591" s="21">
        <v>40326</v>
      </c>
      <c r="B591" s="22">
        <v>5005.6000000000004</v>
      </c>
      <c r="C591" s="22">
        <v>5077.25</v>
      </c>
      <c r="D591" s="22">
        <v>5005.6000000000004</v>
      </c>
      <c r="E591" s="22">
        <v>5066.55</v>
      </c>
      <c r="F591" s="23">
        <v>187947940</v>
      </c>
      <c r="G591" s="23">
        <v>6703.72</v>
      </c>
      <c r="H591" s="63">
        <f t="shared" si="9"/>
        <v>1.2682137075013422E-2</v>
      </c>
      <c r="I591" s="67"/>
    </row>
    <row r="592" spans="1:9">
      <c r="A592" s="21">
        <v>40329</v>
      </c>
      <c r="B592" s="22">
        <v>5076.1000000000004</v>
      </c>
      <c r="C592" s="22">
        <v>5097.6000000000004</v>
      </c>
      <c r="D592" s="22">
        <v>5038.55</v>
      </c>
      <c r="E592" s="22">
        <v>5086.3</v>
      </c>
      <c r="F592" s="23">
        <v>179398969</v>
      </c>
      <c r="G592" s="23">
        <v>5600.69</v>
      </c>
      <c r="H592" s="63">
        <f t="shared" si="9"/>
        <v>3.8981160750410915E-3</v>
      </c>
      <c r="I592" s="67"/>
    </row>
    <row r="593" spans="1:9">
      <c r="A593" s="21">
        <v>40330</v>
      </c>
      <c r="B593" s="22">
        <v>5086.25</v>
      </c>
      <c r="C593" s="22">
        <v>5086.95</v>
      </c>
      <c r="D593" s="22">
        <v>4961.05</v>
      </c>
      <c r="E593" s="22">
        <v>4970.2</v>
      </c>
      <c r="F593" s="23">
        <v>183016039</v>
      </c>
      <c r="G593" s="23">
        <v>6170.85</v>
      </c>
      <c r="H593" s="63">
        <f t="shared" si="9"/>
        <v>-2.282602284568358E-2</v>
      </c>
      <c r="I593" s="67"/>
    </row>
    <row r="594" spans="1:9">
      <c r="A594" s="21">
        <v>40331</v>
      </c>
      <c r="B594" s="22">
        <v>4970.75</v>
      </c>
      <c r="C594" s="22">
        <v>5031.2</v>
      </c>
      <c r="D594" s="22">
        <v>4967.05</v>
      </c>
      <c r="E594" s="22">
        <v>5019.8500000000004</v>
      </c>
      <c r="F594" s="23">
        <v>217930824</v>
      </c>
      <c r="G594" s="23">
        <v>6768.12</v>
      </c>
      <c r="H594" s="63">
        <f t="shared" si="9"/>
        <v>9.9895376443603912E-3</v>
      </c>
      <c r="I594" s="67"/>
    </row>
    <row r="595" spans="1:9">
      <c r="A595" s="21">
        <v>40332</v>
      </c>
      <c r="B595" s="22">
        <v>5020.1499999999996</v>
      </c>
      <c r="C595" s="22">
        <v>5125.7</v>
      </c>
      <c r="D595" s="22">
        <v>5020.1499999999996</v>
      </c>
      <c r="E595" s="22">
        <v>5110.5</v>
      </c>
      <c r="F595" s="23">
        <v>174606394</v>
      </c>
      <c r="G595" s="23">
        <v>5784.75</v>
      </c>
      <c r="H595" s="63">
        <f t="shared" si="9"/>
        <v>1.8058308515194632E-2</v>
      </c>
      <c r="I595" s="67"/>
    </row>
    <row r="596" spans="1:9">
      <c r="A596" s="21">
        <v>40333</v>
      </c>
      <c r="B596" s="22">
        <v>5112.6000000000004</v>
      </c>
      <c r="C596" s="22">
        <v>5147.8999999999996</v>
      </c>
      <c r="D596" s="22">
        <v>5091.6000000000004</v>
      </c>
      <c r="E596" s="22">
        <v>5135.5</v>
      </c>
      <c r="F596" s="23">
        <v>174561315</v>
      </c>
      <c r="G596" s="23">
        <v>5755.15</v>
      </c>
      <c r="H596" s="63">
        <f t="shared" si="9"/>
        <v>4.8918892476275122E-3</v>
      </c>
      <c r="I596" s="67"/>
    </row>
    <row r="597" spans="1:9">
      <c r="A597" s="21">
        <v>40336</v>
      </c>
      <c r="B597" s="22">
        <v>5132.95</v>
      </c>
      <c r="C597" s="22">
        <v>5132.95</v>
      </c>
      <c r="D597" s="22">
        <v>5004.25</v>
      </c>
      <c r="E597" s="22">
        <v>5034</v>
      </c>
      <c r="F597" s="23">
        <v>175607171</v>
      </c>
      <c r="G597" s="23">
        <v>5958.49</v>
      </c>
      <c r="H597" s="63">
        <f t="shared" si="9"/>
        <v>-1.9764385162106879E-2</v>
      </c>
      <c r="I597" s="67"/>
    </row>
    <row r="598" spans="1:9">
      <c r="A598" s="21">
        <v>40337</v>
      </c>
      <c r="B598" s="22">
        <v>5036.7</v>
      </c>
      <c r="C598" s="22">
        <v>5071.3500000000004</v>
      </c>
      <c r="D598" s="22">
        <v>4967.3</v>
      </c>
      <c r="E598" s="22">
        <v>4987.1000000000004</v>
      </c>
      <c r="F598" s="23">
        <v>180656558</v>
      </c>
      <c r="G598" s="23">
        <v>6149.81</v>
      </c>
      <c r="H598" s="63">
        <f t="shared" si="9"/>
        <v>-9.3166468017480408E-3</v>
      </c>
      <c r="I598" s="67"/>
    </row>
    <row r="599" spans="1:9">
      <c r="A599" s="21">
        <v>40338</v>
      </c>
      <c r="B599" s="22">
        <v>4985.05</v>
      </c>
      <c r="C599" s="22">
        <v>5050.6000000000004</v>
      </c>
      <c r="D599" s="22">
        <v>4980.1000000000004</v>
      </c>
      <c r="E599" s="22">
        <v>5000.3</v>
      </c>
      <c r="F599" s="23">
        <v>199912934</v>
      </c>
      <c r="G599" s="23">
        <v>6619.08</v>
      </c>
      <c r="H599" s="63">
        <f t="shared" si="9"/>
        <v>2.6468288183512101E-3</v>
      </c>
      <c r="I599" s="67"/>
    </row>
    <row r="600" spans="1:9">
      <c r="A600" s="21">
        <v>40339</v>
      </c>
      <c r="B600" s="22">
        <v>4999.6000000000004</v>
      </c>
      <c r="C600" s="22">
        <v>5085.2</v>
      </c>
      <c r="D600" s="22">
        <v>4997.6000000000004</v>
      </c>
      <c r="E600" s="22">
        <v>5078.6000000000004</v>
      </c>
      <c r="F600" s="23">
        <v>176853398</v>
      </c>
      <c r="G600" s="23">
        <v>6038.85</v>
      </c>
      <c r="H600" s="63">
        <f t="shared" si="9"/>
        <v>1.5659060456372664E-2</v>
      </c>
      <c r="I600" s="67"/>
    </row>
    <row r="601" spans="1:9">
      <c r="A601" s="21">
        <v>40340</v>
      </c>
      <c r="B601" s="22">
        <v>5078.75</v>
      </c>
      <c r="C601" s="22">
        <v>5139.05</v>
      </c>
      <c r="D601" s="22">
        <v>5078.75</v>
      </c>
      <c r="E601" s="22">
        <v>5119.3500000000004</v>
      </c>
      <c r="F601" s="23">
        <v>198342050</v>
      </c>
      <c r="G601" s="23">
        <v>7105.68</v>
      </c>
      <c r="H601" s="63">
        <f t="shared" si="9"/>
        <v>8.0238648446422367E-3</v>
      </c>
      <c r="I601" s="67"/>
    </row>
    <row r="602" spans="1:9">
      <c r="A602" s="21">
        <v>40343</v>
      </c>
      <c r="B602" s="22">
        <v>5120.1499999999996</v>
      </c>
      <c r="C602" s="22">
        <v>5201.25</v>
      </c>
      <c r="D602" s="22">
        <v>5120.1499999999996</v>
      </c>
      <c r="E602" s="22">
        <v>5197.7</v>
      </c>
      <c r="F602" s="23">
        <v>158831199</v>
      </c>
      <c r="G602" s="23">
        <v>5616.24</v>
      </c>
      <c r="H602" s="63">
        <f t="shared" si="9"/>
        <v>1.530467735161678E-2</v>
      </c>
      <c r="I602" s="67"/>
    </row>
    <row r="603" spans="1:9">
      <c r="A603" s="21">
        <v>40344</v>
      </c>
      <c r="B603" s="22">
        <v>5201.3</v>
      </c>
      <c r="C603" s="22">
        <v>5231.45</v>
      </c>
      <c r="D603" s="22">
        <v>5171.05</v>
      </c>
      <c r="E603" s="22">
        <v>5222.3500000000004</v>
      </c>
      <c r="F603" s="23">
        <v>218930465</v>
      </c>
      <c r="G603" s="23">
        <v>6642.21</v>
      </c>
      <c r="H603" s="63">
        <f t="shared" si="9"/>
        <v>4.7424822517652121E-3</v>
      </c>
      <c r="I603" s="67"/>
    </row>
    <row r="604" spans="1:9">
      <c r="A604" s="21">
        <v>40345</v>
      </c>
      <c r="B604" s="22">
        <v>5225.05</v>
      </c>
      <c r="C604" s="22">
        <v>5255.65</v>
      </c>
      <c r="D604" s="22">
        <v>5214.8999999999996</v>
      </c>
      <c r="E604" s="22">
        <v>5233.3500000000004</v>
      </c>
      <c r="F604" s="23">
        <v>203727420</v>
      </c>
      <c r="G604" s="23">
        <v>7283.62</v>
      </c>
      <c r="H604" s="63">
        <f t="shared" si="9"/>
        <v>2.1063314408265033E-3</v>
      </c>
      <c r="I604" s="67"/>
    </row>
    <row r="605" spans="1:9">
      <c r="A605" s="21">
        <v>40346</v>
      </c>
      <c r="B605" s="22">
        <v>5233.6499999999996</v>
      </c>
      <c r="C605" s="22">
        <v>5285.55</v>
      </c>
      <c r="D605" s="22">
        <v>5206.55</v>
      </c>
      <c r="E605" s="22">
        <v>5274.85</v>
      </c>
      <c r="F605" s="23">
        <v>189953720</v>
      </c>
      <c r="G605" s="23">
        <v>7662.74</v>
      </c>
      <c r="H605" s="63">
        <f t="shared" si="9"/>
        <v>7.9299110512387472E-3</v>
      </c>
      <c r="I605" s="67"/>
    </row>
    <row r="606" spans="1:9">
      <c r="A606" s="21">
        <v>40347</v>
      </c>
      <c r="B606" s="22">
        <v>5274.95</v>
      </c>
      <c r="C606" s="22">
        <v>5302.3</v>
      </c>
      <c r="D606" s="22">
        <v>5245.5</v>
      </c>
      <c r="E606" s="22">
        <v>5262.6</v>
      </c>
      <c r="F606" s="23">
        <v>205198165</v>
      </c>
      <c r="G606" s="23">
        <v>7934.71</v>
      </c>
      <c r="H606" s="63">
        <f t="shared" si="9"/>
        <v>-2.3223409196470035E-3</v>
      </c>
      <c r="I606" s="67"/>
    </row>
    <row r="607" spans="1:9">
      <c r="A607" s="21">
        <v>40350</v>
      </c>
      <c r="B607" s="22">
        <v>5266.5</v>
      </c>
      <c r="C607" s="22">
        <v>5366.75</v>
      </c>
      <c r="D607" s="22">
        <v>5266.5</v>
      </c>
      <c r="E607" s="22">
        <v>5353.3</v>
      </c>
      <c r="F607" s="23">
        <v>186200103</v>
      </c>
      <c r="G607" s="23">
        <v>6565.17</v>
      </c>
      <c r="H607" s="63">
        <f t="shared" si="9"/>
        <v>1.7234826891650457E-2</v>
      </c>
      <c r="I607" s="67"/>
    </row>
    <row r="608" spans="1:9">
      <c r="A608" s="21">
        <v>40351</v>
      </c>
      <c r="B608" s="22">
        <v>5353.95</v>
      </c>
      <c r="C608" s="22">
        <v>5354.35</v>
      </c>
      <c r="D608" s="22">
        <v>5311.05</v>
      </c>
      <c r="E608" s="22">
        <v>5316.55</v>
      </c>
      <c r="F608" s="23">
        <v>162043358</v>
      </c>
      <c r="G608" s="23">
        <v>5453.37</v>
      </c>
      <c r="H608" s="63">
        <f t="shared" si="9"/>
        <v>-6.8649244391310038E-3</v>
      </c>
      <c r="I608" s="67"/>
    </row>
    <row r="609" spans="1:9">
      <c r="A609" s="21">
        <v>40352</v>
      </c>
      <c r="B609" s="22">
        <v>5316.15</v>
      </c>
      <c r="C609" s="22">
        <v>5333.3</v>
      </c>
      <c r="D609" s="22">
        <v>5288.15</v>
      </c>
      <c r="E609" s="22">
        <v>5323.15</v>
      </c>
      <c r="F609" s="23">
        <v>150160458</v>
      </c>
      <c r="G609" s="23">
        <v>5457.95</v>
      </c>
      <c r="H609" s="63">
        <f t="shared" si="9"/>
        <v>1.2414065512409422E-3</v>
      </c>
      <c r="I609" s="67"/>
    </row>
    <row r="610" spans="1:9">
      <c r="A610" s="21">
        <v>40353</v>
      </c>
      <c r="B610" s="22">
        <v>5323.25</v>
      </c>
      <c r="C610" s="22">
        <v>5348.3</v>
      </c>
      <c r="D610" s="22">
        <v>5284.55</v>
      </c>
      <c r="E610" s="22">
        <v>5320.6</v>
      </c>
      <c r="F610" s="23">
        <v>218787111</v>
      </c>
      <c r="G610" s="23">
        <v>8902.73</v>
      </c>
      <c r="H610" s="63">
        <f t="shared" si="9"/>
        <v>-4.7903966636286821E-4</v>
      </c>
      <c r="I610" s="67"/>
    </row>
    <row r="611" spans="1:9">
      <c r="A611" s="21">
        <v>40354</v>
      </c>
      <c r="B611" s="22">
        <v>5320.5</v>
      </c>
      <c r="C611" s="22">
        <v>5320.5</v>
      </c>
      <c r="D611" s="22">
        <v>5259.9</v>
      </c>
      <c r="E611" s="22">
        <v>5269.05</v>
      </c>
      <c r="F611" s="23">
        <v>164967805</v>
      </c>
      <c r="G611" s="23">
        <v>6750.84</v>
      </c>
      <c r="H611" s="63">
        <f t="shared" si="9"/>
        <v>-9.688756907115792E-3</v>
      </c>
      <c r="I611" s="67"/>
    </row>
    <row r="612" spans="1:9">
      <c r="A612" s="21">
        <v>40357</v>
      </c>
      <c r="B612" s="22">
        <v>5271.1</v>
      </c>
      <c r="C612" s="22">
        <v>5339.45</v>
      </c>
      <c r="D612" s="22">
        <v>5270.75</v>
      </c>
      <c r="E612" s="22">
        <v>5333.5</v>
      </c>
      <c r="F612" s="23">
        <v>154140414</v>
      </c>
      <c r="G612" s="23">
        <v>6284.06</v>
      </c>
      <c r="H612" s="63">
        <f t="shared" si="9"/>
        <v>1.2231806492631447E-2</v>
      </c>
      <c r="I612" s="67"/>
    </row>
    <row r="613" spans="1:9">
      <c r="A613" s="21">
        <v>40358</v>
      </c>
      <c r="B613" s="22">
        <v>5333.55</v>
      </c>
      <c r="C613" s="22">
        <v>5334.15</v>
      </c>
      <c r="D613" s="22">
        <v>5235.8</v>
      </c>
      <c r="E613" s="22">
        <v>5256.15</v>
      </c>
      <c r="F613" s="23">
        <v>158720263</v>
      </c>
      <c r="G613" s="23">
        <v>5859.41</v>
      </c>
      <c r="H613" s="63">
        <f t="shared" si="9"/>
        <v>-1.450267179150655E-2</v>
      </c>
      <c r="I613" s="67"/>
    </row>
    <row r="614" spans="1:9">
      <c r="A614" s="21">
        <v>40359</v>
      </c>
      <c r="B614" s="22">
        <v>5254.25</v>
      </c>
      <c r="C614" s="22">
        <v>5320.35</v>
      </c>
      <c r="D614" s="22">
        <v>5210</v>
      </c>
      <c r="E614" s="22">
        <v>5312.5</v>
      </c>
      <c r="F614" s="23">
        <v>183722824</v>
      </c>
      <c r="G614" s="23">
        <v>7083.92</v>
      </c>
      <c r="H614" s="63">
        <f t="shared" si="9"/>
        <v>1.0720774711528547E-2</v>
      </c>
      <c r="I614" s="67"/>
    </row>
    <row r="615" spans="1:9">
      <c r="A615" s="21">
        <v>40360</v>
      </c>
      <c r="B615" s="22">
        <v>5312.05</v>
      </c>
      <c r="C615" s="22">
        <v>5312.55</v>
      </c>
      <c r="D615" s="22">
        <v>5232.1000000000004</v>
      </c>
      <c r="E615" s="22">
        <v>5251.4</v>
      </c>
      <c r="F615" s="23">
        <v>141430947</v>
      </c>
      <c r="G615" s="23">
        <v>5489.08</v>
      </c>
      <c r="H615" s="63">
        <f t="shared" si="9"/>
        <v>-1.1501176470588348E-2</v>
      </c>
      <c r="I615" s="67"/>
    </row>
    <row r="616" spans="1:9">
      <c r="A616" s="21">
        <v>40361</v>
      </c>
      <c r="B616" s="22">
        <v>5251.25</v>
      </c>
      <c r="C616" s="22">
        <v>5277.25</v>
      </c>
      <c r="D616" s="22">
        <v>5225.6000000000004</v>
      </c>
      <c r="E616" s="22">
        <v>5237.1000000000004</v>
      </c>
      <c r="F616" s="23">
        <v>149979351</v>
      </c>
      <c r="G616" s="23">
        <v>5158.26</v>
      </c>
      <c r="H616" s="63">
        <f t="shared" si="9"/>
        <v>-2.723083368244561E-3</v>
      </c>
      <c r="I616" s="67"/>
    </row>
    <row r="617" spans="1:9">
      <c r="A617" s="21">
        <v>40364</v>
      </c>
      <c r="B617" s="22">
        <v>5237</v>
      </c>
      <c r="C617" s="22">
        <v>5252.75</v>
      </c>
      <c r="D617" s="22">
        <v>5225.8500000000004</v>
      </c>
      <c r="E617" s="22">
        <v>5235.8999999999996</v>
      </c>
      <c r="F617" s="23">
        <v>100621413</v>
      </c>
      <c r="G617" s="23">
        <v>3333.36</v>
      </c>
      <c r="H617" s="63">
        <f t="shared" si="9"/>
        <v>-2.2913444463557031E-4</v>
      </c>
      <c r="I617" s="67"/>
    </row>
    <row r="618" spans="1:9">
      <c r="A618" s="21">
        <v>40365</v>
      </c>
      <c r="B618" s="22">
        <v>5236.1000000000004</v>
      </c>
      <c r="C618" s="22">
        <v>5297.45</v>
      </c>
      <c r="D618" s="22">
        <v>5231.5</v>
      </c>
      <c r="E618" s="22">
        <v>5289.05</v>
      </c>
      <c r="F618" s="23">
        <v>115506191</v>
      </c>
      <c r="G618" s="23">
        <v>4290.3999999999996</v>
      </c>
      <c r="H618" s="63">
        <f t="shared" si="9"/>
        <v>1.0151072403980388E-2</v>
      </c>
      <c r="I618" s="67"/>
    </row>
    <row r="619" spans="1:9">
      <c r="A619" s="21">
        <v>40366</v>
      </c>
      <c r="B619" s="22">
        <v>5293.1</v>
      </c>
      <c r="C619" s="22">
        <v>5296.75</v>
      </c>
      <c r="D619" s="22">
        <v>5233.45</v>
      </c>
      <c r="E619" s="22">
        <v>5241.1000000000004</v>
      </c>
      <c r="F619" s="23">
        <v>132390232</v>
      </c>
      <c r="G619" s="23">
        <v>4490.16</v>
      </c>
      <c r="H619" s="63">
        <f t="shared" si="9"/>
        <v>-9.0659003034571084E-3</v>
      </c>
      <c r="I619" s="67"/>
    </row>
    <row r="620" spans="1:9">
      <c r="A620" s="21">
        <v>40367</v>
      </c>
      <c r="B620" s="22">
        <v>5242</v>
      </c>
      <c r="C620" s="22">
        <v>5320.5</v>
      </c>
      <c r="D620" s="22">
        <v>5242</v>
      </c>
      <c r="E620" s="22">
        <v>5296.85</v>
      </c>
      <c r="F620" s="23">
        <v>127297125</v>
      </c>
      <c r="G620" s="23">
        <v>4878.49</v>
      </c>
      <c r="H620" s="63">
        <f t="shared" si="9"/>
        <v>1.0637080002289689E-2</v>
      </c>
      <c r="I620" s="67"/>
    </row>
    <row r="621" spans="1:9">
      <c r="A621" s="21">
        <v>40368</v>
      </c>
      <c r="B621" s="22">
        <v>5297.2</v>
      </c>
      <c r="C621" s="22">
        <v>5359.05</v>
      </c>
      <c r="D621" s="22">
        <v>5297.2</v>
      </c>
      <c r="E621" s="22">
        <v>5352.45</v>
      </c>
      <c r="F621" s="23">
        <v>216660647</v>
      </c>
      <c r="G621" s="23">
        <v>6889.1</v>
      </c>
      <c r="H621" s="63">
        <f t="shared" si="9"/>
        <v>1.0496804704682949E-2</v>
      </c>
      <c r="I621" s="67"/>
    </row>
    <row r="622" spans="1:9">
      <c r="A622" s="21">
        <v>40371</v>
      </c>
      <c r="B622" s="22">
        <v>5352.25</v>
      </c>
      <c r="C622" s="22">
        <v>5402.7</v>
      </c>
      <c r="D622" s="22">
        <v>5351.6</v>
      </c>
      <c r="E622" s="22">
        <v>5383</v>
      </c>
      <c r="F622" s="23">
        <v>189500080</v>
      </c>
      <c r="G622" s="23">
        <v>6566.28</v>
      </c>
      <c r="H622" s="63">
        <f t="shared" si="9"/>
        <v>5.7076665825930295E-3</v>
      </c>
      <c r="I622" s="67"/>
    </row>
    <row r="623" spans="1:9">
      <c r="A623" s="21">
        <v>40372</v>
      </c>
      <c r="B623" s="22">
        <v>5370.2</v>
      </c>
      <c r="C623" s="22">
        <v>5406.2</v>
      </c>
      <c r="D623" s="22">
        <v>5357.85</v>
      </c>
      <c r="E623" s="22">
        <v>5400.65</v>
      </c>
      <c r="F623" s="23">
        <v>226045986</v>
      </c>
      <c r="G623" s="23">
        <v>7302.68</v>
      </c>
      <c r="H623" s="63">
        <f t="shared" si="9"/>
        <v>3.2788407950956611E-3</v>
      </c>
      <c r="I623" s="67"/>
    </row>
    <row r="624" spans="1:9">
      <c r="A624" s="21">
        <v>40373</v>
      </c>
      <c r="B624" s="22">
        <v>5402</v>
      </c>
      <c r="C624" s="22">
        <v>5453.45</v>
      </c>
      <c r="D624" s="22">
        <v>5371.7</v>
      </c>
      <c r="E624" s="22">
        <v>5386.15</v>
      </c>
      <c r="F624" s="23">
        <v>211034896</v>
      </c>
      <c r="G624" s="23">
        <v>7700.69</v>
      </c>
      <c r="H624" s="63">
        <f t="shared" si="9"/>
        <v>-2.6848620073509633E-3</v>
      </c>
      <c r="I624" s="67"/>
    </row>
    <row r="625" spans="1:9">
      <c r="A625" s="21">
        <v>40374</v>
      </c>
      <c r="B625" s="22">
        <v>5387.1</v>
      </c>
      <c r="C625" s="22">
        <v>5399.2</v>
      </c>
      <c r="D625" s="22">
        <v>5360.6</v>
      </c>
      <c r="E625" s="22">
        <v>5378.75</v>
      </c>
      <c r="F625" s="23">
        <v>155118828</v>
      </c>
      <c r="G625" s="23">
        <v>6035.97</v>
      </c>
      <c r="H625" s="63">
        <f t="shared" si="9"/>
        <v>-1.3738941544516603E-3</v>
      </c>
      <c r="I625" s="67"/>
    </row>
    <row r="626" spans="1:9">
      <c r="A626" s="21">
        <v>40375</v>
      </c>
      <c r="B626" s="22">
        <v>5376.65</v>
      </c>
      <c r="C626" s="22">
        <v>5401.35</v>
      </c>
      <c r="D626" s="22">
        <v>5374.4</v>
      </c>
      <c r="E626" s="22">
        <v>5393.9</v>
      </c>
      <c r="F626" s="23">
        <v>143220575</v>
      </c>
      <c r="G626" s="23">
        <v>6261.44</v>
      </c>
      <c r="H626" s="63">
        <f t="shared" si="9"/>
        <v>2.8166395537996269E-3</v>
      </c>
      <c r="I626" s="67"/>
    </row>
    <row r="627" spans="1:9">
      <c r="A627" s="21">
        <v>40378</v>
      </c>
      <c r="B627" s="22">
        <v>5392.7</v>
      </c>
      <c r="C627" s="22">
        <v>5409.1</v>
      </c>
      <c r="D627" s="22">
        <v>5361.5</v>
      </c>
      <c r="E627" s="22">
        <v>5386.45</v>
      </c>
      <c r="F627" s="23">
        <v>116584791</v>
      </c>
      <c r="G627" s="23">
        <v>4686.58</v>
      </c>
      <c r="H627" s="63">
        <f t="shared" si="9"/>
        <v>-1.3811898626225894E-3</v>
      </c>
      <c r="I627" s="67"/>
    </row>
    <row r="628" spans="1:9">
      <c r="A628" s="21">
        <v>40379</v>
      </c>
      <c r="B628" s="22">
        <v>5387</v>
      </c>
      <c r="C628" s="22">
        <v>5416.45</v>
      </c>
      <c r="D628" s="22">
        <v>5353.6</v>
      </c>
      <c r="E628" s="22">
        <v>5368</v>
      </c>
      <c r="F628" s="23">
        <v>121626463</v>
      </c>
      <c r="G628" s="23">
        <v>4136.6000000000004</v>
      </c>
      <c r="H628" s="63">
        <f t="shared" si="9"/>
        <v>-3.4252615358909555E-3</v>
      </c>
      <c r="I628" s="67"/>
    </row>
    <row r="629" spans="1:9">
      <c r="A629" s="21">
        <v>40380</v>
      </c>
      <c r="B629" s="22">
        <v>5368.85</v>
      </c>
      <c r="C629" s="22">
        <v>5409.1</v>
      </c>
      <c r="D629" s="22">
        <v>5368.85</v>
      </c>
      <c r="E629" s="22">
        <v>5399.35</v>
      </c>
      <c r="F629" s="23">
        <v>122859037</v>
      </c>
      <c r="G629" s="23">
        <v>4953.75</v>
      </c>
      <c r="H629" s="63">
        <f t="shared" si="9"/>
        <v>5.8401639344263234E-3</v>
      </c>
      <c r="I629" s="67"/>
    </row>
    <row r="630" spans="1:9">
      <c r="A630" s="21">
        <v>40381</v>
      </c>
      <c r="B630" s="22">
        <v>5399.15</v>
      </c>
      <c r="C630" s="22">
        <v>5447.15</v>
      </c>
      <c r="D630" s="22">
        <v>5372.2</v>
      </c>
      <c r="E630" s="22">
        <v>5441.95</v>
      </c>
      <c r="F630" s="23">
        <v>155995093</v>
      </c>
      <c r="G630" s="23">
        <v>6239.12</v>
      </c>
      <c r="H630" s="63">
        <f t="shared" si="9"/>
        <v>7.8898385916821301E-3</v>
      </c>
      <c r="I630" s="67"/>
    </row>
    <row r="631" spans="1:9">
      <c r="A631" s="21">
        <v>40382</v>
      </c>
      <c r="B631" s="22">
        <v>5441.9</v>
      </c>
      <c r="C631" s="22">
        <v>5477.5</v>
      </c>
      <c r="D631" s="22">
        <v>5435.15</v>
      </c>
      <c r="E631" s="22">
        <v>5449.1</v>
      </c>
      <c r="F631" s="23">
        <v>165925947</v>
      </c>
      <c r="G631" s="23">
        <v>6466.84</v>
      </c>
      <c r="H631" s="63">
        <f t="shared" si="9"/>
        <v>1.3138672718420175E-3</v>
      </c>
      <c r="I631" s="67"/>
    </row>
    <row r="632" spans="1:9">
      <c r="A632" s="21">
        <v>40385</v>
      </c>
      <c r="B632" s="22">
        <v>5446.55</v>
      </c>
      <c r="C632" s="22">
        <v>5466.25</v>
      </c>
      <c r="D632" s="22">
        <v>5409.2</v>
      </c>
      <c r="E632" s="22">
        <v>5418.6</v>
      </c>
      <c r="F632" s="23">
        <v>147330374</v>
      </c>
      <c r="G632" s="23">
        <v>5545.74</v>
      </c>
      <c r="H632" s="63">
        <f t="shared" si="9"/>
        <v>-5.5972545925014883E-3</v>
      </c>
      <c r="I632" s="67"/>
    </row>
    <row r="633" spans="1:9">
      <c r="A633" s="21">
        <v>40386</v>
      </c>
      <c r="B633" s="22">
        <v>5420.2</v>
      </c>
      <c r="C633" s="22">
        <v>5450.95</v>
      </c>
      <c r="D633" s="22">
        <v>5407.2</v>
      </c>
      <c r="E633" s="22">
        <v>5430.6</v>
      </c>
      <c r="F633" s="23">
        <v>155306187</v>
      </c>
      <c r="G633" s="23">
        <v>7037.79</v>
      </c>
      <c r="H633" s="63">
        <f t="shared" si="9"/>
        <v>2.2145941756173126E-3</v>
      </c>
      <c r="I633" s="67"/>
    </row>
    <row r="634" spans="1:9">
      <c r="A634" s="21">
        <v>40387</v>
      </c>
      <c r="B634" s="22">
        <v>5436.1</v>
      </c>
      <c r="C634" s="22">
        <v>5447.85</v>
      </c>
      <c r="D634" s="22">
        <v>5386.25</v>
      </c>
      <c r="E634" s="22">
        <v>5397.55</v>
      </c>
      <c r="F634" s="23">
        <v>146938758</v>
      </c>
      <c r="G634" s="23">
        <v>6793.67</v>
      </c>
      <c r="H634" s="63">
        <f t="shared" si="9"/>
        <v>-6.0858836960925311E-3</v>
      </c>
      <c r="I634" s="67"/>
    </row>
    <row r="635" spans="1:9">
      <c r="A635" s="21">
        <v>40388</v>
      </c>
      <c r="B635" s="22">
        <v>5397.85</v>
      </c>
      <c r="C635" s="22">
        <v>5415.85</v>
      </c>
      <c r="D635" s="22">
        <v>5381.55</v>
      </c>
      <c r="E635" s="22">
        <v>5408.9</v>
      </c>
      <c r="F635" s="23">
        <v>162309098</v>
      </c>
      <c r="G635" s="23">
        <v>7592.59</v>
      </c>
      <c r="H635" s="63">
        <f t="shared" si="9"/>
        <v>2.1028059026779733E-3</v>
      </c>
      <c r="I635" s="67"/>
    </row>
    <row r="636" spans="1:9">
      <c r="A636" s="21">
        <v>40389</v>
      </c>
      <c r="B636" s="22">
        <v>5408.4</v>
      </c>
      <c r="C636" s="22">
        <v>5413.25</v>
      </c>
      <c r="D636" s="22">
        <v>5349.2</v>
      </c>
      <c r="E636" s="22">
        <v>5367.6</v>
      </c>
      <c r="F636" s="23">
        <v>131797420</v>
      </c>
      <c r="G636" s="23">
        <v>5934.09</v>
      </c>
      <c r="H636" s="63">
        <f t="shared" si="9"/>
        <v>-7.6355636081272271E-3</v>
      </c>
      <c r="I636" s="67"/>
    </row>
    <row r="637" spans="1:9">
      <c r="A637" s="21">
        <v>40392</v>
      </c>
      <c r="B637" s="22">
        <v>5369.55</v>
      </c>
      <c r="C637" s="22">
        <v>5438.85</v>
      </c>
      <c r="D637" s="22">
        <v>5351.3</v>
      </c>
      <c r="E637" s="22">
        <v>5431.65</v>
      </c>
      <c r="F637" s="23">
        <v>104231289</v>
      </c>
      <c r="G637" s="23">
        <v>5012.55</v>
      </c>
      <c r="H637" s="63">
        <f t="shared" si="9"/>
        <v>1.1932707355242433E-2</v>
      </c>
      <c r="I637" s="67"/>
    </row>
    <row r="638" spans="1:9">
      <c r="A638" s="21">
        <v>40393</v>
      </c>
      <c r="B638" s="22">
        <v>5432.5</v>
      </c>
      <c r="C638" s="22">
        <v>5459.2</v>
      </c>
      <c r="D638" s="22">
        <v>5426.4</v>
      </c>
      <c r="E638" s="22">
        <v>5439.55</v>
      </c>
      <c r="F638" s="23">
        <v>130727919</v>
      </c>
      <c r="G638" s="23">
        <v>5577.95</v>
      </c>
      <c r="H638" s="63">
        <f t="shared" si="9"/>
        <v>1.4544383382582016E-3</v>
      </c>
      <c r="I638" s="67"/>
    </row>
    <row r="639" spans="1:9">
      <c r="A639" s="21">
        <v>40394</v>
      </c>
      <c r="B639" s="22">
        <v>5441.35</v>
      </c>
      <c r="C639" s="22">
        <v>5481.9</v>
      </c>
      <c r="D639" s="22">
        <v>5428.4</v>
      </c>
      <c r="E639" s="22">
        <v>5467.85</v>
      </c>
      <c r="F639" s="23">
        <v>120781454</v>
      </c>
      <c r="G639" s="23">
        <v>5308.01</v>
      </c>
      <c r="H639" s="63">
        <f t="shared" si="9"/>
        <v>5.2026362474837384E-3</v>
      </c>
      <c r="I639" s="67"/>
    </row>
    <row r="640" spans="1:9">
      <c r="A640" s="21">
        <v>40395</v>
      </c>
      <c r="B640" s="22">
        <v>5470.15</v>
      </c>
      <c r="C640" s="22">
        <v>5487.15</v>
      </c>
      <c r="D640" s="22">
        <v>5443.1</v>
      </c>
      <c r="E640" s="22">
        <v>5447.1</v>
      </c>
      <c r="F640" s="23">
        <v>129638121</v>
      </c>
      <c r="G640" s="23">
        <v>5375.93</v>
      </c>
      <c r="H640" s="63">
        <f t="shared" si="9"/>
        <v>-3.794910248086536E-3</v>
      </c>
      <c r="I640" s="67"/>
    </row>
    <row r="641" spans="1:9">
      <c r="A641" s="21">
        <v>40396</v>
      </c>
      <c r="B641" s="22">
        <v>5448.25</v>
      </c>
      <c r="C641" s="22">
        <v>5471.9</v>
      </c>
      <c r="D641" s="22">
        <v>5431.35</v>
      </c>
      <c r="E641" s="22">
        <v>5439.25</v>
      </c>
      <c r="F641" s="23">
        <v>116668077</v>
      </c>
      <c r="G641" s="23">
        <v>4724.6000000000004</v>
      </c>
      <c r="H641" s="63">
        <f t="shared" si="9"/>
        <v>-1.4411338143233143E-3</v>
      </c>
      <c r="I641" s="67"/>
    </row>
    <row r="642" spans="1:9">
      <c r="A642" s="21">
        <v>40399</v>
      </c>
      <c r="B642" s="22">
        <v>5439.8</v>
      </c>
      <c r="C642" s="22">
        <v>5492.3</v>
      </c>
      <c r="D642" s="22">
        <v>5433.25</v>
      </c>
      <c r="E642" s="22">
        <v>5486.15</v>
      </c>
      <c r="F642" s="23">
        <v>137005276</v>
      </c>
      <c r="G642" s="23">
        <v>4943.58</v>
      </c>
      <c r="H642" s="63">
        <f t="shared" si="9"/>
        <v>8.6225122948935251E-3</v>
      </c>
      <c r="I642" s="67"/>
    </row>
    <row r="643" spans="1:9">
      <c r="A643" s="21">
        <v>40400</v>
      </c>
      <c r="B643" s="22">
        <v>5486.8</v>
      </c>
      <c r="C643" s="22">
        <v>5491.45</v>
      </c>
      <c r="D643" s="22">
        <v>5445.35</v>
      </c>
      <c r="E643" s="22">
        <v>5460.7</v>
      </c>
      <c r="F643" s="23">
        <v>164218108</v>
      </c>
      <c r="G643" s="23">
        <v>6726.45</v>
      </c>
      <c r="H643" s="63">
        <f t="shared" si="9"/>
        <v>-4.6389544580442976E-3</v>
      </c>
      <c r="I643" s="67"/>
    </row>
    <row r="644" spans="1:9">
      <c r="A644" s="21">
        <v>40401</v>
      </c>
      <c r="B644" s="22">
        <v>5460.7</v>
      </c>
      <c r="C644" s="22">
        <v>5474.6</v>
      </c>
      <c r="D644" s="22">
        <v>5412</v>
      </c>
      <c r="E644" s="22">
        <v>5420.6</v>
      </c>
      <c r="F644" s="23">
        <v>174632660</v>
      </c>
      <c r="G644" s="23">
        <v>7684.14</v>
      </c>
      <c r="H644" s="63">
        <f t="shared" si="9"/>
        <v>-7.3433808852343407E-3</v>
      </c>
      <c r="I644" s="67"/>
    </row>
    <row r="645" spans="1:9">
      <c r="A645" s="21">
        <v>40402</v>
      </c>
      <c r="B645" s="22">
        <v>5418.7</v>
      </c>
      <c r="C645" s="22">
        <v>5431.1</v>
      </c>
      <c r="D645" s="22">
        <v>5372.45</v>
      </c>
      <c r="E645" s="22">
        <v>5416.45</v>
      </c>
      <c r="F645" s="23">
        <v>172039387</v>
      </c>
      <c r="G645" s="23">
        <v>7991.9</v>
      </c>
      <c r="H645" s="63">
        <f t="shared" ref="H645:H668" si="10">(E645/E644)-1</f>
        <v>-7.655979042910932E-4</v>
      </c>
      <c r="I645" s="67"/>
    </row>
    <row r="646" spans="1:9">
      <c r="A646" s="21">
        <v>40403</v>
      </c>
      <c r="B646" s="22">
        <v>5420.65</v>
      </c>
      <c r="C646" s="22">
        <v>5476.5</v>
      </c>
      <c r="D646" s="22">
        <v>5415.5</v>
      </c>
      <c r="E646" s="22">
        <v>5452.1</v>
      </c>
      <c r="F646" s="23">
        <v>154913632</v>
      </c>
      <c r="G646" s="23">
        <v>6503.15</v>
      </c>
      <c r="H646" s="63">
        <f t="shared" si="10"/>
        <v>6.5818017336078949E-3</v>
      </c>
      <c r="I646" s="67"/>
    </row>
    <row r="647" spans="1:9">
      <c r="A647" s="21">
        <v>40406</v>
      </c>
      <c r="B647" s="22">
        <v>5452.1</v>
      </c>
      <c r="C647" s="22">
        <v>5465.25</v>
      </c>
      <c r="D647" s="22">
        <v>5397.4</v>
      </c>
      <c r="E647" s="22">
        <v>5418.3</v>
      </c>
      <c r="F647" s="23">
        <v>189453492</v>
      </c>
      <c r="G647" s="23">
        <v>6283.46</v>
      </c>
      <c r="H647" s="63">
        <f t="shared" si="10"/>
        <v>-6.1994460849947863E-3</v>
      </c>
      <c r="I647" s="67"/>
    </row>
    <row r="648" spans="1:9">
      <c r="A648" s="21">
        <v>40407</v>
      </c>
      <c r="B648" s="22">
        <v>5422.15</v>
      </c>
      <c r="C648" s="22">
        <v>5443.55</v>
      </c>
      <c r="D648" s="22">
        <v>5408.8</v>
      </c>
      <c r="E648" s="22">
        <v>5414.15</v>
      </c>
      <c r="F648" s="23">
        <v>138282188</v>
      </c>
      <c r="G648" s="23">
        <v>5458.34</v>
      </c>
      <c r="H648" s="63">
        <f t="shared" si="10"/>
        <v>-7.6592289094379318E-4</v>
      </c>
      <c r="I648" s="67"/>
    </row>
    <row r="649" spans="1:9">
      <c r="A649" s="21">
        <v>40408</v>
      </c>
      <c r="B649" s="22">
        <v>5416.25</v>
      </c>
      <c r="C649" s="22">
        <v>5487.95</v>
      </c>
      <c r="D649" s="22">
        <v>5416.25</v>
      </c>
      <c r="E649" s="22">
        <v>5479.15</v>
      </c>
      <c r="F649" s="23">
        <v>154252402</v>
      </c>
      <c r="G649" s="23">
        <v>6293.69</v>
      </c>
      <c r="H649" s="63">
        <f t="shared" si="10"/>
        <v>1.2005577976228921E-2</v>
      </c>
      <c r="I649" s="67"/>
    </row>
    <row r="650" spans="1:9">
      <c r="A650" s="21">
        <v>40409</v>
      </c>
      <c r="B650" s="22">
        <v>5478.25</v>
      </c>
      <c r="C650" s="22">
        <v>5544.7</v>
      </c>
      <c r="D650" s="22">
        <v>5478.1</v>
      </c>
      <c r="E650" s="22">
        <v>5540.2</v>
      </c>
      <c r="F650" s="23">
        <v>167740837</v>
      </c>
      <c r="G650" s="23">
        <v>5669.59</v>
      </c>
      <c r="H650" s="63">
        <f t="shared" si="10"/>
        <v>1.1142239215936822E-2</v>
      </c>
      <c r="I650" s="67"/>
    </row>
    <row r="651" spans="1:9">
      <c r="A651" s="21">
        <v>40410</v>
      </c>
      <c r="B651" s="22">
        <v>5540.8</v>
      </c>
      <c r="C651" s="22">
        <v>5546.6</v>
      </c>
      <c r="D651" s="22">
        <v>5513.35</v>
      </c>
      <c r="E651" s="22">
        <v>5530.65</v>
      </c>
      <c r="F651" s="23">
        <v>144072389</v>
      </c>
      <c r="G651" s="23">
        <v>5301.98</v>
      </c>
      <c r="H651" s="63">
        <f t="shared" si="10"/>
        <v>-1.7237644850366385E-3</v>
      </c>
      <c r="I651" s="67"/>
    </row>
    <row r="652" spans="1:9">
      <c r="A652" s="21">
        <v>40413</v>
      </c>
      <c r="B652" s="22">
        <v>5531.15</v>
      </c>
      <c r="C652" s="22">
        <v>5549.8</v>
      </c>
      <c r="D652" s="22">
        <v>5519.4</v>
      </c>
      <c r="E652" s="22">
        <v>5543.5</v>
      </c>
      <c r="F652" s="23">
        <v>118735153</v>
      </c>
      <c r="G652" s="23">
        <v>5263.58</v>
      </c>
      <c r="H652" s="63">
        <f t="shared" si="10"/>
        <v>2.3234158733602683E-3</v>
      </c>
      <c r="I652" s="67"/>
    </row>
    <row r="653" spans="1:9">
      <c r="A653" s="21">
        <v>40414</v>
      </c>
      <c r="B653" s="22">
        <v>5541.1</v>
      </c>
      <c r="C653" s="22">
        <v>5547.25</v>
      </c>
      <c r="D653" s="22">
        <v>5488.45</v>
      </c>
      <c r="E653" s="22">
        <v>5505.1</v>
      </c>
      <c r="F653" s="23">
        <v>139147479</v>
      </c>
      <c r="G653" s="23">
        <v>5551.14</v>
      </c>
      <c r="H653" s="63">
        <f t="shared" si="10"/>
        <v>-6.9270316586993452E-3</v>
      </c>
      <c r="I653" s="67"/>
    </row>
    <row r="654" spans="1:9">
      <c r="A654" s="21">
        <v>40415</v>
      </c>
      <c r="B654" s="22">
        <v>5505.3</v>
      </c>
      <c r="C654" s="22">
        <v>5506.15</v>
      </c>
      <c r="D654" s="22">
        <v>5452.55</v>
      </c>
      <c r="E654" s="22">
        <v>5462.35</v>
      </c>
      <c r="F654" s="23">
        <v>157764424</v>
      </c>
      <c r="G654" s="23">
        <v>5517.95</v>
      </c>
      <c r="H654" s="63">
        <f t="shared" si="10"/>
        <v>-7.7655265117799743E-3</v>
      </c>
      <c r="I654" s="67"/>
    </row>
    <row r="655" spans="1:9">
      <c r="A655" s="21">
        <v>40416</v>
      </c>
      <c r="B655" s="22">
        <v>5462.1</v>
      </c>
      <c r="C655" s="22">
        <v>5486.55</v>
      </c>
      <c r="D655" s="22">
        <v>5454.7</v>
      </c>
      <c r="E655" s="22">
        <v>5477.9</v>
      </c>
      <c r="F655" s="23">
        <v>186378293</v>
      </c>
      <c r="G655" s="23">
        <v>7554.18</v>
      </c>
      <c r="H655" s="63">
        <f t="shared" si="10"/>
        <v>2.846760094098455E-3</v>
      </c>
      <c r="I655" s="67"/>
    </row>
    <row r="656" spans="1:9">
      <c r="A656" s="21">
        <v>40417</v>
      </c>
      <c r="B656" s="22">
        <v>5489.6</v>
      </c>
      <c r="C656" s="22">
        <v>5495.2</v>
      </c>
      <c r="D656" s="22">
        <v>5391.95</v>
      </c>
      <c r="E656" s="22">
        <v>5408.7</v>
      </c>
      <c r="F656" s="23">
        <v>142325823</v>
      </c>
      <c r="G656" s="23">
        <v>5450.83</v>
      </c>
      <c r="H656" s="63">
        <f t="shared" si="10"/>
        <v>-1.2632578177768861E-2</v>
      </c>
      <c r="I656" s="67"/>
    </row>
    <row r="657" spans="1:9">
      <c r="A657" s="21">
        <v>40420</v>
      </c>
      <c r="B657" s="22">
        <v>5408.9</v>
      </c>
      <c r="C657" s="22">
        <v>5469</v>
      </c>
      <c r="D657" s="22">
        <v>5390.35</v>
      </c>
      <c r="E657" s="22">
        <v>5415.45</v>
      </c>
      <c r="F657" s="23">
        <v>113842559</v>
      </c>
      <c r="G657" s="23">
        <v>4230.08</v>
      </c>
      <c r="H657" s="63">
        <f t="shared" si="10"/>
        <v>1.2479893504908635E-3</v>
      </c>
      <c r="I657" s="67"/>
    </row>
    <row r="658" spans="1:9">
      <c r="A658" s="21">
        <v>40421</v>
      </c>
      <c r="B658" s="22">
        <v>5413.55</v>
      </c>
      <c r="C658" s="22">
        <v>5413.9</v>
      </c>
      <c r="D658" s="22">
        <v>5348.9</v>
      </c>
      <c r="E658" s="22">
        <v>5402.4</v>
      </c>
      <c r="F658" s="23">
        <v>157131369</v>
      </c>
      <c r="G658" s="23">
        <v>6686.31</v>
      </c>
      <c r="H658" s="63">
        <f t="shared" si="10"/>
        <v>-2.4097720411045964E-3</v>
      </c>
      <c r="I658" s="67"/>
    </row>
    <row r="659" spans="1:9">
      <c r="A659" s="21">
        <v>40422</v>
      </c>
      <c r="B659" s="22">
        <v>5403.05</v>
      </c>
      <c r="C659" s="22">
        <v>5478.6</v>
      </c>
      <c r="D659" s="22">
        <v>5403.05</v>
      </c>
      <c r="E659" s="22">
        <v>5471.85</v>
      </c>
      <c r="F659" s="23">
        <v>144228489</v>
      </c>
      <c r="G659" s="23">
        <v>5883.01</v>
      </c>
      <c r="H659" s="63">
        <f t="shared" si="10"/>
        <v>1.2855397601066354E-2</v>
      </c>
      <c r="I659" s="67"/>
    </row>
    <row r="660" spans="1:9">
      <c r="A660" s="21">
        <v>40423</v>
      </c>
      <c r="B660" s="22">
        <v>5471.9</v>
      </c>
      <c r="C660" s="22">
        <v>5513.95</v>
      </c>
      <c r="D660" s="22">
        <v>5471.85</v>
      </c>
      <c r="E660" s="22">
        <v>5486.15</v>
      </c>
      <c r="F660" s="23">
        <v>159665619</v>
      </c>
      <c r="G660" s="23">
        <v>5066.3100000000004</v>
      </c>
      <c r="H660" s="63">
        <f t="shared" si="10"/>
        <v>2.6133757321562534E-3</v>
      </c>
      <c r="I660" s="67"/>
    </row>
    <row r="661" spans="1:9">
      <c r="A661" s="21">
        <v>40424</v>
      </c>
      <c r="B661" s="22">
        <v>5486.3</v>
      </c>
      <c r="C661" s="22">
        <v>5510.4</v>
      </c>
      <c r="D661" s="22">
        <v>5473.65</v>
      </c>
      <c r="E661" s="22">
        <v>5479.4</v>
      </c>
      <c r="F661" s="23">
        <v>146809469</v>
      </c>
      <c r="G661" s="23">
        <v>4234.91</v>
      </c>
      <c r="H661" s="63">
        <f t="shared" si="10"/>
        <v>-1.2303710252180577E-3</v>
      </c>
      <c r="I661" s="67"/>
    </row>
    <row r="662" spans="1:9">
      <c r="A662" s="21">
        <v>40427</v>
      </c>
      <c r="B662" s="22">
        <v>5479.55</v>
      </c>
      <c r="C662" s="22">
        <v>5589.4</v>
      </c>
      <c r="D662" s="22">
        <v>5479.55</v>
      </c>
      <c r="E662" s="22">
        <v>5576.95</v>
      </c>
      <c r="F662" s="23">
        <v>158938306</v>
      </c>
      <c r="G662" s="23">
        <v>6388.26</v>
      </c>
      <c r="H662" s="63">
        <f t="shared" si="10"/>
        <v>1.7803044128919199E-2</v>
      </c>
      <c r="I662" s="67"/>
    </row>
    <row r="663" spans="1:9">
      <c r="A663" s="21">
        <v>40428</v>
      </c>
      <c r="B663" s="22">
        <v>5575.9</v>
      </c>
      <c r="C663" s="22">
        <v>5625.5</v>
      </c>
      <c r="D663" s="22">
        <v>5571.65</v>
      </c>
      <c r="E663" s="22">
        <v>5604</v>
      </c>
      <c r="F663" s="23">
        <v>177476993</v>
      </c>
      <c r="G663" s="23">
        <v>6050.2</v>
      </c>
      <c r="H663" s="63">
        <f t="shared" si="10"/>
        <v>4.8503214122415095E-3</v>
      </c>
      <c r="I663" s="67"/>
    </row>
    <row r="664" spans="1:9">
      <c r="A664" s="21">
        <v>40429</v>
      </c>
      <c r="B664" s="22">
        <v>5604.25</v>
      </c>
      <c r="C664" s="22">
        <v>5625.3</v>
      </c>
      <c r="D664" s="22">
        <v>5567.75</v>
      </c>
      <c r="E664" s="22">
        <v>5607.85</v>
      </c>
      <c r="F664" s="23">
        <v>135333275</v>
      </c>
      <c r="G664" s="23">
        <v>5689.78</v>
      </c>
      <c r="H664" s="63">
        <f t="shared" si="10"/>
        <v>6.8700927908649234E-4</v>
      </c>
      <c r="I664" s="67"/>
    </row>
    <row r="665" spans="1:9">
      <c r="A665" s="21">
        <v>40430</v>
      </c>
      <c r="B665" s="22">
        <v>5608.3</v>
      </c>
      <c r="C665" s="22">
        <v>5647.45</v>
      </c>
      <c r="D665" s="22">
        <v>5608.1</v>
      </c>
      <c r="E665" s="22">
        <v>5640.05</v>
      </c>
      <c r="F665" s="23">
        <v>138061072</v>
      </c>
      <c r="G665" s="23">
        <v>6234.11</v>
      </c>
      <c r="H665" s="63">
        <f t="shared" si="10"/>
        <v>5.7419510150948927E-3</v>
      </c>
      <c r="I665" s="67"/>
    </row>
    <row r="666" spans="1:9">
      <c r="A666" s="21">
        <v>40434</v>
      </c>
      <c r="B666" s="22">
        <v>5639.2</v>
      </c>
      <c r="C666" s="22">
        <v>5770.6</v>
      </c>
      <c r="D666" s="22">
        <v>5639.2</v>
      </c>
      <c r="E666" s="22">
        <v>5760</v>
      </c>
      <c r="F666" s="23">
        <v>152799959</v>
      </c>
      <c r="G666" s="23">
        <v>7515.79</v>
      </c>
      <c r="H666" s="63">
        <f t="shared" si="10"/>
        <v>2.126754195441527E-2</v>
      </c>
      <c r="I666" s="67"/>
    </row>
    <row r="667" spans="1:9">
      <c r="A667" s="21">
        <v>40435</v>
      </c>
      <c r="B667" s="22">
        <v>5760.3</v>
      </c>
      <c r="C667" s="22">
        <v>5838.45</v>
      </c>
      <c r="D667" s="22">
        <v>5760.3</v>
      </c>
      <c r="E667" s="22">
        <v>5795.55</v>
      </c>
      <c r="F667" s="23">
        <v>188426968</v>
      </c>
      <c r="G667" s="23">
        <v>8111.27</v>
      </c>
      <c r="H667" s="63">
        <f t="shared" si="10"/>
        <v>6.1718749999999378E-3</v>
      </c>
      <c r="I667" s="67"/>
    </row>
    <row r="668" spans="1:9">
      <c r="A668" s="21">
        <v>40436</v>
      </c>
      <c r="B668" s="22">
        <v>5795.25</v>
      </c>
      <c r="C668" s="22">
        <v>5869.45</v>
      </c>
      <c r="D668" s="22">
        <v>5792.2</v>
      </c>
      <c r="E668" s="22">
        <v>5860.95</v>
      </c>
      <c r="F668" s="23">
        <v>187206098</v>
      </c>
      <c r="G668" s="23">
        <v>8805.82</v>
      </c>
      <c r="H668" s="63">
        <f t="shared" si="10"/>
        <v>1.1284520019670286E-2</v>
      </c>
      <c r="I668" s="67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98"/>
  <sheetViews>
    <sheetView workbookViewId="0">
      <selection activeCell="N4" sqref="N4:N8"/>
    </sheetView>
  </sheetViews>
  <sheetFormatPr defaultRowHeight="15"/>
  <cols>
    <col min="4" max="4" width="10.5703125" customWidth="1"/>
    <col min="6" max="6" width="8.85546875" customWidth="1"/>
    <col min="7" max="7" width="10.7109375" customWidth="1"/>
    <col min="8" max="8" width="12.42578125" customWidth="1"/>
    <col min="260" max="260" width="10.5703125" customWidth="1"/>
    <col min="262" max="262" width="8.85546875" customWidth="1"/>
    <col min="263" max="263" width="10.7109375" customWidth="1"/>
    <col min="264" max="264" width="12.42578125" customWidth="1"/>
    <col min="516" max="516" width="10.5703125" customWidth="1"/>
    <col min="518" max="518" width="8.85546875" customWidth="1"/>
    <col min="519" max="519" width="10.7109375" customWidth="1"/>
    <col min="520" max="520" width="12.42578125" customWidth="1"/>
    <col min="772" max="772" width="10.5703125" customWidth="1"/>
    <col min="774" max="774" width="8.85546875" customWidth="1"/>
    <col min="775" max="775" width="10.7109375" customWidth="1"/>
    <col min="776" max="776" width="12.42578125" customWidth="1"/>
    <col min="1028" max="1028" width="10.5703125" customWidth="1"/>
    <col min="1030" max="1030" width="8.85546875" customWidth="1"/>
    <col min="1031" max="1031" width="10.7109375" customWidth="1"/>
    <col min="1032" max="1032" width="12.42578125" customWidth="1"/>
    <col min="1284" max="1284" width="10.5703125" customWidth="1"/>
    <col min="1286" max="1286" width="8.85546875" customWidth="1"/>
    <col min="1287" max="1287" width="10.7109375" customWidth="1"/>
    <col min="1288" max="1288" width="12.42578125" customWidth="1"/>
    <col min="1540" max="1540" width="10.5703125" customWidth="1"/>
    <col min="1542" max="1542" width="8.85546875" customWidth="1"/>
    <col min="1543" max="1543" width="10.7109375" customWidth="1"/>
    <col min="1544" max="1544" width="12.42578125" customWidth="1"/>
    <col min="1796" max="1796" width="10.5703125" customWidth="1"/>
    <col min="1798" max="1798" width="8.85546875" customWidth="1"/>
    <col min="1799" max="1799" width="10.7109375" customWidth="1"/>
    <col min="1800" max="1800" width="12.42578125" customWidth="1"/>
    <col min="2052" max="2052" width="10.5703125" customWidth="1"/>
    <col min="2054" max="2054" width="8.85546875" customWidth="1"/>
    <col min="2055" max="2055" width="10.7109375" customWidth="1"/>
    <col min="2056" max="2056" width="12.42578125" customWidth="1"/>
    <col min="2308" max="2308" width="10.5703125" customWidth="1"/>
    <col min="2310" max="2310" width="8.85546875" customWidth="1"/>
    <col min="2311" max="2311" width="10.7109375" customWidth="1"/>
    <col min="2312" max="2312" width="12.42578125" customWidth="1"/>
    <col min="2564" max="2564" width="10.5703125" customWidth="1"/>
    <col min="2566" max="2566" width="8.85546875" customWidth="1"/>
    <col min="2567" max="2567" width="10.7109375" customWidth="1"/>
    <col min="2568" max="2568" width="12.42578125" customWidth="1"/>
    <col min="2820" max="2820" width="10.5703125" customWidth="1"/>
    <col min="2822" max="2822" width="8.85546875" customWidth="1"/>
    <col min="2823" max="2823" width="10.7109375" customWidth="1"/>
    <col min="2824" max="2824" width="12.42578125" customWidth="1"/>
    <col min="3076" max="3076" width="10.5703125" customWidth="1"/>
    <col min="3078" max="3078" width="8.85546875" customWidth="1"/>
    <col min="3079" max="3079" width="10.7109375" customWidth="1"/>
    <col min="3080" max="3080" width="12.42578125" customWidth="1"/>
    <col min="3332" max="3332" width="10.5703125" customWidth="1"/>
    <col min="3334" max="3334" width="8.85546875" customWidth="1"/>
    <col min="3335" max="3335" width="10.7109375" customWidth="1"/>
    <col min="3336" max="3336" width="12.42578125" customWidth="1"/>
    <col min="3588" max="3588" width="10.5703125" customWidth="1"/>
    <col min="3590" max="3590" width="8.85546875" customWidth="1"/>
    <col min="3591" max="3591" width="10.7109375" customWidth="1"/>
    <col min="3592" max="3592" width="12.42578125" customWidth="1"/>
    <col min="3844" max="3844" width="10.5703125" customWidth="1"/>
    <col min="3846" max="3846" width="8.85546875" customWidth="1"/>
    <col min="3847" max="3847" width="10.7109375" customWidth="1"/>
    <col min="3848" max="3848" width="12.42578125" customWidth="1"/>
    <col min="4100" max="4100" width="10.5703125" customWidth="1"/>
    <col min="4102" max="4102" width="8.85546875" customWidth="1"/>
    <col min="4103" max="4103" width="10.7109375" customWidth="1"/>
    <col min="4104" max="4104" width="12.42578125" customWidth="1"/>
    <col min="4356" max="4356" width="10.5703125" customWidth="1"/>
    <col min="4358" max="4358" width="8.85546875" customWidth="1"/>
    <col min="4359" max="4359" width="10.7109375" customWidth="1"/>
    <col min="4360" max="4360" width="12.42578125" customWidth="1"/>
    <col min="4612" max="4612" width="10.5703125" customWidth="1"/>
    <col min="4614" max="4614" width="8.85546875" customWidth="1"/>
    <col min="4615" max="4615" width="10.7109375" customWidth="1"/>
    <col min="4616" max="4616" width="12.42578125" customWidth="1"/>
    <col min="4868" max="4868" width="10.5703125" customWidth="1"/>
    <col min="4870" max="4870" width="8.85546875" customWidth="1"/>
    <col min="4871" max="4871" width="10.7109375" customWidth="1"/>
    <col min="4872" max="4872" width="12.42578125" customWidth="1"/>
    <col min="5124" max="5124" width="10.5703125" customWidth="1"/>
    <col min="5126" max="5126" width="8.85546875" customWidth="1"/>
    <col min="5127" max="5127" width="10.7109375" customWidth="1"/>
    <col min="5128" max="5128" width="12.42578125" customWidth="1"/>
    <col min="5380" max="5380" width="10.5703125" customWidth="1"/>
    <col min="5382" max="5382" width="8.85546875" customWidth="1"/>
    <col min="5383" max="5383" width="10.7109375" customWidth="1"/>
    <col min="5384" max="5384" width="12.42578125" customWidth="1"/>
    <col min="5636" max="5636" width="10.5703125" customWidth="1"/>
    <col min="5638" max="5638" width="8.85546875" customWidth="1"/>
    <col min="5639" max="5639" width="10.7109375" customWidth="1"/>
    <col min="5640" max="5640" width="12.42578125" customWidth="1"/>
    <col min="5892" max="5892" width="10.5703125" customWidth="1"/>
    <col min="5894" max="5894" width="8.85546875" customWidth="1"/>
    <col min="5895" max="5895" width="10.7109375" customWidth="1"/>
    <col min="5896" max="5896" width="12.42578125" customWidth="1"/>
    <col min="6148" max="6148" width="10.5703125" customWidth="1"/>
    <col min="6150" max="6150" width="8.85546875" customWidth="1"/>
    <col min="6151" max="6151" width="10.7109375" customWidth="1"/>
    <col min="6152" max="6152" width="12.42578125" customWidth="1"/>
    <col min="6404" max="6404" width="10.5703125" customWidth="1"/>
    <col min="6406" max="6406" width="8.85546875" customWidth="1"/>
    <col min="6407" max="6407" width="10.7109375" customWidth="1"/>
    <col min="6408" max="6408" width="12.42578125" customWidth="1"/>
    <col min="6660" max="6660" width="10.5703125" customWidth="1"/>
    <col min="6662" max="6662" width="8.85546875" customWidth="1"/>
    <col min="6663" max="6663" width="10.7109375" customWidth="1"/>
    <col min="6664" max="6664" width="12.42578125" customWidth="1"/>
    <col min="6916" max="6916" width="10.5703125" customWidth="1"/>
    <col min="6918" max="6918" width="8.85546875" customWidth="1"/>
    <col min="6919" max="6919" width="10.7109375" customWidth="1"/>
    <col min="6920" max="6920" width="12.42578125" customWidth="1"/>
    <col min="7172" max="7172" width="10.5703125" customWidth="1"/>
    <col min="7174" max="7174" width="8.85546875" customWidth="1"/>
    <col min="7175" max="7175" width="10.7109375" customWidth="1"/>
    <col min="7176" max="7176" width="12.42578125" customWidth="1"/>
    <col min="7428" max="7428" width="10.5703125" customWidth="1"/>
    <col min="7430" max="7430" width="8.85546875" customWidth="1"/>
    <col min="7431" max="7431" width="10.7109375" customWidth="1"/>
    <col min="7432" max="7432" width="12.42578125" customWidth="1"/>
    <col min="7684" max="7684" width="10.5703125" customWidth="1"/>
    <col min="7686" max="7686" width="8.85546875" customWidth="1"/>
    <col min="7687" max="7687" width="10.7109375" customWidth="1"/>
    <col min="7688" max="7688" width="12.42578125" customWidth="1"/>
    <col min="7940" max="7940" width="10.5703125" customWidth="1"/>
    <col min="7942" max="7942" width="8.85546875" customWidth="1"/>
    <col min="7943" max="7943" width="10.7109375" customWidth="1"/>
    <col min="7944" max="7944" width="12.42578125" customWidth="1"/>
    <col min="8196" max="8196" width="10.5703125" customWidth="1"/>
    <col min="8198" max="8198" width="8.85546875" customWidth="1"/>
    <col min="8199" max="8199" width="10.7109375" customWidth="1"/>
    <col min="8200" max="8200" width="12.42578125" customWidth="1"/>
    <col min="8452" max="8452" width="10.5703125" customWidth="1"/>
    <col min="8454" max="8454" width="8.85546875" customWidth="1"/>
    <col min="8455" max="8455" width="10.7109375" customWidth="1"/>
    <col min="8456" max="8456" width="12.42578125" customWidth="1"/>
    <col min="8708" max="8708" width="10.5703125" customWidth="1"/>
    <col min="8710" max="8710" width="8.85546875" customWidth="1"/>
    <col min="8711" max="8711" width="10.7109375" customWidth="1"/>
    <col min="8712" max="8712" width="12.42578125" customWidth="1"/>
    <col min="8964" max="8964" width="10.5703125" customWidth="1"/>
    <col min="8966" max="8966" width="8.85546875" customWidth="1"/>
    <col min="8967" max="8967" width="10.7109375" customWidth="1"/>
    <col min="8968" max="8968" width="12.42578125" customWidth="1"/>
    <col min="9220" max="9220" width="10.5703125" customWidth="1"/>
    <col min="9222" max="9222" width="8.85546875" customWidth="1"/>
    <col min="9223" max="9223" width="10.7109375" customWidth="1"/>
    <col min="9224" max="9224" width="12.42578125" customWidth="1"/>
    <col min="9476" max="9476" width="10.5703125" customWidth="1"/>
    <col min="9478" max="9478" width="8.85546875" customWidth="1"/>
    <col min="9479" max="9479" width="10.7109375" customWidth="1"/>
    <col min="9480" max="9480" width="12.42578125" customWidth="1"/>
    <col min="9732" max="9732" width="10.5703125" customWidth="1"/>
    <col min="9734" max="9734" width="8.85546875" customWidth="1"/>
    <col min="9735" max="9735" width="10.7109375" customWidth="1"/>
    <col min="9736" max="9736" width="12.42578125" customWidth="1"/>
    <col min="9988" max="9988" width="10.5703125" customWidth="1"/>
    <col min="9990" max="9990" width="8.85546875" customWidth="1"/>
    <col min="9991" max="9991" width="10.7109375" customWidth="1"/>
    <col min="9992" max="9992" width="12.42578125" customWidth="1"/>
    <col min="10244" max="10244" width="10.5703125" customWidth="1"/>
    <col min="10246" max="10246" width="8.85546875" customWidth="1"/>
    <col min="10247" max="10247" width="10.7109375" customWidth="1"/>
    <col min="10248" max="10248" width="12.42578125" customWidth="1"/>
    <col min="10500" max="10500" width="10.5703125" customWidth="1"/>
    <col min="10502" max="10502" width="8.85546875" customWidth="1"/>
    <col min="10503" max="10503" width="10.7109375" customWidth="1"/>
    <col min="10504" max="10504" width="12.42578125" customWidth="1"/>
    <col min="10756" max="10756" width="10.5703125" customWidth="1"/>
    <col min="10758" max="10758" width="8.85546875" customWidth="1"/>
    <col min="10759" max="10759" width="10.7109375" customWidth="1"/>
    <col min="10760" max="10760" width="12.42578125" customWidth="1"/>
    <col min="11012" max="11012" width="10.5703125" customWidth="1"/>
    <col min="11014" max="11014" width="8.85546875" customWidth="1"/>
    <col min="11015" max="11015" width="10.7109375" customWidth="1"/>
    <col min="11016" max="11016" width="12.42578125" customWidth="1"/>
    <col min="11268" max="11268" width="10.5703125" customWidth="1"/>
    <col min="11270" max="11270" width="8.85546875" customWidth="1"/>
    <col min="11271" max="11271" width="10.7109375" customWidth="1"/>
    <col min="11272" max="11272" width="12.42578125" customWidth="1"/>
    <col min="11524" max="11524" width="10.5703125" customWidth="1"/>
    <col min="11526" max="11526" width="8.85546875" customWidth="1"/>
    <col min="11527" max="11527" width="10.7109375" customWidth="1"/>
    <col min="11528" max="11528" width="12.42578125" customWidth="1"/>
    <col min="11780" max="11780" width="10.5703125" customWidth="1"/>
    <col min="11782" max="11782" width="8.85546875" customWidth="1"/>
    <col min="11783" max="11783" width="10.7109375" customWidth="1"/>
    <col min="11784" max="11784" width="12.42578125" customWidth="1"/>
    <col min="12036" max="12036" width="10.5703125" customWidth="1"/>
    <col min="12038" max="12038" width="8.85546875" customWidth="1"/>
    <col min="12039" max="12039" width="10.7109375" customWidth="1"/>
    <col min="12040" max="12040" width="12.42578125" customWidth="1"/>
    <col min="12292" max="12292" width="10.5703125" customWidth="1"/>
    <col min="12294" max="12294" width="8.85546875" customWidth="1"/>
    <col min="12295" max="12295" width="10.7109375" customWidth="1"/>
    <col min="12296" max="12296" width="12.42578125" customWidth="1"/>
    <col min="12548" max="12548" width="10.5703125" customWidth="1"/>
    <col min="12550" max="12550" width="8.85546875" customWidth="1"/>
    <col min="12551" max="12551" width="10.7109375" customWidth="1"/>
    <col min="12552" max="12552" width="12.42578125" customWidth="1"/>
    <col min="12804" max="12804" width="10.5703125" customWidth="1"/>
    <col min="12806" max="12806" width="8.85546875" customWidth="1"/>
    <col min="12807" max="12807" width="10.7109375" customWidth="1"/>
    <col min="12808" max="12808" width="12.42578125" customWidth="1"/>
    <col min="13060" max="13060" width="10.5703125" customWidth="1"/>
    <col min="13062" max="13062" width="8.85546875" customWidth="1"/>
    <col min="13063" max="13063" width="10.7109375" customWidth="1"/>
    <col min="13064" max="13064" width="12.42578125" customWidth="1"/>
    <col min="13316" max="13316" width="10.5703125" customWidth="1"/>
    <col min="13318" max="13318" width="8.85546875" customWidth="1"/>
    <col min="13319" max="13319" width="10.7109375" customWidth="1"/>
    <col min="13320" max="13320" width="12.42578125" customWidth="1"/>
    <col min="13572" max="13572" width="10.5703125" customWidth="1"/>
    <col min="13574" max="13574" width="8.85546875" customWidth="1"/>
    <col min="13575" max="13575" width="10.7109375" customWidth="1"/>
    <col min="13576" max="13576" width="12.42578125" customWidth="1"/>
    <col min="13828" max="13828" width="10.5703125" customWidth="1"/>
    <col min="13830" max="13830" width="8.85546875" customWidth="1"/>
    <col min="13831" max="13831" width="10.7109375" customWidth="1"/>
    <col min="13832" max="13832" width="12.42578125" customWidth="1"/>
    <col min="14084" max="14084" width="10.5703125" customWidth="1"/>
    <col min="14086" max="14086" width="8.85546875" customWidth="1"/>
    <col min="14087" max="14087" width="10.7109375" customWidth="1"/>
    <col min="14088" max="14088" width="12.42578125" customWidth="1"/>
    <col min="14340" max="14340" width="10.5703125" customWidth="1"/>
    <col min="14342" max="14342" width="8.85546875" customWidth="1"/>
    <col min="14343" max="14343" width="10.7109375" customWidth="1"/>
    <col min="14344" max="14344" width="12.42578125" customWidth="1"/>
    <col min="14596" max="14596" width="10.5703125" customWidth="1"/>
    <col min="14598" max="14598" width="8.85546875" customWidth="1"/>
    <col min="14599" max="14599" width="10.7109375" customWidth="1"/>
    <col min="14600" max="14600" width="12.42578125" customWidth="1"/>
    <col min="14852" max="14852" width="10.5703125" customWidth="1"/>
    <col min="14854" max="14854" width="8.85546875" customWidth="1"/>
    <col min="14855" max="14855" width="10.7109375" customWidth="1"/>
    <col min="14856" max="14856" width="12.42578125" customWidth="1"/>
    <col min="15108" max="15108" width="10.5703125" customWidth="1"/>
    <col min="15110" max="15110" width="8.85546875" customWidth="1"/>
    <col min="15111" max="15111" width="10.7109375" customWidth="1"/>
    <col min="15112" max="15112" width="12.42578125" customWidth="1"/>
    <col min="15364" max="15364" width="10.5703125" customWidth="1"/>
    <col min="15366" max="15366" width="8.85546875" customWidth="1"/>
    <col min="15367" max="15367" width="10.7109375" customWidth="1"/>
    <col min="15368" max="15368" width="12.42578125" customWidth="1"/>
    <col min="15620" max="15620" width="10.5703125" customWidth="1"/>
    <col min="15622" max="15622" width="8.85546875" customWidth="1"/>
    <col min="15623" max="15623" width="10.7109375" customWidth="1"/>
    <col min="15624" max="15624" width="12.42578125" customWidth="1"/>
    <col min="15876" max="15876" width="10.5703125" customWidth="1"/>
    <col min="15878" max="15878" width="8.85546875" customWidth="1"/>
    <col min="15879" max="15879" width="10.7109375" customWidth="1"/>
    <col min="15880" max="15880" width="12.42578125" customWidth="1"/>
    <col min="16132" max="16132" width="10.5703125" customWidth="1"/>
    <col min="16134" max="16134" width="8.85546875" customWidth="1"/>
    <col min="16135" max="16135" width="10.7109375" customWidth="1"/>
    <col min="16136" max="16136" width="12.42578125" customWidth="1"/>
  </cols>
  <sheetData>
    <row r="1" spans="1:14" ht="16.5">
      <c r="A1" s="95" t="s">
        <v>31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4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ht="39" customHeight="1">
      <c r="A3" s="20" t="s">
        <v>15</v>
      </c>
      <c r="B3" s="20" t="s">
        <v>32</v>
      </c>
      <c r="C3" s="20" t="s">
        <v>33</v>
      </c>
      <c r="D3" s="20" t="s">
        <v>34</v>
      </c>
      <c r="E3" s="20" t="s">
        <v>35</v>
      </c>
      <c r="F3" s="20" t="s">
        <v>36</v>
      </c>
      <c r="G3" s="20" t="s">
        <v>37</v>
      </c>
      <c r="H3" s="20" t="s">
        <v>38</v>
      </c>
      <c r="I3" s="27"/>
      <c r="J3" s="28" t="s">
        <v>35</v>
      </c>
      <c r="K3" s="28" t="s">
        <v>39</v>
      </c>
      <c r="M3" s="28" t="s">
        <v>32</v>
      </c>
      <c r="N3" s="28" t="s">
        <v>39</v>
      </c>
    </row>
    <row r="4" spans="1:14">
      <c r="A4" s="29">
        <v>40550</v>
      </c>
      <c r="B4" s="30">
        <v>1</v>
      </c>
      <c r="C4" s="30">
        <v>15</v>
      </c>
      <c r="D4" s="30">
        <v>11</v>
      </c>
      <c r="E4" s="31"/>
      <c r="F4" s="70"/>
      <c r="G4" s="70"/>
      <c r="H4" s="71"/>
      <c r="I4" s="27"/>
      <c r="J4" s="32">
        <v>1</v>
      </c>
      <c r="K4" s="32"/>
      <c r="L4" s="33"/>
      <c r="M4" s="32">
        <v>1</v>
      </c>
      <c r="N4" s="32"/>
    </row>
    <row r="5" spans="1:14">
      <c r="A5" s="29">
        <v>40551</v>
      </c>
      <c r="B5" s="30">
        <v>2</v>
      </c>
      <c r="C5" s="30">
        <v>16</v>
      </c>
      <c r="D5" s="30">
        <v>36</v>
      </c>
      <c r="E5" s="31"/>
      <c r="F5" s="70"/>
      <c r="G5" s="70"/>
      <c r="H5" s="71"/>
      <c r="I5" s="27"/>
      <c r="J5" s="32">
        <v>2</v>
      </c>
      <c r="K5" s="32"/>
      <c r="L5" s="33"/>
      <c r="M5" s="32">
        <v>2</v>
      </c>
      <c r="N5" s="32"/>
    </row>
    <row r="6" spans="1:14">
      <c r="A6" s="29">
        <v>40554</v>
      </c>
      <c r="B6" s="30">
        <v>4</v>
      </c>
      <c r="C6" s="30">
        <v>11</v>
      </c>
      <c r="D6" s="30">
        <v>26</v>
      </c>
      <c r="E6" s="31"/>
      <c r="F6" s="70"/>
      <c r="G6" s="70"/>
      <c r="H6" s="71"/>
      <c r="I6" s="27"/>
      <c r="J6" s="32">
        <v>3</v>
      </c>
      <c r="K6" s="32"/>
      <c r="L6" s="33"/>
      <c r="M6" s="32">
        <v>3</v>
      </c>
      <c r="N6" s="32"/>
    </row>
    <row r="7" spans="1:14">
      <c r="A7" s="29">
        <v>40559</v>
      </c>
      <c r="B7" s="30">
        <v>4</v>
      </c>
      <c r="C7" s="30">
        <v>16</v>
      </c>
      <c r="D7" s="30">
        <v>37</v>
      </c>
      <c r="E7" s="31"/>
      <c r="F7" s="70"/>
      <c r="G7" s="70"/>
      <c r="H7" s="71"/>
      <c r="I7" s="27"/>
      <c r="J7" s="32">
        <v>4</v>
      </c>
      <c r="K7" s="32"/>
      <c r="L7" s="33"/>
      <c r="M7" s="32">
        <v>4</v>
      </c>
      <c r="N7" s="32"/>
    </row>
    <row r="8" spans="1:14">
      <c r="A8" s="29">
        <v>40566</v>
      </c>
      <c r="B8" s="30">
        <v>3</v>
      </c>
      <c r="C8" s="30">
        <v>12</v>
      </c>
      <c r="D8" s="30">
        <v>19</v>
      </c>
      <c r="E8" s="31"/>
      <c r="F8" s="70"/>
      <c r="G8" s="70"/>
      <c r="H8" s="71"/>
      <c r="I8" s="27"/>
      <c r="J8" s="32">
        <v>5</v>
      </c>
      <c r="K8" s="32"/>
      <c r="L8" s="33"/>
      <c r="M8" s="32">
        <v>5</v>
      </c>
      <c r="N8" s="32"/>
    </row>
    <row r="9" spans="1:14">
      <c r="A9" s="29">
        <v>40569</v>
      </c>
      <c r="B9" s="30">
        <v>3</v>
      </c>
      <c r="C9" s="30">
        <v>15</v>
      </c>
      <c r="D9" s="30">
        <v>33</v>
      </c>
      <c r="E9" s="31"/>
      <c r="F9" s="70"/>
      <c r="G9" s="70"/>
      <c r="H9" s="71"/>
      <c r="I9" s="27"/>
      <c r="J9" s="32">
        <v>6</v>
      </c>
      <c r="K9" s="32"/>
      <c r="L9" s="33"/>
      <c r="M9" s="33"/>
      <c r="N9" s="30"/>
    </row>
    <row r="10" spans="1:14">
      <c r="A10" s="29">
        <v>40579</v>
      </c>
      <c r="B10" s="30">
        <v>5</v>
      </c>
      <c r="C10" s="30">
        <v>13</v>
      </c>
      <c r="D10" s="30">
        <v>19</v>
      </c>
      <c r="E10" s="31"/>
      <c r="F10" s="70"/>
      <c r="G10" s="70"/>
      <c r="H10" s="71"/>
      <c r="I10" s="27"/>
      <c r="J10" s="32">
        <v>7</v>
      </c>
      <c r="K10" s="32"/>
      <c r="L10" s="33"/>
      <c r="M10" s="33"/>
      <c r="N10" s="30"/>
    </row>
    <row r="11" spans="1:14">
      <c r="A11" s="29">
        <v>40585</v>
      </c>
      <c r="B11" s="30">
        <v>5</v>
      </c>
      <c r="C11" s="30">
        <v>16</v>
      </c>
      <c r="D11" s="30">
        <v>42</v>
      </c>
      <c r="E11" s="31"/>
      <c r="F11" s="70"/>
      <c r="G11" s="70"/>
      <c r="H11" s="71"/>
      <c r="I11" s="27"/>
      <c r="J11" s="32">
        <v>8</v>
      </c>
      <c r="K11" s="32"/>
      <c r="L11" s="33"/>
      <c r="M11" s="33"/>
      <c r="N11" s="30"/>
    </row>
    <row r="12" spans="1:14">
      <c r="A12" s="29">
        <v>40591</v>
      </c>
      <c r="B12" s="30">
        <v>3</v>
      </c>
      <c r="C12" s="30">
        <v>14</v>
      </c>
      <c r="D12" s="30">
        <v>37</v>
      </c>
      <c r="E12" s="31"/>
      <c r="F12" s="70"/>
      <c r="G12" s="70"/>
      <c r="H12" s="71"/>
      <c r="I12" s="27"/>
      <c r="J12" s="32">
        <v>9</v>
      </c>
      <c r="K12" s="32"/>
      <c r="L12" s="33"/>
      <c r="M12" s="33"/>
      <c r="N12" s="30"/>
    </row>
    <row r="13" spans="1:14">
      <c r="A13" s="29">
        <v>40594</v>
      </c>
      <c r="B13" s="30">
        <v>2</v>
      </c>
      <c r="C13" s="30">
        <v>13</v>
      </c>
      <c r="D13" s="30">
        <v>13</v>
      </c>
      <c r="E13" s="31"/>
      <c r="F13" s="70"/>
      <c r="G13" s="70"/>
      <c r="H13" s="71"/>
      <c r="I13" s="27"/>
      <c r="J13" s="32">
        <v>10</v>
      </c>
      <c r="K13" s="32"/>
      <c r="L13" s="33"/>
      <c r="M13" s="33"/>
      <c r="N13" s="30"/>
    </row>
    <row r="14" spans="1:14">
      <c r="A14" s="29">
        <v>40596</v>
      </c>
      <c r="B14" s="30">
        <v>5</v>
      </c>
      <c r="C14" s="30">
        <v>15</v>
      </c>
      <c r="D14" s="30">
        <v>45</v>
      </c>
      <c r="E14" s="31"/>
      <c r="F14" s="70"/>
      <c r="G14" s="70"/>
      <c r="H14" s="71"/>
      <c r="I14" s="27"/>
      <c r="J14" s="32">
        <v>11</v>
      </c>
      <c r="K14" s="32"/>
      <c r="L14" s="33"/>
      <c r="M14" s="33"/>
      <c r="N14" s="30"/>
    </row>
    <row r="15" spans="1:14">
      <c r="A15" s="29">
        <v>40600</v>
      </c>
      <c r="B15" s="30">
        <v>5</v>
      </c>
      <c r="C15" s="30">
        <v>10</v>
      </c>
      <c r="D15" s="30">
        <v>26</v>
      </c>
      <c r="E15" s="31"/>
      <c r="F15" s="70"/>
      <c r="G15" s="70"/>
      <c r="H15" s="71"/>
      <c r="I15" s="27"/>
      <c r="J15" s="32">
        <v>12</v>
      </c>
      <c r="K15" s="32"/>
      <c r="L15" s="33"/>
      <c r="M15" s="33"/>
      <c r="N15" s="30"/>
    </row>
    <row r="16" spans="1:14">
      <c r="A16" s="29">
        <v>40605</v>
      </c>
      <c r="B16" s="30">
        <v>2</v>
      </c>
      <c r="C16" s="30">
        <v>12</v>
      </c>
      <c r="D16" s="30">
        <v>20</v>
      </c>
      <c r="E16" s="31"/>
      <c r="F16" s="70"/>
      <c r="G16" s="70"/>
      <c r="H16" s="71"/>
      <c r="I16" s="27"/>
      <c r="J16" s="32">
        <v>13</v>
      </c>
      <c r="K16" s="32"/>
      <c r="L16" s="33"/>
      <c r="M16" s="33"/>
      <c r="N16" s="30"/>
    </row>
    <row r="17" spans="1:14">
      <c r="A17" s="29">
        <v>40606</v>
      </c>
      <c r="B17" s="30">
        <v>1</v>
      </c>
      <c r="C17" s="30">
        <v>10</v>
      </c>
      <c r="D17" s="30">
        <v>15</v>
      </c>
      <c r="E17" s="31"/>
      <c r="F17" s="70"/>
      <c r="G17" s="70"/>
      <c r="H17" s="71"/>
      <c r="I17" s="27"/>
      <c r="J17" s="32">
        <v>14</v>
      </c>
      <c r="K17" s="32"/>
      <c r="L17" s="33"/>
      <c r="M17" s="33"/>
      <c r="N17" s="30"/>
    </row>
    <row r="18" spans="1:14">
      <c r="A18" s="29">
        <v>40615</v>
      </c>
      <c r="B18" s="30">
        <v>5</v>
      </c>
      <c r="C18" s="30">
        <v>14</v>
      </c>
      <c r="D18" s="30">
        <v>41</v>
      </c>
      <c r="E18" s="31"/>
      <c r="F18" s="70"/>
      <c r="G18" s="70"/>
      <c r="H18" s="71"/>
      <c r="I18" s="27"/>
      <c r="J18" s="32">
        <v>15</v>
      </c>
      <c r="K18" s="32"/>
      <c r="L18" s="33"/>
      <c r="M18" s="33"/>
      <c r="N18" s="30"/>
    </row>
    <row r="19" spans="1:14">
      <c r="A19" s="29">
        <v>40621</v>
      </c>
      <c r="B19" s="30">
        <v>4</v>
      </c>
      <c r="C19" s="30">
        <v>12</v>
      </c>
      <c r="D19" s="30">
        <v>18</v>
      </c>
      <c r="E19" s="31"/>
      <c r="F19" s="70"/>
      <c r="G19" s="70"/>
      <c r="H19" s="71"/>
      <c r="I19" s="27"/>
      <c r="J19" s="32">
        <v>16</v>
      </c>
      <c r="K19" s="32"/>
      <c r="L19" s="33"/>
      <c r="M19" s="33"/>
      <c r="N19" s="30"/>
    </row>
    <row r="20" spans="1:14">
      <c r="A20" s="29">
        <v>40631</v>
      </c>
      <c r="B20" s="30">
        <v>3</v>
      </c>
      <c r="C20" s="30">
        <v>13</v>
      </c>
      <c r="D20" s="30">
        <v>33</v>
      </c>
      <c r="E20" s="31"/>
      <c r="F20" s="70"/>
      <c r="G20" s="70"/>
      <c r="H20" s="71"/>
      <c r="I20" s="27"/>
      <c r="J20" s="32">
        <v>17</v>
      </c>
      <c r="K20" s="32"/>
      <c r="L20" s="33"/>
      <c r="M20" s="33"/>
      <c r="N20" s="30"/>
    </row>
    <row r="21" spans="1:14">
      <c r="A21" s="29">
        <v>40634</v>
      </c>
      <c r="B21" s="30">
        <v>3</v>
      </c>
      <c r="C21" s="30">
        <v>10</v>
      </c>
      <c r="D21" s="30">
        <v>41</v>
      </c>
      <c r="E21" s="31"/>
      <c r="F21" s="70"/>
      <c r="G21" s="70"/>
      <c r="H21" s="71"/>
      <c r="I21" s="27"/>
      <c r="J21" s="32">
        <v>18</v>
      </c>
      <c r="K21" s="32"/>
      <c r="L21" s="33"/>
      <c r="M21" s="33"/>
      <c r="N21" s="30"/>
    </row>
    <row r="22" spans="1:14">
      <c r="A22" s="29">
        <v>40643</v>
      </c>
      <c r="B22" s="30">
        <v>4</v>
      </c>
      <c r="C22" s="30">
        <v>11</v>
      </c>
      <c r="D22" s="30">
        <v>12</v>
      </c>
      <c r="E22" s="31"/>
      <c r="F22" s="70"/>
      <c r="G22" s="70"/>
      <c r="H22" s="71"/>
      <c r="I22" s="27"/>
      <c r="J22" s="32">
        <v>19</v>
      </c>
      <c r="K22" s="32"/>
      <c r="L22" s="33"/>
      <c r="M22" s="33"/>
      <c r="N22" s="30"/>
    </row>
    <row r="23" spans="1:14">
      <c r="A23" s="29">
        <v>40652</v>
      </c>
      <c r="B23" s="30">
        <v>3</v>
      </c>
      <c r="C23" s="30">
        <v>11</v>
      </c>
      <c r="D23" s="30">
        <v>38</v>
      </c>
      <c r="E23" s="31"/>
      <c r="F23" s="70"/>
      <c r="G23" s="70"/>
      <c r="H23" s="71"/>
      <c r="I23" s="27"/>
      <c r="J23" s="32">
        <v>20</v>
      </c>
      <c r="K23" s="32"/>
      <c r="L23" s="33"/>
      <c r="M23" s="33"/>
      <c r="N23" s="30"/>
    </row>
    <row r="24" spans="1:14">
      <c r="A24" s="29">
        <v>40655</v>
      </c>
      <c r="B24" s="30">
        <v>1</v>
      </c>
      <c r="C24" s="30">
        <v>15</v>
      </c>
      <c r="D24" s="30">
        <v>38</v>
      </c>
      <c r="E24" s="31"/>
      <c r="F24" s="70"/>
      <c r="G24" s="70"/>
      <c r="H24" s="71"/>
      <c r="I24" s="27"/>
      <c r="J24" s="32">
        <v>21</v>
      </c>
      <c r="K24" s="32"/>
      <c r="L24" s="33"/>
      <c r="M24" s="33"/>
      <c r="N24" s="30"/>
    </row>
    <row r="25" spans="1:14">
      <c r="A25" s="29">
        <v>40660</v>
      </c>
      <c r="B25" s="30">
        <v>2</v>
      </c>
      <c r="C25" s="30">
        <v>12</v>
      </c>
      <c r="D25" s="30">
        <v>11</v>
      </c>
      <c r="E25" s="31"/>
      <c r="F25" s="70"/>
      <c r="G25" s="70"/>
      <c r="H25" s="71"/>
      <c r="I25" s="27"/>
      <c r="J25" s="32">
        <v>22</v>
      </c>
      <c r="K25" s="32"/>
      <c r="L25" s="33"/>
      <c r="M25" s="33"/>
      <c r="N25" s="30"/>
    </row>
    <row r="26" spans="1:14">
      <c r="A26" s="29">
        <v>40667</v>
      </c>
      <c r="B26" s="30">
        <v>5</v>
      </c>
      <c r="C26" s="30">
        <v>13</v>
      </c>
      <c r="D26" s="30">
        <v>23</v>
      </c>
      <c r="E26" s="31"/>
      <c r="F26" s="70"/>
      <c r="G26" s="70"/>
      <c r="H26" s="71"/>
      <c r="I26" s="27"/>
      <c r="J26" s="32">
        <v>23</v>
      </c>
      <c r="K26" s="32"/>
      <c r="L26" s="33"/>
      <c r="M26" s="33"/>
      <c r="N26" s="30"/>
    </row>
    <row r="27" spans="1:14">
      <c r="A27" s="29">
        <v>40670</v>
      </c>
      <c r="B27" s="30">
        <v>4</v>
      </c>
      <c r="C27" s="30">
        <v>16</v>
      </c>
      <c r="D27" s="30">
        <v>19</v>
      </c>
      <c r="E27" s="31"/>
      <c r="F27" s="70"/>
      <c r="G27" s="70"/>
      <c r="H27" s="71"/>
      <c r="I27" s="27"/>
      <c r="J27" s="32">
        <v>24</v>
      </c>
      <c r="K27" s="32"/>
      <c r="L27" s="33"/>
      <c r="M27" s="33"/>
      <c r="N27" s="30"/>
    </row>
    <row r="28" spans="1:14">
      <c r="A28" s="29">
        <v>40672</v>
      </c>
      <c r="B28" s="30">
        <v>1</v>
      </c>
      <c r="C28" s="30">
        <v>15</v>
      </c>
      <c r="D28" s="30">
        <v>34</v>
      </c>
      <c r="E28" s="31"/>
      <c r="F28" s="70"/>
      <c r="G28" s="70"/>
      <c r="H28" s="71"/>
      <c r="I28" s="27"/>
      <c r="J28" s="32">
        <v>25</v>
      </c>
      <c r="K28" s="32"/>
      <c r="L28" s="33"/>
      <c r="M28" s="33"/>
      <c r="N28" s="30"/>
    </row>
    <row r="29" spans="1:14">
      <c r="A29" s="29">
        <v>40674</v>
      </c>
      <c r="B29" s="30">
        <v>2</v>
      </c>
      <c r="C29" s="30">
        <v>15</v>
      </c>
      <c r="D29" s="30">
        <v>26</v>
      </c>
      <c r="E29" s="31"/>
      <c r="F29" s="70"/>
      <c r="G29" s="70"/>
      <c r="H29" s="71"/>
      <c r="I29" s="27"/>
      <c r="J29" s="32">
        <v>26</v>
      </c>
      <c r="K29" s="32"/>
      <c r="L29" s="33"/>
      <c r="M29" s="33"/>
      <c r="N29" s="30"/>
    </row>
    <row r="30" spans="1:14">
      <c r="A30" s="29">
        <v>40676</v>
      </c>
      <c r="B30" s="30">
        <v>5</v>
      </c>
      <c r="C30" s="30">
        <v>13</v>
      </c>
      <c r="D30" s="30">
        <v>23</v>
      </c>
      <c r="E30" s="31"/>
      <c r="F30" s="70"/>
      <c r="G30" s="70"/>
      <c r="H30" s="71"/>
      <c r="I30" s="27"/>
      <c r="J30" s="32">
        <v>27</v>
      </c>
      <c r="K30" s="32"/>
      <c r="L30" s="33"/>
      <c r="M30" s="33"/>
      <c r="N30" s="30"/>
    </row>
    <row r="31" spans="1:14">
      <c r="A31" s="29">
        <v>40683</v>
      </c>
      <c r="B31" s="30">
        <v>3</v>
      </c>
      <c r="C31" s="30">
        <v>16</v>
      </c>
      <c r="D31" s="30">
        <v>36</v>
      </c>
      <c r="E31" s="31"/>
      <c r="F31" s="70"/>
      <c r="G31" s="70"/>
      <c r="H31" s="71"/>
      <c r="I31" s="27"/>
      <c r="J31" s="33"/>
      <c r="K31" s="33"/>
      <c r="L31" s="30"/>
    </row>
    <row r="32" spans="1:14">
      <c r="A32" s="29">
        <v>40687</v>
      </c>
      <c r="B32" s="30">
        <v>5</v>
      </c>
      <c r="C32" s="30">
        <v>13</v>
      </c>
      <c r="D32" s="30">
        <v>39</v>
      </c>
      <c r="E32" s="31"/>
      <c r="F32" s="70"/>
      <c r="G32" s="70"/>
      <c r="H32" s="71"/>
      <c r="I32" s="27"/>
      <c r="J32" s="33"/>
      <c r="K32" s="33"/>
      <c r="L32" s="30"/>
    </row>
    <row r="33" spans="1:14">
      <c r="A33" s="29">
        <v>40694</v>
      </c>
      <c r="B33" s="30">
        <v>1</v>
      </c>
      <c r="C33" s="30">
        <v>15</v>
      </c>
      <c r="D33" s="30">
        <v>22</v>
      </c>
      <c r="E33" s="31"/>
      <c r="F33" s="70"/>
      <c r="G33" s="70"/>
      <c r="H33" s="71"/>
      <c r="I33" s="27"/>
      <c r="J33" s="33"/>
      <c r="K33" s="33"/>
      <c r="L33" s="30"/>
    </row>
    <row r="34" spans="1:14">
      <c r="A34" s="29">
        <v>40697</v>
      </c>
      <c r="B34" s="30">
        <v>4</v>
      </c>
      <c r="C34" s="30">
        <v>10</v>
      </c>
      <c r="D34" s="30">
        <v>35</v>
      </c>
      <c r="E34" s="31"/>
      <c r="F34" s="70"/>
      <c r="G34" s="70"/>
      <c r="H34" s="71"/>
      <c r="I34" s="27"/>
      <c r="J34" s="33"/>
      <c r="K34" s="33"/>
      <c r="L34" s="30"/>
    </row>
    <row r="35" spans="1:14">
      <c r="A35" s="29">
        <v>40704</v>
      </c>
      <c r="B35" s="30">
        <v>1</v>
      </c>
      <c r="C35" s="30">
        <v>16</v>
      </c>
      <c r="D35" s="30">
        <v>18</v>
      </c>
      <c r="E35" s="31"/>
      <c r="F35" s="70"/>
      <c r="G35" s="70"/>
      <c r="H35" s="71"/>
      <c r="I35" s="27"/>
      <c r="J35" s="33"/>
      <c r="K35" s="33"/>
      <c r="L35" s="30"/>
    </row>
    <row r="36" spans="1:14">
      <c r="A36" s="29">
        <v>40709</v>
      </c>
      <c r="B36" s="30">
        <v>3</v>
      </c>
      <c r="C36" s="30">
        <v>10</v>
      </c>
      <c r="D36" s="30">
        <v>25</v>
      </c>
      <c r="E36" s="31"/>
      <c r="F36" s="70"/>
      <c r="G36" s="70"/>
      <c r="H36" s="71"/>
      <c r="I36" s="27"/>
      <c r="J36" s="33"/>
      <c r="K36" s="33"/>
      <c r="L36" s="30"/>
    </row>
    <row r="37" spans="1:14">
      <c r="A37" s="29">
        <v>40713</v>
      </c>
      <c r="B37" s="30">
        <v>4</v>
      </c>
      <c r="C37" s="30">
        <v>13</v>
      </c>
      <c r="D37" s="30">
        <v>21</v>
      </c>
      <c r="E37" s="31"/>
      <c r="F37" s="70"/>
      <c r="G37" s="70"/>
      <c r="H37" s="71"/>
      <c r="I37" s="27"/>
      <c r="J37" s="33"/>
      <c r="K37" s="33"/>
      <c r="L37" s="30"/>
    </row>
    <row r="38" spans="1:14">
      <c r="A38" s="29">
        <v>40715</v>
      </c>
      <c r="B38" s="30">
        <v>5</v>
      </c>
      <c r="C38" s="30">
        <v>16</v>
      </c>
      <c r="D38" s="30">
        <v>27</v>
      </c>
      <c r="E38" s="31"/>
      <c r="F38" s="70"/>
      <c r="G38" s="70"/>
      <c r="H38" s="71"/>
      <c r="I38" s="27"/>
      <c r="J38" s="33"/>
      <c r="K38" s="33"/>
      <c r="L38" s="30"/>
    </row>
    <row r="39" spans="1:14">
      <c r="A39" s="29">
        <v>40719</v>
      </c>
      <c r="B39" s="30">
        <v>4</v>
      </c>
      <c r="C39" s="30">
        <v>15</v>
      </c>
      <c r="D39" s="30">
        <v>14</v>
      </c>
      <c r="E39" s="31"/>
      <c r="F39" s="70"/>
      <c r="G39" s="70"/>
      <c r="H39" s="71"/>
      <c r="I39" s="27"/>
      <c r="J39" s="27"/>
      <c r="M39" s="27"/>
      <c r="N39" s="27"/>
    </row>
    <row r="40" spans="1:14">
      <c r="A40" s="29">
        <v>40728</v>
      </c>
      <c r="B40" s="30">
        <v>5</v>
      </c>
      <c r="C40" s="30">
        <v>11</v>
      </c>
      <c r="D40" s="30">
        <v>14</v>
      </c>
      <c r="E40" s="31"/>
      <c r="F40" s="70"/>
      <c r="G40" s="70"/>
      <c r="H40" s="71"/>
      <c r="I40" s="27"/>
      <c r="J40" s="27"/>
      <c r="K40" s="27"/>
      <c r="L40" s="27"/>
      <c r="M40" s="27"/>
      <c r="N40" s="27"/>
    </row>
    <row r="41" spans="1:14">
      <c r="A41" s="34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1:14">
      <c r="A42" s="34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1:14">
      <c r="A43" s="34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1:14">
      <c r="A44" s="34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1:14">
      <c r="A45" s="34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  <row r="46" spans="1:14">
      <c r="A46" s="34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 spans="1:14">
      <c r="A47" s="34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</row>
    <row r="48" spans="1:14">
      <c r="A48" s="34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</row>
    <row r="49" spans="1:14">
      <c r="A49" s="34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</row>
    <row r="50" spans="1:14">
      <c r="A50" s="34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>
      <c r="A51" s="34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>
      <c r="A52" s="34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</row>
    <row r="53" spans="1:14">
      <c r="A53" s="34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>
      <c r="A54" s="34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</row>
    <row r="55" spans="1:14">
      <c r="A55" s="34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</row>
    <row r="56" spans="1:14">
      <c r="A56" s="34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</row>
    <row r="57" spans="1:14">
      <c r="A57" s="34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</row>
    <row r="58" spans="1:14">
      <c r="A58" s="34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>
      <c r="A59" s="34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>
      <c r="A60" s="34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</row>
    <row r="61" spans="1:14">
      <c r="A61" s="34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spans="1:14">
      <c r="A62" s="34"/>
    </row>
    <row r="63" spans="1:14">
      <c r="A63" s="34"/>
    </row>
    <row r="64" spans="1:14">
      <c r="A64" s="34"/>
    </row>
    <row r="65" spans="1:1">
      <c r="A65" s="34"/>
    </row>
    <row r="66" spans="1:1">
      <c r="A66" s="34"/>
    </row>
    <row r="67" spans="1:1">
      <c r="A67" s="34"/>
    </row>
    <row r="68" spans="1:1">
      <c r="A68" s="34"/>
    </row>
    <row r="69" spans="1:1">
      <c r="A69" s="34"/>
    </row>
    <row r="70" spans="1:1">
      <c r="A70" s="34"/>
    </row>
    <row r="71" spans="1:1">
      <c r="A71" s="34"/>
    </row>
    <row r="72" spans="1:1">
      <c r="A72" s="34"/>
    </row>
    <row r="73" spans="1:1">
      <c r="A73" s="34"/>
    </row>
    <row r="74" spans="1:1">
      <c r="A74" s="34"/>
    </row>
    <row r="75" spans="1:1">
      <c r="A75" s="34"/>
    </row>
    <row r="76" spans="1:1">
      <c r="A76" s="34"/>
    </row>
    <row r="77" spans="1:1">
      <c r="A77" s="34"/>
    </row>
    <row r="78" spans="1:1">
      <c r="A78" s="34"/>
    </row>
    <row r="79" spans="1:1">
      <c r="A79" s="34"/>
    </row>
    <row r="80" spans="1:1">
      <c r="A80" s="34"/>
    </row>
    <row r="81" spans="1:1">
      <c r="A81" s="34"/>
    </row>
    <row r="82" spans="1:1">
      <c r="A82" s="34"/>
    </row>
    <row r="83" spans="1:1">
      <c r="A83" s="34"/>
    </row>
    <row r="84" spans="1:1">
      <c r="A84" s="34"/>
    </row>
    <row r="85" spans="1:1">
      <c r="A85" s="34"/>
    </row>
    <row r="86" spans="1:1">
      <c r="A86" s="34"/>
    </row>
    <row r="87" spans="1:1">
      <c r="A87" s="34"/>
    </row>
    <row r="88" spans="1:1">
      <c r="A88" s="34"/>
    </row>
    <row r="89" spans="1:1">
      <c r="A89" s="34"/>
    </row>
    <row r="90" spans="1:1">
      <c r="A90" s="34"/>
    </row>
    <row r="91" spans="1:1">
      <c r="A91" s="34"/>
    </row>
    <row r="92" spans="1:1">
      <c r="A92" s="34"/>
    </row>
    <row r="93" spans="1:1">
      <c r="A93" s="34"/>
    </row>
    <row r="94" spans="1:1">
      <c r="A94" s="34"/>
    </row>
    <row r="95" spans="1:1">
      <c r="A95" s="34"/>
    </row>
    <row r="96" spans="1:1">
      <c r="A96" s="34"/>
    </row>
    <row r="97" spans="1:1">
      <c r="A97" s="34"/>
    </row>
    <row r="98" spans="1:1">
      <c r="A98" s="34"/>
    </row>
  </sheetData>
  <mergeCells count="1"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05"/>
  <sheetViews>
    <sheetView workbookViewId="0">
      <selection activeCell="J5" sqref="J5:J10"/>
    </sheetView>
  </sheetViews>
  <sheetFormatPr defaultRowHeight="15"/>
  <cols>
    <col min="1" max="1" width="14.7109375" customWidth="1"/>
    <col min="2" max="2" width="10.140625" customWidth="1"/>
    <col min="3" max="7" width="16.5703125" customWidth="1"/>
    <col min="8" max="8" width="16.7109375" customWidth="1"/>
    <col min="9" max="9" width="12.7109375" bestFit="1" customWidth="1"/>
    <col min="10" max="10" width="16.42578125" customWidth="1"/>
    <col min="11" max="12" width="12.7109375" customWidth="1"/>
    <col min="13" max="13" width="9.140625" style="27"/>
    <col min="261" max="261" width="14.7109375" customWidth="1"/>
    <col min="262" max="262" width="10.140625" customWidth="1"/>
    <col min="263" max="263" width="16.5703125" customWidth="1"/>
    <col min="264" max="264" width="16.7109375" customWidth="1"/>
    <col min="265" max="265" width="1.5703125" customWidth="1"/>
    <col min="266" max="266" width="16.42578125" customWidth="1"/>
    <col min="267" max="268" width="12.7109375" customWidth="1"/>
    <col min="517" max="517" width="14.7109375" customWidth="1"/>
    <col min="518" max="518" width="10.140625" customWidth="1"/>
    <col min="519" max="519" width="16.5703125" customWidth="1"/>
    <col min="520" max="520" width="16.7109375" customWidth="1"/>
    <col min="521" max="521" width="1.5703125" customWidth="1"/>
    <col min="522" max="522" width="16.42578125" customWidth="1"/>
    <col min="523" max="524" width="12.7109375" customWidth="1"/>
    <col min="773" max="773" width="14.7109375" customWidth="1"/>
    <col min="774" max="774" width="10.140625" customWidth="1"/>
    <col min="775" max="775" width="16.5703125" customWidth="1"/>
    <col min="776" max="776" width="16.7109375" customWidth="1"/>
    <col min="777" max="777" width="1.5703125" customWidth="1"/>
    <col min="778" max="778" width="16.42578125" customWidth="1"/>
    <col min="779" max="780" width="12.7109375" customWidth="1"/>
    <col min="1029" max="1029" width="14.7109375" customWidth="1"/>
    <col min="1030" max="1030" width="10.140625" customWidth="1"/>
    <col min="1031" max="1031" width="16.5703125" customWidth="1"/>
    <col min="1032" max="1032" width="16.7109375" customWidth="1"/>
    <col min="1033" max="1033" width="1.5703125" customWidth="1"/>
    <col min="1034" max="1034" width="16.42578125" customWidth="1"/>
    <col min="1035" max="1036" width="12.7109375" customWidth="1"/>
    <col min="1285" max="1285" width="14.7109375" customWidth="1"/>
    <col min="1286" max="1286" width="10.140625" customWidth="1"/>
    <col min="1287" max="1287" width="16.5703125" customWidth="1"/>
    <col min="1288" max="1288" width="16.7109375" customWidth="1"/>
    <col min="1289" max="1289" width="1.5703125" customWidth="1"/>
    <col min="1290" max="1290" width="16.42578125" customWidth="1"/>
    <col min="1291" max="1292" width="12.7109375" customWidth="1"/>
    <col min="1541" max="1541" width="14.7109375" customWidth="1"/>
    <col min="1542" max="1542" width="10.140625" customWidth="1"/>
    <col min="1543" max="1543" width="16.5703125" customWidth="1"/>
    <col min="1544" max="1544" width="16.7109375" customWidth="1"/>
    <col min="1545" max="1545" width="1.5703125" customWidth="1"/>
    <col min="1546" max="1546" width="16.42578125" customWidth="1"/>
    <col min="1547" max="1548" width="12.7109375" customWidth="1"/>
    <col min="1797" max="1797" width="14.7109375" customWidth="1"/>
    <col min="1798" max="1798" width="10.140625" customWidth="1"/>
    <col min="1799" max="1799" width="16.5703125" customWidth="1"/>
    <col min="1800" max="1800" width="16.7109375" customWidth="1"/>
    <col min="1801" max="1801" width="1.5703125" customWidth="1"/>
    <col min="1802" max="1802" width="16.42578125" customWidth="1"/>
    <col min="1803" max="1804" width="12.7109375" customWidth="1"/>
    <col min="2053" max="2053" width="14.7109375" customWidth="1"/>
    <col min="2054" max="2054" width="10.140625" customWidth="1"/>
    <col min="2055" max="2055" width="16.5703125" customWidth="1"/>
    <col min="2056" max="2056" width="16.7109375" customWidth="1"/>
    <col min="2057" max="2057" width="1.5703125" customWidth="1"/>
    <col min="2058" max="2058" width="16.42578125" customWidth="1"/>
    <col min="2059" max="2060" width="12.7109375" customWidth="1"/>
    <col min="2309" max="2309" width="14.7109375" customWidth="1"/>
    <col min="2310" max="2310" width="10.140625" customWidth="1"/>
    <col min="2311" max="2311" width="16.5703125" customWidth="1"/>
    <col min="2312" max="2312" width="16.7109375" customWidth="1"/>
    <col min="2313" max="2313" width="1.5703125" customWidth="1"/>
    <col min="2314" max="2314" width="16.42578125" customWidth="1"/>
    <col min="2315" max="2316" width="12.7109375" customWidth="1"/>
    <col min="2565" max="2565" width="14.7109375" customWidth="1"/>
    <col min="2566" max="2566" width="10.140625" customWidth="1"/>
    <col min="2567" max="2567" width="16.5703125" customWidth="1"/>
    <col min="2568" max="2568" width="16.7109375" customWidth="1"/>
    <col min="2569" max="2569" width="1.5703125" customWidth="1"/>
    <col min="2570" max="2570" width="16.42578125" customWidth="1"/>
    <col min="2571" max="2572" width="12.7109375" customWidth="1"/>
    <col min="2821" max="2821" width="14.7109375" customWidth="1"/>
    <col min="2822" max="2822" width="10.140625" customWidth="1"/>
    <col min="2823" max="2823" width="16.5703125" customWidth="1"/>
    <col min="2824" max="2824" width="16.7109375" customWidth="1"/>
    <col min="2825" max="2825" width="1.5703125" customWidth="1"/>
    <col min="2826" max="2826" width="16.42578125" customWidth="1"/>
    <col min="2827" max="2828" width="12.7109375" customWidth="1"/>
    <col min="3077" max="3077" width="14.7109375" customWidth="1"/>
    <col min="3078" max="3078" width="10.140625" customWidth="1"/>
    <col min="3079" max="3079" width="16.5703125" customWidth="1"/>
    <col min="3080" max="3080" width="16.7109375" customWidth="1"/>
    <col min="3081" max="3081" width="1.5703125" customWidth="1"/>
    <col min="3082" max="3082" width="16.42578125" customWidth="1"/>
    <col min="3083" max="3084" width="12.7109375" customWidth="1"/>
    <col min="3333" max="3333" width="14.7109375" customWidth="1"/>
    <col min="3334" max="3334" width="10.140625" customWidth="1"/>
    <col min="3335" max="3335" width="16.5703125" customWidth="1"/>
    <col min="3336" max="3336" width="16.7109375" customWidth="1"/>
    <col min="3337" max="3337" width="1.5703125" customWidth="1"/>
    <col min="3338" max="3338" width="16.42578125" customWidth="1"/>
    <col min="3339" max="3340" width="12.7109375" customWidth="1"/>
    <col min="3589" max="3589" width="14.7109375" customWidth="1"/>
    <col min="3590" max="3590" width="10.140625" customWidth="1"/>
    <col min="3591" max="3591" width="16.5703125" customWidth="1"/>
    <col min="3592" max="3592" width="16.7109375" customWidth="1"/>
    <col min="3593" max="3593" width="1.5703125" customWidth="1"/>
    <col min="3594" max="3594" width="16.42578125" customWidth="1"/>
    <col min="3595" max="3596" width="12.7109375" customWidth="1"/>
    <col min="3845" max="3845" width="14.7109375" customWidth="1"/>
    <col min="3846" max="3846" width="10.140625" customWidth="1"/>
    <col min="3847" max="3847" width="16.5703125" customWidth="1"/>
    <col min="3848" max="3848" width="16.7109375" customWidth="1"/>
    <col min="3849" max="3849" width="1.5703125" customWidth="1"/>
    <col min="3850" max="3850" width="16.42578125" customWidth="1"/>
    <col min="3851" max="3852" width="12.7109375" customWidth="1"/>
    <col min="4101" max="4101" width="14.7109375" customWidth="1"/>
    <col min="4102" max="4102" width="10.140625" customWidth="1"/>
    <col min="4103" max="4103" width="16.5703125" customWidth="1"/>
    <col min="4104" max="4104" width="16.7109375" customWidth="1"/>
    <col min="4105" max="4105" width="1.5703125" customWidth="1"/>
    <col min="4106" max="4106" width="16.42578125" customWidth="1"/>
    <col min="4107" max="4108" width="12.7109375" customWidth="1"/>
    <col min="4357" max="4357" width="14.7109375" customWidth="1"/>
    <col min="4358" max="4358" width="10.140625" customWidth="1"/>
    <col min="4359" max="4359" width="16.5703125" customWidth="1"/>
    <col min="4360" max="4360" width="16.7109375" customWidth="1"/>
    <col min="4361" max="4361" width="1.5703125" customWidth="1"/>
    <col min="4362" max="4362" width="16.42578125" customWidth="1"/>
    <col min="4363" max="4364" width="12.7109375" customWidth="1"/>
    <col min="4613" max="4613" width="14.7109375" customWidth="1"/>
    <col min="4614" max="4614" width="10.140625" customWidth="1"/>
    <col min="4615" max="4615" width="16.5703125" customWidth="1"/>
    <col min="4616" max="4616" width="16.7109375" customWidth="1"/>
    <col min="4617" max="4617" width="1.5703125" customWidth="1"/>
    <col min="4618" max="4618" width="16.42578125" customWidth="1"/>
    <col min="4619" max="4620" width="12.7109375" customWidth="1"/>
    <col min="4869" max="4869" width="14.7109375" customWidth="1"/>
    <col min="4870" max="4870" width="10.140625" customWidth="1"/>
    <col min="4871" max="4871" width="16.5703125" customWidth="1"/>
    <col min="4872" max="4872" width="16.7109375" customWidth="1"/>
    <col min="4873" max="4873" width="1.5703125" customWidth="1"/>
    <col min="4874" max="4874" width="16.42578125" customWidth="1"/>
    <col min="4875" max="4876" width="12.7109375" customWidth="1"/>
    <col min="5125" max="5125" width="14.7109375" customWidth="1"/>
    <col min="5126" max="5126" width="10.140625" customWidth="1"/>
    <col min="5127" max="5127" width="16.5703125" customWidth="1"/>
    <col min="5128" max="5128" width="16.7109375" customWidth="1"/>
    <col min="5129" max="5129" width="1.5703125" customWidth="1"/>
    <col min="5130" max="5130" width="16.42578125" customWidth="1"/>
    <col min="5131" max="5132" width="12.7109375" customWidth="1"/>
    <col min="5381" max="5381" width="14.7109375" customWidth="1"/>
    <col min="5382" max="5382" width="10.140625" customWidth="1"/>
    <col min="5383" max="5383" width="16.5703125" customWidth="1"/>
    <col min="5384" max="5384" width="16.7109375" customWidth="1"/>
    <col min="5385" max="5385" width="1.5703125" customWidth="1"/>
    <col min="5386" max="5386" width="16.42578125" customWidth="1"/>
    <col min="5387" max="5388" width="12.7109375" customWidth="1"/>
    <col min="5637" max="5637" width="14.7109375" customWidth="1"/>
    <col min="5638" max="5638" width="10.140625" customWidth="1"/>
    <col min="5639" max="5639" width="16.5703125" customWidth="1"/>
    <col min="5640" max="5640" width="16.7109375" customWidth="1"/>
    <col min="5641" max="5641" width="1.5703125" customWidth="1"/>
    <col min="5642" max="5642" width="16.42578125" customWidth="1"/>
    <col min="5643" max="5644" width="12.7109375" customWidth="1"/>
    <col min="5893" max="5893" width="14.7109375" customWidth="1"/>
    <col min="5894" max="5894" width="10.140625" customWidth="1"/>
    <col min="5895" max="5895" width="16.5703125" customWidth="1"/>
    <col min="5896" max="5896" width="16.7109375" customWidth="1"/>
    <col min="5897" max="5897" width="1.5703125" customWidth="1"/>
    <col min="5898" max="5898" width="16.42578125" customWidth="1"/>
    <col min="5899" max="5900" width="12.7109375" customWidth="1"/>
    <col min="6149" max="6149" width="14.7109375" customWidth="1"/>
    <col min="6150" max="6150" width="10.140625" customWidth="1"/>
    <col min="6151" max="6151" width="16.5703125" customWidth="1"/>
    <col min="6152" max="6152" width="16.7109375" customWidth="1"/>
    <col min="6153" max="6153" width="1.5703125" customWidth="1"/>
    <col min="6154" max="6154" width="16.42578125" customWidth="1"/>
    <col min="6155" max="6156" width="12.7109375" customWidth="1"/>
    <col min="6405" max="6405" width="14.7109375" customWidth="1"/>
    <col min="6406" max="6406" width="10.140625" customWidth="1"/>
    <col min="6407" max="6407" width="16.5703125" customWidth="1"/>
    <col min="6408" max="6408" width="16.7109375" customWidth="1"/>
    <col min="6409" max="6409" width="1.5703125" customWidth="1"/>
    <col min="6410" max="6410" width="16.42578125" customWidth="1"/>
    <col min="6411" max="6412" width="12.7109375" customWidth="1"/>
    <col min="6661" max="6661" width="14.7109375" customWidth="1"/>
    <col min="6662" max="6662" width="10.140625" customWidth="1"/>
    <col min="6663" max="6663" width="16.5703125" customWidth="1"/>
    <col min="6664" max="6664" width="16.7109375" customWidth="1"/>
    <col min="6665" max="6665" width="1.5703125" customWidth="1"/>
    <col min="6666" max="6666" width="16.42578125" customWidth="1"/>
    <col min="6667" max="6668" width="12.7109375" customWidth="1"/>
    <col min="6917" max="6917" width="14.7109375" customWidth="1"/>
    <col min="6918" max="6918" width="10.140625" customWidth="1"/>
    <col min="6919" max="6919" width="16.5703125" customWidth="1"/>
    <col min="6920" max="6920" width="16.7109375" customWidth="1"/>
    <col min="6921" max="6921" width="1.5703125" customWidth="1"/>
    <col min="6922" max="6922" width="16.42578125" customWidth="1"/>
    <col min="6923" max="6924" width="12.7109375" customWidth="1"/>
    <col min="7173" max="7173" width="14.7109375" customWidth="1"/>
    <col min="7174" max="7174" width="10.140625" customWidth="1"/>
    <col min="7175" max="7175" width="16.5703125" customWidth="1"/>
    <col min="7176" max="7176" width="16.7109375" customWidth="1"/>
    <col min="7177" max="7177" width="1.5703125" customWidth="1"/>
    <col min="7178" max="7178" width="16.42578125" customWidth="1"/>
    <col min="7179" max="7180" width="12.7109375" customWidth="1"/>
    <col min="7429" max="7429" width="14.7109375" customWidth="1"/>
    <col min="7430" max="7430" width="10.140625" customWidth="1"/>
    <col min="7431" max="7431" width="16.5703125" customWidth="1"/>
    <col min="7432" max="7432" width="16.7109375" customWidth="1"/>
    <col min="7433" max="7433" width="1.5703125" customWidth="1"/>
    <col min="7434" max="7434" width="16.42578125" customWidth="1"/>
    <col min="7435" max="7436" width="12.7109375" customWidth="1"/>
    <col min="7685" max="7685" width="14.7109375" customWidth="1"/>
    <col min="7686" max="7686" width="10.140625" customWidth="1"/>
    <col min="7687" max="7687" width="16.5703125" customWidth="1"/>
    <col min="7688" max="7688" width="16.7109375" customWidth="1"/>
    <col min="7689" max="7689" width="1.5703125" customWidth="1"/>
    <col min="7690" max="7690" width="16.42578125" customWidth="1"/>
    <col min="7691" max="7692" width="12.7109375" customWidth="1"/>
    <col min="7941" max="7941" width="14.7109375" customWidth="1"/>
    <col min="7942" max="7942" width="10.140625" customWidth="1"/>
    <col min="7943" max="7943" width="16.5703125" customWidth="1"/>
    <col min="7944" max="7944" width="16.7109375" customWidth="1"/>
    <col min="7945" max="7945" width="1.5703125" customWidth="1"/>
    <col min="7946" max="7946" width="16.42578125" customWidth="1"/>
    <col min="7947" max="7948" width="12.7109375" customWidth="1"/>
    <col min="8197" max="8197" width="14.7109375" customWidth="1"/>
    <col min="8198" max="8198" width="10.140625" customWidth="1"/>
    <col min="8199" max="8199" width="16.5703125" customWidth="1"/>
    <col min="8200" max="8200" width="16.7109375" customWidth="1"/>
    <col min="8201" max="8201" width="1.5703125" customWidth="1"/>
    <col min="8202" max="8202" width="16.42578125" customWidth="1"/>
    <col min="8203" max="8204" width="12.7109375" customWidth="1"/>
    <col min="8453" max="8453" width="14.7109375" customWidth="1"/>
    <col min="8454" max="8454" width="10.140625" customWidth="1"/>
    <col min="8455" max="8455" width="16.5703125" customWidth="1"/>
    <col min="8456" max="8456" width="16.7109375" customWidth="1"/>
    <col min="8457" max="8457" width="1.5703125" customWidth="1"/>
    <col min="8458" max="8458" width="16.42578125" customWidth="1"/>
    <col min="8459" max="8460" width="12.7109375" customWidth="1"/>
    <col min="8709" max="8709" width="14.7109375" customWidth="1"/>
    <col min="8710" max="8710" width="10.140625" customWidth="1"/>
    <col min="8711" max="8711" width="16.5703125" customWidth="1"/>
    <col min="8712" max="8712" width="16.7109375" customWidth="1"/>
    <col min="8713" max="8713" width="1.5703125" customWidth="1"/>
    <col min="8714" max="8714" width="16.42578125" customWidth="1"/>
    <col min="8715" max="8716" width="12.7109375" customWidth="1"/>
    <col min="8965" max="8965" width="14.7109375" customWidth="1"/>
    <col min="8966" max="8966" width="10.140625" customWidth="1"/>
    <col min="8967" max="8967" width="16.5703125" customWidth="1"/>
    <col min="8968" max="8968" width="16.7109375" customWidth="1"/>
    <col min="8969" max="8969" width="1.5703125" customWidth="1"/>
    <col min="8970" max="8970" width="16.42578125" customWidth="1"/>
    <col min="8971" max="8972" width="12.7109375" customWidth="1"/>
    <col min="9221" max="9221" width="14.7109375" customWidth="1"/>
    <col min="9222" max="9222" width="10.140625" customWidth="1"/>
    <col min="9223" max="9223" width="16.5703125" customWidth="1"/>
    <col min="9224" max="9224" width="16.7109375" customWidth="1"/>
    <col min="9225" max="9225" width="1.5703125" customWidth="1"/>
    <col min="9226" max="9226" width="16.42578125" customWidth="1"/>
    <col min="9227" max="9228" width="12.7109375" customWidth="1"/>
    <col min="9477" max="9477" width="14.7109375" customWidth="1"/>
    <col min="9478" max="9478" width="10.140625" customWidth="1"/>
    <col min="9479" max="9479" width="16.5703125" customWidth="1"/>
    <col min="9480" max="9480" width="16.7109375" customWidth="1"/>
    <col min="9481" max="9481" width="1.5703125" customWidth="1"/>
    <col min="9482" max="9482" width="16.42578125" customWidth="1"/>
    <col min="9483" max="9484" width="12.7109375" customWidth="1"/>
    <col min="9733" max="9733" width="14.7109375" customWidth="1"/>
    <col min="9734" max="9734" width="10.140625" customWidth="1"/>
    <col min="9735" max="9735" width="16.5703125" customWidth="1"/>
    <col min="9736" max="9736" width="16.7109375" customWidth="1"/>
    <col min="9737" max="9737" width="1.5703125" customWidth="1"/>
    <col min="9738" max="9738" width="16.42578125" customWidth="1"/>
    <col min="9739" max="9740" width="12.7109375" customWidth="1"/>
    <col min="9989" max="9989" width="14.7109375" customWidth="1"/>
    <col min="9990" max="9990" width="10.140625" customWidth="1"/>
    <col min="9991" max="9991" width="16.5703125" customWidth="1"/>
    <col min="9992" max="9992" width="16.7109375" customWidth="1"/>
    <col min="9993" max="9993" width="1.5703125" customWidth="1"/>
    <col min="9994" max="9994" width="16.42578125" customWidth="1"/>
    <col min="9995" max="9996" width="12.7109375" customWidth="1"/>
    <col min="10245" max="10245" width="14.7109375" customWidth="1"/>
    <col min="10246" max="10246" width="10.140625" customWidth="1"/>
    <col min="10247" max="10247" width="16.5703125" customWidth="1"/>
    <col min="10248" max="10248" width="16.7109375" customWidth="1"/>
    <col min="10249" max="10249" width="1.5703125" customWidth="1"/>
    <col min="10250" max="10250" width="16.42578125" customWidth="1"/>
    <col min="10251" max="10252" width="12.7109375" customWidth="1"/>
    <col min="10501" max="10501" width="14.7109375" customWidth="1"/>
    <col min="10502" max="10502" width="10.140625" customWidth="1"/>
    <col min="10503" max="10503" width="16.5703125" customWidth="1"/>
    <col min="10504" max="10504" width="16.7109375" customWidth="1"/>
    <col min="10505" max="10505" width="1.5703125" customWidth="1"/>
    <col min="10506" max="10506" width="16.42578125" customWidth="1"/>
    <col min="10507" max="10508" width="12.7109375" customWidth="1"/>
    <col min="10757" max="10757" width="14.7109375" customWidth="1"/>
    <col min="10758" max="10758" width="10.140625" customWidth="1"/>
    <col min="10759" max="10759" width="16.5703125" customWidth="1"/>
    <col min="10760" max="10760" width="16.7109375" customWidth="1"/>
    <col min="10761" max="10761" width="1.5703125" customWidth="1"/>
    <col min="10762" max="10762" width="16.42578125" customWidth="1"/>
    <col min="10763" max="10764" width="12.7109375" customWidth="1"/>
    <col min="11013" max="11013" width="14.7109375" customWidth="1"/>
    <col min="11014" max="11014" width="10.140625" customWidth="1"/>
    <col min="11015" max="11015" width="16.5703125" customWidth="1"/>
    <col min="11016" max="11016" width="16.7109375" customWidth="1"/>
    <col min="11017" max="11017" width="1.5703125" customWidth="1"/>
    <col min="11018" max="11018" width="16.42578125" customWidth="1"/>
    <col min="11019" max="11020" width="12.7109375" customWidth="1"/>
    <col min="11269" max="11269" width="14.7109375" customWidth="1"/>
    <col min="11270" max="11270" width="10.140625" customWidth="1"/>
    <col min="11271" max="11271" width="16.5703125" customWidth="1"/>
    <col min="11272" max="11272" width="16.7109375" customWidth="1"/>
    <col min="11273" max="11273" width="1.5703125" customWidth="1"/>
    <col min="11274" max="11274" width="16.42578125" customWidth="1"/>
    <col min="11275" max="11276" width="12.7109375" customWidth="1"/>
    <col min="11525" max="11525" width="14.7109375" customWidth="1"/>
    <col min="11526" max="11526" width="10.140625" customWidth="1"/>
    <col min="11527" max="11527" width="16.5703125" customWidth="1"/>
    <col min="11528" max="11528" width="16.7109375" customWidth="1"/>
    <col min="11529" max="11529" width="1.5703125" customWidth="1"/>
    <col min="11530" max="11530" width="16.42578125" customWidth="1"/>
    <col min="11531" max="11532" width="12.7109375" customWidth="1"/>
    <col min="11781" max="11781" width="14.7109375" customWidth="1"/>
    <col min="11782" max="11782" width="10.140625" customWidth="1"/>
    <col min="11783" max="11783" width="16.5703125" customWidth="1"/>
    <col min="11784" max="11784" width="16.7109375" customWidth="1"/>
    <col min="11785" max="11785" width="1.5703125" customWidth="1"/>
    <col min="11786" max="11786" width="16.42578125" customWidth="1"/>
    <col min="11787" max="11788" width="12.7109375" customWidth="1"/>
    <col min="12037" max="12037" width="14.7109375" customWidth="1"/>
    <col min="12038" max="12038" width="10.140625" customWidth="1"/>
    <col min="12039" max="12039" width="16.5703125" customWidth="1"/>
    <col min="12040" max="12040" width="16.7109375" customWidth="1"/>
    <col min="12041" max="12041" width="1.5703125" customWidth="1"/>
    <col min="12042" max="12042" width="16.42578125" customWidth="1"/>
    <col min="12043" max="12044" width="12.7109375" customWidth="1"/>
    <col min="12293" max="12293" width="14.7109375" customWidth="1"/>
    <col min="12294" max="12294" width="10.140625" customWidth="1"/>
    <col min="12295" max="12295" width="16.5703125" customWidth="1"/>
    <col min="12296" max="12296" width="16.7109375" customWidth="1"/>
    <col min="12297" max="12297" width="1.5703125" customWidth="1"/>
    <col min="12298" max="12298" width="16.42578125" customWidth="1"/>
    <col min="12299" max="12300" width="12.7109375" customWidth="1"/>
    <col min="12549" max="12549" width="14.7109375" customWidth="1"/>
    <col min="12550" max="12550" width="10.140625" customWidth="1"/>
    <col min="12551" max="12551" width="16.5703125" customWidth="1"/>
    <col min="12552" max="12552" width="16.7109375" customWidth="1"/>
    <col min="12553" max="12553" width="1.5703125" customWidth="1"/>
    <col min="12554" max="12554" width="16.42578125" customWidth="1"/>
    <col min="12555" max="12556" width="12.7109375" customWidth="1"/>
    <col min="12805" max="12805" width="14.7109375" customWidth="1"/>
    <col min="12806" max="12806" width="10.140625" customWidth="1"/>
    <col min="12807" max="12807" width="16.5703125" customWidth="1"/>
    <col min="12808" max="12808" width="16.7109375" customWidth="1"/>
    <col min="12809" max="12809" width="1.5703125" customWidth="1"/>
    <col min="12810" max="12810" width="16.42578125" customWidth="1"/>
    <col min="12811" max="12812" width="12.7109375" customWidth="1"/>
    <col min="13061" max="13061" width="14.7109375" customWidth="1"/>
    <col min="13062" max="13062" width="10.140625" customWidth="1"/>
    <col min="13063" max="13063" width="16.5703125" customWidth="1"/>
    <col min="13064" max="13064" width="16.7109375" customWidth="1"/>
    <col min="13065" max="13065" width="1.5703125" customWidth="1"/>
    <col min="13066" max="13066" width="16.42578125" customWidth="1"/>
    <col min="13067" max="13068" width="12.7109375" customWidth="1"/>
    <col min="13317" max="13317" width="14.7109375" customWidth="1"/>
    <col min="13318" max="13318" width="10.140625" customWidth="1"/>
    <col min="13319" max="13319" width="16.5703125" customWidth="1"/>
    <col min="13320" max="13320" width="16.7109375" customWidth="1"/>
    <col min="13321" max="13321" width="1.5703125" customWidth="1"/>
    <col min="13322" max="13322" width="16.42578125" customWidth="1"/>
    <col min="13323" max="13324" width="12.7109375" customWidth="1"/>
    <col min="13573" max="13573" width="14.7109375" customWidth="1"/>
    <col min="13574" max="13574" width="10.140625" customWidth="1"/>
    <col min="13575" max="13575" width="16.5703125" customWidth="1"/>
    <col min="13576" max="13576" width="16.7109375" customWidth="1"/>
    <col min="13577" max="13577" width="1.5703125" customWidth="1"/>
    <col min="13578" max="13578" width="16.42578125" customWidth="1"/>
    <col min="13579" max="13580" width="12.7109375" customWidth="1"/>
    <col min="13829" max="13829" width="14.7109375" customWidth="1"/>
    <col min="13830" max="13830" width="10.140625" customWidth="1"/>
    <col min="13831" max="13831" width="16.5703125" customWidth="1"/>
    <col min="13832" max="13832" width="16.7109375" customWidth="1"/>
    <col min="13833" max="13833" width="1.5703125" customWidth="1"/>
    <col min="13834" max="13834" width="16.42578125" customWidth="1"/>
    <col min="13835" max="13836" width="12.7109375" customWidth="1"/>
    <col min="14085" max="14085" width="14.7109375" customWidth="1"/>
    <col min="14086" max="14086" width="10.140625" customWidth="1"/>
    <col min="14087" max="14087" width="16.5703125" customWidth="1"/>
    <col min="14088" max="14088" width="16.7109375" customWidth="1"/>
    <col min="14089" max="14089" width="1.5703125" customWidth="1"/>
    <col min="14090" max="14090" width="16.42578125" customWidth="1"/>
    <col min="14091" max="14092" width="12.7109375" customWidth="1"/>
    <col min="14341" max="14341" width="14.7109375" customWidth="1"/>
    <col min="14342" max="14342" width="10.140625" customWidth="1"/>
    <col min="14343" max="14343" width="16.5703125" customWidth="1"/>
    <col min="14344" max="14344" width="16.7109375" customWidth="1"/>
    <col min="14345" max="14345" width="1.5703125" customWidth="1"/>
    <col min="14346" max="14346" width="16.42578125" customWidth="1"/>
    <col min="14347" max="14348" width="12.7109375" customWidth="1"/>
    <col min="14597" max="14597" width="14.7109375" customWidth="1"/>
    <col min="14598" max="14598" width="10.140625" customWidth="1"/>
    <col min="14599" max="14599" width="16.5703125" customWidth="1"/>
    <col min="14600" max="14600" width="16.7109375" customWidth="1"/>
    <col min="14601" max="14601" width="1.5703125" customWidth="1"/>
    <col min="14602" max="14602" width="16.42578125" customWidth="1"/>
    <col min="14603" max="14604" width="12.7109375" customWidth="1"/>
    <col min="14853" max="14853" width="14.7109375" customWidth="1"/>
    <col min="14854" max="14854" width="10.140625" customWidth="1"/>
    <col min="14855" max="14855" width="16.5703125" customWidth="1"/>
    <col min="14856" max="14856" width="16.7109375" customWidth="1"/>
    <col min="14857" max="14857" width="1.5703125" customWidth="1"/>
    <col min="14858" max="14858" width="16.42578125" customWidth="1"/>
    <col min="14859" max="14860" width="12.7109375" customWidth="1"/>
    <col min="15109" max="15109" width="14.7109375" customWidth="1"/>
    <col min="15110" max="15110" width="10.140625" customWidth="1"/>
    <col min="15111" max="15111" width="16.5703125" customWidth="1"/>
    <col min="15112" max="15112" width="16.7109375" customWidth="1"/>
    <col min="15113" max="15113" width="1.5703125" customWidth="1"/>
    <col min="15114" max="15114" width="16.42578125" customWidth="1"/>
    <col min="15115" max="15116" width="12.7109375" customWidth="1"/>
    <col min="15365" max="15365" width="14.7109375" customWidth="1"/>
    <col min="15366" max="15366" width="10.140625" customWidth="1"/>
    <col min="15367" max="15367" width="16.5703125" customWidth="1"/>
    <col min="15368" max="15368" width="16.7109375" customWidth="1"/>
    <col min="15369" max="15369" width="1.5703125" customWidth="1"/>
    <col min="15370" max="15370" width="16.42578125" customWidth="1"/>
    <col min="15371" max="15372" width="12.7109375" customWidth="1"/>
    <col min="15621" max="15621" width="14.7109375" customWidth="1"/>
    <col min="15622" max="15622" width="10.140625" customWidth="1"/>
    <col min="15623" max="15623" width="16.5703125" customWidth="1"/>
    <col min="15624" max="15624" width="16.7109375" customWidth="1"/>
    <col min="15625" max="15625" width="1.5703125" customWidth="1"/>
    <col min="15626" max="15626" width="16.42578125" customWidth="1"/>
    <col min="15627" max="15628" width="12.7109375" customWidth="1"/>
    <col min="15877" max="15877" width="14.7109375" customWidth="1"/>
    <col min="15878" max="15878" width="10.140625" customWidth="1"/>
    <col min="15879" max="15879" width="16.5703125" customWidth="1"/>
    <col min="15880" max="15880" width="16.7109375" customWidth="1"/>
    <col min="15881" max="15881" width="1.5703125" customWidth="1"/>
    <col min="15882" max="15882" width="16.42578125" customWidth="1"/>
    <col min="15883" max="15884" width="12.7109375" customWidth="1"/>
    <col min="16133" max="16133" width="14.7109375" customWidth="1"/>
    <col min="16134" max="16134" width="10.140625" customWidth="1"/>
    <col min="16135" max="16135" width="16.5703125" customWidth="1"/>
    <col min="16136" max="16136" width="16.7109375" customWidth="1"/>
    <col min="16137" max="16137" width="1.5703125" customWidth="1"/>
    <col min="16138" max="16138" width="16.42578125" customWidth="1"/>
    <col min="16139" max="16140" width="12.7109375" customWidth="1"/>
  </cols>
  <sheetData>
    <row r="1" spans="1:17" ht="16.5">
      <c r="A1" s="95" t="s">
        <v>40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35"/>
      <c r="O1" s="35"/>
      <c r="P1" s="35"/>
      <c r="Q1" s="35"/>
    </row>
    <row r="2" spans="1:17" ht="4.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7" ht="18.75" customHeight="1">
      <c r="A3" s="96" t="s">
        <v>41</v>
      </c>
      <c r="B3" s="96" t="s">
        <v>42</v>
      </c>
      <c r="C3" s="96" t="s">
        <v>43</v>
      </c>
      <c r="D3" s="96" t="s">
        <v>695</v>
      </c>
      <c r="E3" s="96" t="s">
        <v>696</v>
      </c>
      <c r="F3" s="96" t="s">
        <v>697</v>
      </c>
      <c r="G3" s="27"/>
      <c r="H3" s="97" t="s">
        <v>42</v>
      </c>
      <c r="I3" s="97" t="s">
        <v>44</v>
      </c>
      <c r="J3" s="97" t="s">
        <v>43</v>
      </c>
      <c r="K3" s="27"/>
      <c r="M3"/>
    </row>
    <row r="4" spans="1:17" ht="17.25" customHeight="1">
      <c r="A4" s="96"/>
      <c r="B4" s="96"/>
      <c r="C4" s="96"/>
      <c r="D4" s="96"/>
      <c r="E4" s="96"/>
      <c r="F4" s="96"/>
      <c r="G4" s="27"/>
      <c r="H4" s="97"/>
      <c r="I4" s="97"/>
      <c r="J4" s="97"/>
      <c r="K4" s="27"/>
      <c r="M4"/>
    </row>
    <row r="5" spans="1:17">
      <c r="A5" s="37">
        <v>1</v>
      </c>
      <c r="B5" s="38">
        <v>1</v>
      </c>
      <c r="C5" s="38" t="s">
        <v>45</v>
      </c>
      <c r="D5" s="38"/>
      <c r="E5" s="38"/>
      <c r="F5" s="72"/>
      <c r="G5" s="38"/>
      <c r="H5" s="40">
        <v>1</v>
      </c>
      <c r="I5" s="40" t="s">
        <v>46</v>
      </c>
      <c r="J5" s="73"/>
      <c r="K5" s="39"/>
      <c r="M5"/>
    </row>
    <row r="6" spans="1:17">
      <c r="A6" s="37">
        <v>2</v>
      </c>
      <c r="B6" s="38">
        <v>7</v>
      </c>
      <c r="C6" s="38" t="s">
        <v>47</v>
      </c>
      <c r="D6" s="38"/>
      <c r="E6" s="38"/>
      <c r="F6" s="72"/>
      <c r="G6" s="38"/>
      <c r="H6" s="40">
        <v>2</v>
      </c>
      <c r="I6" s="40" t="s">
        <v>48</v>
      </c>
      <c r="J6" s="73"/>
      <c r="K6" s="27"/>
      <c r="M6"/>
    </row>
    <row r="7" spans="1:17">
      <c r="A7" s="37">
        <v>3</v>
      </c>
      <c r="B7" s="38">
        <v>5</v>
      </c>
      <c r="C7" s="38" t="s">
        <v>49</v>
      </c>
      <c r="D7" s="38"/>
      <c r="E7" s="38"/>
      <c r="F7" s="72"/>
      <c r="G7" s="38"/>
      <c r="H7" s="40">
        <v>3</v>
      </c>
      <c r="I7" s="40" t="s">
        <v>50</v>
      </c>
      <c r="J7" s="73"/>
      <c r="K7" s="27"/>
      <c r="M7"/>
    </row>
    <row r="8" spans="1:17">
      <c r="A8" s="37">
        <v>4</v>
      </c>
      <c r="B8" s="38">
        <v>5</v>
      </c>
      <c r="C8" s="38" t="s">
        <v>51</v>
      </c>
      <c r="D8" s="38"/>
      <c r="E8" s="38"/>
      <c r="F8" s="72"/>
      <c r="G8" s="38"/>
      <c r="H8" s="40">
        <v>4</v>
      </c>
      <c r="I8" s="40" t="s">
        <v>52</v>
      </c>
      <c r="J8" s="73"/>
      <c r="K8" s="27"/>
      <c r="M8"/>
    </row>
    <row r="9" spans="1:17">
      <c r="A9" s="37">
        <v>5</v>
      </c>
      <c r="B9" s="38">
        <v>3</v>
      </c>
      <c r="C9" s="38" t="s">
        <v>53</v>
      </c>
      <c r="D9" s="38"/>
      <c r="E9" s="38"/>
      <c r="F9" s="72"/>
      <c r="G9" s="38"/>
      <c r="H9" s="40">
        <v>5</v>
      </c>
      <c r="I9" s="40" t="s">
        <v>54</v>
      </c>
      <c r="J9" s="73"/>
      <c r="K9" s="27"/>
      <c r="M9"/>
    </row>
    <row r="10" spans="1:17">
      <c r="A10" s="37">
        <v>6</v>
      </c>
      <c r="B10" s="38">
        <v>1</v>
      </c>
      <c r="C10" s="38" t="s">
        <v>55</v>
      </c>
      <c r="D10" s="38"/>
      <c r="E10" s="38"/>
      <c r="F10" s="72"/>
      <c r="G10" s="38"/>
      <c r="H10" s="40">
        <v>6</v>
      </c>
      <c r="I10" s="40" t="s">
        <v>56</v>
      </c>
      <c r="J10" s="73"/>
      <c r="K10" s="27"/>
      <c r="M10"/>
    </row>
    <row r="11" spans="1:17">
      <c r="A11" s="37">
        <v>7</v>
      </c>
      <c r="B11" s="38">
        <v>1</v>
      </c>
      <c r="C11" s="38" t="s">
        <v>57</v>
      </c>
      <c r="D11" s="38"/>
      <c r="E11" s="38"/>
      <c r="F11" s="72"/>
      <c r="G11" s="38"/>
      <c r="H11" s="40">
        <v>7</v>
      </c>
      <c r="I11" s="40" t="s">
        <v>58</v>
      </c>
      <c r="J11" s="73" t="e">
        <f t="shared" ref="J11" si="0">AVERAGEIF($B$5:$B$104,H11,$F$5:$F$104)</f>
        <v>#DIV/0!</v>
      </c>
      <c r="K11" s="27"/>
      <c r="M11"/>
    </row>
    <row r="12" spans="1:17">
      <c r="A12" s="37">
        <v>8</v>
      </c>
      <c r="B12" s="38">
        <v>2</v>
      </c>
      <c r="C12" s="38" t="s">
        <v>59</v>
      </c>
      <c r="D12" s="38"/>
      <c r="E12" s="38"/>
      <c r="F12" s="72"/>
      <c r="G12" s="38"/>
      <c r="H12" s="27"/>
      <c r="I12" s="27"/>
      <c r="J12" s="27"/>
      <c r="K12" s="27"/>
      <c r="M12"/>
    </row>
    <row r="13" spans="1:17">
      <c r="A13" s="37">
        <v>9</v>
      </c>
      <c r="B13" s="38">
        <v>1</v>
      </c>
      <c r="C13" s="38" t="s">
        <v>60</v>
      </c>
      <c r="D13" s="38"/>
      <c r="E13" s="38"/>
      <c r="F13" s="72"/>
      <c r="G13" s="27"/>
      <c r="H13" s="27"/>
      <c r="I13" s="27"/>
      <c r="J13" s="27"/>
      <c r="M13"/>
    </row>
    <row r="14" spans="1:17">
      <c r="A14" s="37">
        <v>10</v>
      </c>
      <c r="B14" s="38">
        <v>4</v>
      </c>
      <c r="C14" s="38" t="s">
        <v>62</v>
      </c>
      <c r="D14" s="38"/>
      <c r="E14" s="38"/>
      <c r="F14" s="72"/>
      <c r="G14" s="27"/>
      <c r="H14" s="27"/>
      <c r="I14" s="27"/>
      <c r="J14" s="27"/>
      <c r="K14" s="27"/>
      <c r="M14"/>
    </row>
    <row r="15" spans="1:17">
      <c r="A15" s="37">
        <v>11</v>
      </c>
      <c r="B15" s="38">
        <v>6</v>
      </c>
      <c r="C15" s="38" t="s">
        <v>63</v>
      </c>
      <c r="D15" s="38"/>
      <c r="E15" s="38"/>
      <c r="F15" s="72"/>
      <c r="G15" s="27"/>
      <c r="H15" s="27"/>
      <c r="I15" s="27"/>
      <c r="J15" s="27"/>
      <c r="M15"/>
    </row>
    <row r="16" spans="1:17">
      <c r="A16" s="37">
        <v>12</v>
      </c>
      <c r="B16" s="38">
        <v>1</v>
      </c>
      <c r="C16" s="38" t="s">
        <v>64</v>
      </c>
      <c r="D16" s="38"/>
      <c r="E16" s="38"/>
      <c r="F16" s="72"/>
      <c r="G16" s="38"/>
      <c r="H16" s="27"/>
      <c r="I16" s="27"/>
      <c r="J16" s="27"/>
      <c r="K16" s="27"/>
      <c r="M16"/>
    </row>
    <row r="17" spans="1:13">
      <c r="A17" s="37">
        <v>13</v>
      </c>
      <c r="B17" s="38">
        <v>5</v>
      </c>
      <c r="C17" s="38" t="s">
        <v>65</v>
      </c>
      <c r="D17" s="38"/>
      <c r="E17" s="38"/>
      <c r="F17" s="72"/>
      <c r="G17" s="38"/>
      <c r="H17" s="41"/>
      <c r="I17" s="42"/>
      <c r="J17" s="27"/>
      <c r="K17" s="27"/>
      <c r="M17"/>
    </row>
    <row r="18" spans="1:13">
      <c r="A18" s="37">
        <v>14</v>
      </c>
      <c r="B18" s="38">
        <v>3</v>
      </c>
      <c r="C18" s="38" t="s">
        <v>66</v>
      </c>
      <c r="D18" s="38"/>
      <c r="E18" s="38"/>
      <c r="F18" s="72"/>
      <c r="G18" s="38"/>
      <c r="H18" s="27"/>
      <c r="I18" s="27"/>
      <c r="J18" s="27"/>
      <c r="K18" s="27"/>
      <c r="M18"/>
    </row>
    <row r="19" spans="1:13">
      <c r="A19" s="37">
        <v>15</v>
      </c>
      <c r="B19" s="38">
        <v>5</v>
      </c>
      <c r="C19" s="38" t="s">
        <v>67</v>
      </c>
      <c r="D19" s="38"/>
      <c r="E19" s="38"/>
      <c r="F19" s="72"/>
      <c r="G19" s="38"/>
      <c r="H19" s="27"/>
      <c r="I19" s="27"/>
      <c r="J19" s="27"/>
      <c r="K19" s="27"/>
      <c r="M19"/>
    </row>
    <row r="20" spans="1:13">
      <c r="A20" s="37">
        <v>16</v>
      </c>
      <c r="B20" s="38">
        <v>7</v>
      </c>
      <c r="C20" s="38" t="s">
        <v>68</v>
      </c>
      <c r="D20" s="38"/>
      <c r="E20" s="38"/>
      <c r="F20" s="72"/>
      <c r="G20" s="38"/>
      <c r="H20" s="27"/>
      <c r="I20" s="27"/>
      <c r="J20" s="27"/>
      <c r="K20" s="27"/>
      <c r="M20"/>
    </row>
    <row r="21" spans="1:13">
      <c r="A21" s="37">
        <v>17</v>
      </c>
      <c r="B21" s="38">
        <v>2</v>
      </c>
      <c r="C21" s="38" t="s">
        <v>69</v>
      </c>
      <c r="D21" s="38"/>
      <c r="E21" s="38"/>
      <c r="F21" s="72"/>
      <c r="G21" s="38"/>
      <c r="H21" s="27"/>
      <c r="I21" s="27"/>
      <c r="J21" s="27"/>
      <c r="K21" s="27"/>
      <c r="M21"/>
    </row>
    <row r="22" spans="1:13">
      <c r="A22" s="37">
        <v>18</v>
      </c>
      <c r="B22" s="38">
        <v>5</v>
      </c>
      <c r="C22" s="38" t="s">
        <v>70</v>
      </c>
      <c r="D22" s="38"/>
      <c r="E22" s="38"/>
      <c r="F22" s="72"/>
      <c r="G22" s="27"/>
      <c r="H22" s="27"/>
      <c r="I22" s="27"/>
      <c r="J22" s="27"/>
      <c r="K22" s="27"/>
      <c r="M22"/>
    </row>
    <row r="23" spans="1:13">
      <c r="A23" s="37">
        <v>19</v>
      </c>
      <c r="B23" s="38">
        <v>3</v>
      </c>
      <c r="C23" s="38" t="s">
        <v>71</v>
      </c>
      <c r="D23" s="38"/>
      <c r="E23" s="38"/>
      <c r="F23" s="72"/>
      <c r="G23" s="27"/>
      <c r="H23" s="27"/>
      <c r="I23" s="27"/>
      <c r="J23" s="27"/>
      <c r="K23" s="27"/>
      <c r="M23"/>
    </row>
    <row r="24" spans="1:13">
      <c r="A24" s="37">
        <v>20</v>
      </c>
      <c r="B24" s="38">
        <v>3</v>
      </c>
      <c r="C24" s="38" t="s">
        <v>72</v>
      </c>
      <c r="D24" s="38"/>
      <c r="E24" s="38"/>
      <c r="F24" s="72"/>
      <c r="G24" s="27"/>
      <c r="H24" s="27"/>
      <c r="I24" s="27"/>
      <c r="J24" s="27"/>
      <c r="K24" s="27"/>
      <c r="M24"/>
    </row>
    <row r="25" spans="1:13">
      <c r="A25" s="37">
        <v>21</v>
      </c>
      <c r="B25" s="38">
        <v>2</v>
      </c>
      <c r="C25" s="38" t="s">
        <v>73</v>
      </c>
      <c r="D25" s="38"/>
      <c r="E25" s="38"/>
      <c r="F25" s="72"/>
      <c r="G25" s="27"/>
      <c r="H25" s="27"/>
      <c r="I25" s="27"/>
      <c r="J25" s="27"/>
      <c r="K25" s="27"/>
      <c r="M25"/>
    </row>
    <row r="26" spans="1:13">
      <c r="A26" s="37">
        <v>22</v>
      </c>
      <c r="B26" s="38">
        <v>4</v>
      </c>
      <c r="C26" s="38" t="s">
        <v>74</v>
      </c>
      <c r="D26" s="38"/>
      <c r="E26" s="38"/>
      <c r="F26" s="72"/>
      <c r="G26" s="27"/>
      <c r="H26" s="27"/>
      <c r="I26" s="27"/>
      <c r="J26" s="27"/>
      <c r="K26" s="27"/>
      <c r="M26"/>
    </row>
    <row r="27" spans="1:13">
      <c r="A27" s="37">
        <v>23</v>
      </c>
      <c r="B27" s="38">
        <v>5</v>
      </c>
      <c r="C27" s="38" t="s">
        <v>75</v>
      </c>
      <c r="D27" s="38"/>
      <c r="E27" s="38"/>
      <c r="F27" s="72"/>
      <c r="G27" s="27"/>
      <c r="H27" s="27"/>
      <c r="I27" s="27"/>
      <c r="J27" s="27"/>
      <c r="K27" s="27"/>
      <c r="M27"/>
    </row>
    <row r="28" spans="1:13">
      <c r="A28" s="37">
        <v>24</v>
      </c>
      <c r="B28" s="38">
        <v>7</v>
      </c>
      <c r="C28" s="38" t="s">
        <v>76</v>
      </c>
      <c r="D28" s="38"/>
      <c r="E28" s="38"/>
      <c r="F28" s="72"/>
      <c r="G28" s="27"/>
      <c r="H28" s="27"/>
      <c r="I28" s="27"/>
      <c r="J28" s="27"/>
      <c r="K28" s="27"/>
      <c r="M28"/>
    </row>
    <row r="29" spans="1:13">
      <c r="A29" s="37">
        <v>25</v>
      </c>
      <c r="B29" s="38">
        <v>3</v>
      </c>
      <c r="C29" s="38" t="s">
        <v>77</v>
      </c>
      <c r="D29" s="38"/>
      <c r="E29" s="38"/>
      <c r="F29" s="72"/>
      <c r="G29" s="27"/>
      <c r="H29" s="27"/>
      <c r="I29" s="27"/>
      <c r="J29" s="27"/>
      <c r="K29" s="27"/>
      <c r="M29"/>
    </row>
    <row r="30" spans="1:13">
      <c r="A30" s="37">
        <v>26</v>
      </c>
      <c r="B30" s="38">
        <v>6</v>
      </c>
      <c r="C30" s="38" t="s">
        <v>78</v>
      </c>
      <c r="D30" s="38"/>
      <c r="E30" s="38"/>
      <c r="F30" s="72"/>
      <c r="G30" s="27"/>
      <c r="H30" s="27"/>
      <c r="I30" s="27"/>
      <c r="J30" s="27"/>
      <c r="K30" s="27"/>
      <c r="M30"/>
    </row>
    <row r="31" spans="1:13">
      <c r="A31" s="37">
        <v>27</v>
      </c>
      <c r="B31" s="38">
        <v>6</v>
      </c>
      <c r="C31" s="38" t="s">
        <v>79</v>
      </c>
      <c r="D31" s="38"/>
      <c r="E31" s="38"/>
      <c r="F31" s="72"/>
      <c r="G31" s="27"/>
      <c r="H31" s="27"/>
      <c r="I31" s="27"/>
      <c r="J31" s="27"/>
      <c r="K31" s="27"/>
      <c r="M31"/>
    </row>
    <row r="32" spans="1:13">
      <c r="A32" s="37">
        <v>28</v>
      </c>
      <c r="B32" s="38">
        <v>1</v>
      </c>
      <c r="C32" s="38" t="s">
        <v>80</v>
      </c>
      <c r="D32" s="38"/>
      <c r="E32" s="38"/>
      <c r="F32" s="72"/>
      <c r="G32" s="27"/>
      <c r="H32" s="27"/>
      <c r="I32" s="27"/>
      <c r="J32" s="27"/>
      <c r="K32" s="27"/>
      <c r="M32"/>
    </row>
    <row r="33" spans="1:13">
      <c r="A33" s="37">
        <v>29</v>
      </c>
      <c r="B33" s="38">
        <v>7</v>
      </c>
      <c r="C33" s="38" t="s">
        <v>81</v>
      </c>
      <c r="D33" s="38"/>
      <c r="E33" s="38"/>
      <c r="F33" s="72"/>
      <c r="G33" s="27"/>
      <c r="H33" s="27"/>
      <c r="I33" s="27"/>
      <c r="J33" s="27"/>
      <c r="K33" s="27"/>
      <c r="M33"/>
    </row>
    <row r="34" spans="1:13">
      <c r="A34" s="37">
        <v>30</v>
      </c>
      <c r="B34" s="38">
        <v>1</v>
      </c>
      <c r="C34" s="38" t="s">
        <v>82</v>
      </c>
      <c r="D34" s="38"/>
      <c r="E34" s="38"/>
      <c r="F34" s="72"/>
      <c r="G34" s="27"/>
      <c r="H34" s="27"/>
      <c r="I34" s="27"/>
      <c r="J34" s="27"/>
      <c r="K34" s="27"/>
      <c r="M34"/>
    </row>
    <row r="35" spans="1:13">
      <c r="A35" s="37">
        <v>31</v>
      </c>
      <c r="B35" s="38">
        <v>3</v>
      </c>
      <c r="C35" s="38" t="s">
        <v>83</v>
      </c>
      <c r="D35" s="38"/>
      <c r="E35" s="38"/>
      <c r="F35" s="72"/>
      <c r="G35" s="27"/>
      <c r="H35" s="27"/>
      <c r="I35" s="27"/>
      <c r="J35" s="27"/>
      <c r="K35" s="27"/>
      <c r="M35"/>
    </row>
    <row r="36" spans="1:13">
      <c r="A36" s="37">
        <v>32</v>
      </c>
      <c r="B36" s="38">
        <v>5</v>
      </c>
      <c r="C36" s="38" t="s">
        <v>84</v>
      </c>
      <c r="D36" s="38"/>
      <c r="E36" s="38"/>
      <c r="F36" s="72"/>
      <c r="G36" s="27"/>
      <c r="H36" s="27"/>
      <c r="I36" s="27"/>
      <c r="J36" s="27"/>
      <c r="K36" s="27"/>
      <c r="M36"/>
    </row>
    <row r="37" spans="1:13">
      <c r="A37" s="37">
        <v>33</v>
      </c>
      <c r="B37" s="38">
        <v>5</v>
      </c>
      <c r="C37" s="38" t="s">
        <v>85</v>
      </c>
      <c r="D37" s="38"/>
      <c r="E37" s="38"/>
      <c r="F37" s="72"/>
      <c r="G37" s="27"/>
      <c r="H37" s="27"/>
      <c r="I37" s="27"/>
      <c r="J37" s="27"/>
      <c r="K37" s="27"/>
      <c r="M37"/>
    </row>
    <row r="38" spans="1:13">
      <c r="A38" s="37">
        <v>34</v>
      </c>
      <c r="B38" s="38">
        <v>7</v>
      </c>
      <c r="C38" s="38" t="s">
        <v>86</v>
      </c>
      <c r="D38" s="38"/>
      <c r="E38" s="38"/>
      <c r="F38" s="72"/>
      <c r="G38" s="27"/>
      <c r="H38" s="27"/>
      <c r="I38" s="27"/>
      <c r="J38" s="27"/>
      <c r="K38" s="27"/>
      <c r="M38"/>
    </row>
    <row r="39" spans="1:13">
      <c r="A39" s="37">
        <v>35</v>
      </c>
      <c r="B39" s="38">
        <v>2</v>
      </c>
      <c r="C39" s="38" t="s">
        <v>87</v>
      </c>
      <c r="D39" s="38"/>
      <c r="E39" s="38"/>
      <c r="F39" s="72"/>
      <c r="G39" s="27"/>
      <c r="H39" s="27"/>
      <c r="I39" s="27"/>
      <c r="J39" s="27"/>
      <c r="K39" s="27"/>
      <c r="M39"/>
    </row>
    <row r="40" spans="1:13">
      <c r="A40" s="37">
        <v>36</v>
      </c>
      <c r="B40" s="38">
        <v>7</v>
      </c>
      <c r="C40" s="38" t="s">
        <v>88</v>
      </c>
      <c r="D40" s="38"/>
      <c r="E40" s="38"/>
      <c r="F40" s="72"/>
      <c r="G40" s="27"/>
      <c r="H40" s="27"/>
      <c r="I40" s="27"/>
      <c r="J40" s="27"/>
      <c r="K40" s="27"/>
      <c r="M40"/>
    </row>
    <row r="41" spans="1:13">
      <c r="A41" s="37">
        <v>37</v>
      </c>
      <c r="B41" s="38">
        <v>2</v>
      </c>
      <c r="C41" s="38" t="s">
        <v>89</v>
      </c>
      <c r="D41" s="38"/>
      <c r="E41" s="38"/>
      <c r="F41" s="72"/>
      <c r="G41" s="27"/>
      <c r="H41" s="27"/>
      <c r="I41" s="27"/>
      <c r="J41" s="27"/>
      <c r="K41" s="27"/>
      <c r="M41"/>
    </row>
    <row r="42" spans="1:13">
      <c r="A42" s="37">
        <v>38</v>
      </c>
      <c r="B42" s="38">
        <v>4</v>
      </c>
      <c r="C42" s="38" t="s">
        <v>90</v>
      </c>
      <c r="D42" s="38"/>
      <c r="E42" s="38"/>
      <c r="F42" s="72"/>
      <c r="G42" s="27"/>
      <c r="H42" s="27"/>
      <c r="I42" s="27"/>
      <c r="J42" s="27"/>
      <c r="K42" s="27"/>
      <c r="M42"/>
    </row>
    <row r="43" spans="1:13">
      <c r="A43" s="37">
        <v>39</v>
      </c>
      <c r="B43" s="38">
        <v>5</v>
      </c>
      <c r="C43" s="38" t="s">
        <v>91</v>
      </c>
      <c r="D43" s="38"/>
      <c r="E43" s="38"/>
      <c r="F43" s="72"/>
      <c r="G43" s="27"/>
      <c r="H43" s="27"/>
      <c r="I43" s="27"/>
      <c r="J43" s="27"/>
      <c r="K43" s="27"/>
      <c r="M43"/>
    </row>
    <row r="44" spans="1:13">
      <c r="A44" s="37">
        <v>40</v>
      </c>
      <c r="B44" s="38">
        <v>1</v>
      </c>
      <c r="C44" s="38" t="s">
        <v>92</v>
      </c>
      <c r="D44" s="38"/>
      <c r="E44" s="38"/>
      <c r="F44" s="72"/>
      <c r="G44" s="27"/>
      <c r="H44" s="27"/>
      <c r="I44" s="27"/>
      <c r="J44" s="27"/>
      <c r="K44" s="27"/>
      <c r="M44"/>
    </row>
    <row r="45" spans="1:13">
      <c r="A45" s="37">
        <v>41</v>
      </c>
      <c r="B45" s="38">
        <v>7</v>
      </c>
      <c r="C45" s="38" t="s">
        <v>93</v>
      </c>
      <c r="D45" s="38"/>
      <c r="E45" s="38"/>
      <c r="F45" s="72"/>
      <c r="G45" s="27"/>
      <c r="H45" s="27"/>
      <c r="I45" s="27"/>
      <c r="J45" s="27"/>
      <c r="K45" s="27"/>
      <c r="M45"/>
    </row>
    <row r="46" spans="1:13">
      <c r="A46" s="37">
        <v>42</v>
      </c>
      <c r="B46" s="38">
        <v>3</v>
      </c>
      <c r="C46" s="38" t="s">
        <v>94</v>
      </c>
      <c r="D46" s="38"/>
      <c r="E46" s="38"/>
      <c r="F46" s="72"/>
      <c r="G46" s="27"/>
      <c r="H46" s="27"/>
      <c r="I46" s="27"/>
      <c r="J46" s="27"/>
      <c r="K46" s="27"/>
      <c r="M46"/>
    </row>
    <row r="47" spans="1:13">
      <c r="A47" s="37">
        <v>43</v>
      </c>
      <c r="B47" s="38">
        <v>2</v>
      </c>
      <c r="C47" s="38" t="s">
        <v>95</v>
      </c>
      <c r="D47" s="38"/>
      <c r="E47" s="38"/>
      <c r="F47" s="72"/>
      <c r="G47" s="27"/>
      <c r="H47" s="27"/>
      <c r="I47" s="27"/>
      <c r="J47" s="27"/>
      <c r="K47" s="27"/>
      <c r="M47"/>
    </row>
    <row r="48" spans="1:13">
      <c r="A48" s="37">
        <v>44</v>
      </c>
      <c r="B48" s="38">
        <v>1</v>
      </c>
      <c r="C48" s="38" t="s">
        <v>96</v>
      </c>
      <c r="D48" s="38"/>
      <c r="E48" s="38"/>
      <c r="F48" s="72"/>
      <c r="G48" s="27"/>
      <c r="H48" s="27"/>
      <c r="I48" s="27"/>
      <c r="J48" s="27"/>
      <c r="K48" s="27"/>
      <c r="M48"/>
    </row>
    <row r="49" spans="1:13">
      <c r="A49" s="37">
        <v>45</v>
      </c>
      <c r="B49" s="38">
        <v>5</v>
      </c>
      <c r="C49" s="38" t="s">
        <v>97</v>
      </c>
      <c r="D49" s="38"/>
      <c r="E49" s="38"/>
      <c r="F49" s="72"/>
      <c r="G49" s="27"/>
      <c r="H49" s="27"/>
      <c r="I49" s="27"/>
      <c r="J49" s="27"/>
      <c r="K49" s="27"/>
      <c r="M49"/>
    </row>
    <row r="50" spans="1:13">
      <c r="A50" s="37">
        <v>46</v>
      </c>
      <c r="B50" s="38">
        <v>2</v>
      </c>
      <c r="C50" s="38" t="s">
        <v>98</v>
      </c>
      <c r="D50" s="38"/>
      <c r="E50" s="38"/>
      <c r="F50" s="72"/>
      <c r="G50" s="27"/>
      <c r="H50" s="27"/>
      <c r="I50" s="27"/>
      <c r="J50" s="27"/>
      <c r="K50" s="27"/>
      <c r="M50"/>
    </row>
    <row r="51" spans="1:13">
      <c r="A51" s="37">
        <v>47</v>
      </c>
      <c r="B51" s="38">
        <v>1</v>
      </c>
      <c r="C51" s="38" t="s">
        <v>99</v>
      </c>
      <c r="D51" s="38"/>
      <c r="E51" s="38"/>
      <c r="F51" s="72"/>
      <c r="G51" s="27"/>
      <c r="H51" s="27"/>
      <c r="I51" s="27"/>
      <c r="J51" s="27"/>
      <c r="K51" s="27"/>
      <c r="M51"/>
    </row>
    <row r="52" spans="1:13">
      <c r="A52" s="37">
        <v>48</v>
      </c>
      <c r="B52" s="38">
        <v>6</v>
      </c>
      <c r="C52" s="38" t="s">
        <v>100</v>
      </c>
      <c r="D52" s="38"/>
      <c r="E52" s="38"/>
      <c r="F52" s="72"/>
      <c r="G52" s="27"/>
      <c r="H52" s="27"/>
      <c r="I52" s="27"/>
      <c r="J52" s="27"/>
      <c r="K52" s="27"/>
      <c r="M52"/>
    </row>
    <row r="53" spans="1:13">
      <c r="A53" s="37">
        <v>49</v>
      </c>
      <c r="B53" s="38">
        <v>3</v>
      </c>
      <c r="C53" s="38" t="s">
        <v>101</v>
      </c>
      <c r="D53" s="38"/>
      <c r="E53" s="38"/>
      <c r="F53" s="72"/>
      <c r="G53" s="27"/>
      <c r="H53" s="27"/>
      <c r="I53" s="27"/>
      <c r="J53" s="27"/>
      <c r="K53" s="27"/>
      <c r="M53"/>
    </row>
    <row r="54" spans="1:13">
      <c r="A54" s="37">
        <v>50</v>
      </c>
      <c r="B54" s="38">
        <v>2</v>
      </c>
      <c r="C54" s="38" t="s">
        <v>102</v>
      </c>
      <c r="D54" s="38"/>
      <c r="E54" s="38"/>
      <c r="F54" s="72"/>
      <c r="G54" s="27"/>
      <c r="H54" s="27"/>
      <c r="I54" s="27"/>
      <c r="J54" s="27"/>
      <c r="K54" s="27"/>
      <c r="M54"/>
    </row>
    <row r="55" spans="1:13">
      <c r="A55" s="37">
        <v>51</v>
      </c>
      <c r="B55" s="38">
        <v>1</v>
      </c>
      <c r="C55" s="38" t="s">
        <v>103</v>
      </c>
      <c r="D55" s="38"/>
      <c r="E55" s="38"/>
      <c r="F55" s="72"/>
      <c r="G55" s="27"/>
      <c r="H55" s="27"/>
      <c r="I55" s="27"/>
      <c r="J55" s="27"/>
      <c r="K55" s="27"/>
      <c r="M55"/>
    </row>
    <row r="56" spans="1:13">
      <c r="A56" s="37">
        <v>52</v>
      </c>
      <c r="B56" s="38">
        <v>4</v>
      </c>
      <c r="C56" s="38" t="s">
        <v>104</v>
      </c>
      <c r="D56" s="38"/>
      <c r="E56" s="38"/>
      <c r="F56" s="72"/>
      <c r="G56" s="27"/>
      <c r="H56" s="27"/>
      <c r="I56" s="27"/>
      <c r="J56" s="27"/>
      <c r="K56" s="27"/>
      <c r="M56"/>
    </row>
    <row r="57" spans="1:13">
      <c r="A57" s="37">
        <v>53</v>
      </c>
      <c r="B57" s="38">
        <v>7</v>
      </c>
      <c r="C57" s="38" t="s">
        <v>82</v>
      </c>
      <c r="D57" s="38"/>
      <c r="E57" s="38"/>
      <c r="F57" s="72"/>
      <c r="G57" s="27"/>
      <c r="H57" s="27"/>
      <c r="I57" s="27"/>
      <c r="J57" s="27"/>
      <c r="K57" s="27"/>
      <c r="M57"/>
    </row>
    <row r="58" spans="1:13">
      <c r="A58" s="37">
        <v>54</v>
      </c>
      <c r="B58" s="38">
        <v>2</v>
      </c>
      <c r="C58" s="38" t="s">
        <v>105</v>
      </c>
      <c r="D58" s="38"/>
      <c r="E58" s="38"/>
      <c r="F58" s="72"/>
      <c r="G58" s="27"/>
      <c r="H58" s="27"/>
      <c r="I58" s="27"/>
      <c r="J58" s="27"/>
      <c r="K58" s="27"/>
      <c r="M58"/>
    </row>
    <row r="59" spans="1:13">
      <c r="A59" s="37">
        <v>55</v>
      </c>
      <c r="B59" s="38">
        <v>4</v>
      </c>
      <c r="C59" s="38" t="s">
        <v>106</v>
      </c>
      <c r="D59" s="38"/>
      <c r="E59" s="38"/>
      <c r="F59" s="72"/>
      <c r="G59" s="27"/>
      <c r="H59" s="27"/>
      <c r="I59" s="27"/>
      <c r="J59" s="27"/>
      <c r="K59" s="27"/>
      <c r="M59"/>
    </row>
    <row r="60" spans="1:13">
      <c r="A60" s="37">
        <v>56</v>
      </c>
      <c r="B60" s="38">
        <v>2</v>
      </c>
      <c r="C60" s="38" t="s">
        <v>107</v>
      </c>
      <c r="D60" s="38"/>
      <c r="E60" s="38"/>
      <c r="F60" s="72"/>
      <c r="G60" s="27"/>
      <c r="H60" s="27"/>
      <c r="I60" s="27"/>
      <c r="J60" s="27"/>
      <c r="K60" s="27"/>
      <c r="M60"/>
    </row>
    <row r="61" spans="1:13">
      <c r="A61" s="37">
        <v>57</v>
      </c>
      <c r="B61" s="38">
        <v>4</v>
      </c>
      <c r="C61" s="38" t="s">
        <v>108</v>
      </c>
      <c r="D61" s="38"/>
      <c r="E61" s="38"/>
      <c r="F61" s="72"/>
      <c r="G61" s="27"/>
      <c r="H61" s="27"/>
      <c r="I61" s="27"/>
      <c r="J61" s="27"/>
      <c r="K61" s="27"/>
      <c r="M61"/>
    </row>
    <row r="62" spans="1:13">
      <c r="A62" s="37">
        <v>58</v>
      </c>
      <c r="B62" s="38">
        <v>7</v>
      </c>
      <c r="C62" s="38" t="s">
        <v>109</v>
      </c>
      <c r="D62" s="38"/>
      <c r="E62" s="38"/>
      <c r="F62" s="72"/>
      <c r="G62" s="27"/>
      <c r="H62" s="27"/>
      <c r="I62" s="27"/>
      <c r="J62" s="27"/>
      <c r="K62" s="27"/>
      <c r="M62"/>
    </row>
    <row r="63" spans="1:13">
      <c r="A63" s="37">
        <v>59</v>
      </c>
      <c r="B63" s="38">
        <v>6</v>
      </c>
      <c r="C63" s="38" t="s">
        <v>110</v>
      </c>
      <c r="D63" s="38"/>
      <c r="E63" s="38"/>
      <c r="F63" s="72"/>
      <c r="G63" s="27"/>
      <c r="H63" s="27"/>
      <c r="I63" s="27"/>
      <c r="J63" s="27"/>
      <c r="K63" s="27"/>
      <c r="M63"/>
    </row>
    <row r="64" spans="1:13">
      <c r="A64" s="37">
        <v>60</v>
      </c>
      <c r="B64" s="38">
        <v>2</v>
      </c>
      <c r="C64" s="38" t="s">
        <v>111</v>
      </c>
      <c r="D64" s="38"/>
      <c r="E64" s="38"/>
      <c r="F64" s="72"/>
      <c r="G64" s="27"/>
      <c r="H64" s="27"/>
      <c r="I64" s="27"/>
      <c r="J64" s="27"/>
      <c r="K64" s="27"/>
      <c r="M64"/>
    </row>
    <row r="65" spans="1:13">
      <c r="A65" s="37">
        <v>61</v>
      </c>
      <c r="B65" s="38">
        <v>3</v>
      </c>
      <c r="C65" s="38" t="s">
        <v>112</v>
      </c>
      <c r="D65" s="38"/>
      <c r="E65" s="38"/>
      <c r="F65" s="72"/>
      <c r="G65" s="27"/>
      <c r="H65" s="27"/>
      <c r="I65" s="27"/>
      <c r="J65" s="27"/>
      <c r="K65" s="27"/>
      <c r="M65"/>
    </row>
    <row r="66" spans="1:13">
      <c r="A66" s="37">
        <v>62</v>
      </c>
      <c r="B66" s="38">
        <v>7</v>
      </c>
      <c r="C66" s="38" t="s">
        <v>113</v>
      </c>
      <c r="D66" s="38"/>
      <c r="E66" s="38"/>
      <c r="F66" s="72"/>
      <c r="G66" s="27"/>
      <c r="H66" s="27"/>
      <c r="I66" s="27"/>
      <c r="J66" s="27"/>
      <c r="K66" s="27"/>
      <c r="M66"/>
    </row>
    <row r="67" spans="1:13">
      <c r="A67" s="37">
        <v>63</v>
      </c>
      <c r="B67" s="38">
        <v>3</v>
      </c>
      <c r="C67" s="38" t="s">
        <v>93</v>
      </c>
      <c r="D67" s="38"/>
      <c r="E67" s="38"/>
      <c r="F67" s="72"/>
      <c r="G67" s="27"/>
      <c r="H67" s="27"/>
      <c r="I67" s="27"/>
      <c r="J67" s="27"/>
      <c r="K67" s="27"/>
      <c r="M67"/>
    </row>
    <row r="68" spans="1:13">
      <c r="A68" s="37">
        <v>64</v>
      </c>
      <c r="B68" s="38">
        <v>2</v>
      </c>
      <c r="C68" s="38" t="s">
        <v>114</v>
      </c>
      <c r="D68" s="38"/>
      <c r="E68" s="38"/>
      <c r="F68" s="72"/>
      <c r="G68" s="27"/>
      <c r="H68" s="27"/>
      <c r="I68" s="27"/>
      <c r="J68" s="27"/>
      <c r="K68" s="27"/>
      <c r="M68"/>
    </row>
    <row r="69" spans="1:13">
      <c r="A69" s="37">
        <v>65</v>
      </c>
      <c r="B69" s="38">
        <v>1</v>
      </c>
      <c r="C69" s="38" t="s">
        <v>115</v>
      </c>
      <c r="D69" s="38"/>
      <c r="E69" s="38"/>
      <c r="F69" s="72"/>
      <c r="G69" s="27"/>
      <c r="H69" s="27"/>
      <c r="I69" s="27"/>
      <c r="J69" s="27"/>
      <c r="K69" s="27"/>
      <c r="M69"/>
    </row>
    <row r="70" spans="1:13">
      <c r="A70" s="37">
        <v>66</v>
      </c>
      <c r="B70" s="38">
        <v>2</v>
      </c>
      <c r="C70" s="38" t="s">
        <v>116</v>
      </c>
      <c r="D70" s="38"/>
      <c r="E70" s="38"/>
      <c r="F70" s="72"/>
      <c r="G70" s="27"/>
      <c r="H70" s="27"/>
      <c r="I70" s="27"/>
      <c r="J70" s="27"/>
      <c r="K70" s="27"/>
      <c r="M70"/>
    </row>
    <row r="71" spans="1:13">
      <c r="A71" s="37">
        <v>67</v>
      </c>
      <c r="B71" s="38">
        <v>1</v>
      </c>
      <c r="C71" s="38" t="s">
        <v>117</v>
      </c>
      <c r="D71" s="38"/>
      <c r="E71" s="38"/>
      <c r="F71" s="72"/>
      <c r="G71" s="27"/>
      <c r="H71" s="27"/>
      <c r="I71" s="27"/>
      <c r="J71" s="27"/>
      <c r="K71" s="27"/>
      <c r="M71"/>
    </row>
    <row r="72" spans="1:13">
      <c r="A72" s="37">
        <v>68</v>
      </c>
      <c r="B72" s="38">
        <v>6</v>
      </c>
      <c r="C72" s="38" t="s">
        <v>118</v>
      </c>
      <c r="D72" s="38"/>
      <c r="E72" s="38"/>
      <c r="F72" s="72"/>
      <c r="G72" s="27"/>
      <c r="H72" s="27"/>
      <c r="I72" s="27"/>
      <c r="J72" s="27"/>
      <c r="K72" s="27"/>
      <c r="M72"/>
    </row>
    <row r="73" spans="1:13">
      <c r="A73" s="37">
        <v>69</v>
      </c>
      <c r="B73" s="38">
        <v>1</v>
      </c>
      <c r="C73" s="38" t="s">
        <v>119</v>
      </c>
      <c r="D73" s="38"/>
      <c r="E73" s="38"/>
      <c r="F73" s="72"/>
      <c r="G73" s="27"/>
      <c r="H73" s="27"/>
      <c r="I73" s="27"/>
      <c r="J73" s="27"/>
      <c r="K73" s="27"/>
      <c r="M73"/>
    </row>
    <row r="74" spans="1:13">
      <c r="A74" s="37">
        <v>70</v>
      </c>
      <c r="B74" s="38">
        <v>4</v>
      </c>
      <c r="C74" s="38" t="s">
        <v>120</v>
      </c>
      <c r="D74" s="38"/>
      <c r="E74" s="38"/>
      <c r="F74" s="72"/>
      <c r="G74" s="27"/>
      <c r="H74" s="27"/>
      <c r="I74" s="27"/>
      <c r="J74" s="27"/>
      <c r="K74" s="27"/>
      <c r="M74"/>
    </row>
    <row r="75" spans="1:13">
      <c r="A75" s="37">
        <v>71</v>
      </c>
      <c r="B75" s="38">
        <v>7</v>
      </c>
      <c r="C75" s="38" t="s">
        <v>121</v>
      </c>
      <c r="D75" s="38"/>
      <c r="E75" s="38"/>
      <c r="F75" s="72"/>
      <c r="G75" s="27"/>
      <c r="H75" s="27"/>
      <c r="I75" s="27"/>
      <c r="J75" s="27"/>
      <c r="K75" s="27"/>
      <c r="M75"/>
    </row>
    <row r="76" spans="1:13">
      <c r="A76" s="37">
        <v>72</v>
      </c>
      <c r="B76" s="38">
        <v>4</v>
      </c>
      <c r="C76" s="38" t="s">
        <v>122</v>
      </c>
      <c r="D76" s="38"/>
      <c r="E76" s="38"/>
      <c r="F76" s="72"/>
      <c r="G76" s="27"/>
      <c r="H76" s="27"/>
      <c r="I76" s="27"/>
      <c r="J76" s="27"/>
      <c r="K76" s="27"/>
      <c r="M76"/>
    </row>
    <row r="77" spans="1:13">
      <c r="A77" s="37">
        <v>73</v>
      </c>
      <c r="B77" s="38">
        <v>5</v>
      </c>
      <c r="C77" s="38" t="s">
        <v>123</v>
      </c>
      <c r="D77" s="38"/>
      <c r="E77" s="38"/>
      <c r="F77" s="72"/>
      <c r="G77" s="27"/>
      <c r="H77" s="27"/>
      <c r="I77" s="27"/>
      <c r="J77" s="27"/>
      <c r="K77" s="27"/>
      <c r="M77"/>
    </row>
    <row r="78" spans="1:13">
      <c r="A78" s="37">
        <v>74</v>
      </c>
      <c r="B78" s="38">
        <v>6</v>
      </c>
      <c r="C78" s="38" t="s">
        <v>124</v>
      </c>
      <c r="D78" s="38"/>
      <c r="E78" s="38"/>
      <c r="F78" s="72"/>
      <c r="G78" s="27"/>
      <c r="H78" s="27"/>
      <c r="I78" s="27"/>
      <c r="J78" s="27"/>
      <c r="K78" s="27"/>
      <c r="M78"/>
    </row>
    <row r="79" spans="1:13">
      <c r="A79" s="37">
        <v>75</v>
      </c>
      <c r="B79" s="38">
        <v>1</v>
      </c>
      <c r="C79" s="38" t="s">
        <v>125</v>
      </c>
      <c r="D79" s="38"/>
      <c r="E79" s="38"/>
      <c r="F79" s="72"/>
      <c r="G79" s="27"/>
      <c r="H79" s="27"/>
      <c r="I79" s="27"/>
      <c r="J79" s="27"/>
      <c r="K79" s="27"/>
      <c r="M79"/>
    </row>
    <row r="80" spans="1:13">
      <c r="A80" s="37">
        <v>76</v>
      </c>
      <c r="B80" s="38">
        <v>4</v>
      </c>
      <c r="C80" s="38" t="s">
        <v>126</v>
      </c>
      <c r="D80" s="38"/>
      <c r="E80" s="38"/>
      <c r="F80" s="72"/>
      <c r="G80" s="27"/>
      <c r="H80" s="27"/>
      <c r="I80" s="27"/>
      <c r="J80" s="27"/>
      <c r="K80" s="27"/>
      <c r="M80"/>
    </row>
    <row r="81" spans="1:13">
      <c r="A81" s="37">
        <v>77</v>
      </c>
      <c r="B81" s="38">
        <v>3</v>
      </c>
      <c r="C81" s="38" t="s">
        <v>127</v>
      </c>
      <c r="D81" s="38"/>
      <c r="E81" s="38"/>
      <c r="F81" s="72"/>
      <c r="G81" s="27"/>
      <c r="H81" s="27"/>
      <c r="I81" s="27"/>
      <c r="J81" s="27"/>
      <c r="K81" s="27"/>
      <c r="M81"/>
    </row>
    <row r="82" spans="1:13">
      <c r="A82" s="37">
        <v>78</v>
      </c>
      <c r="B82" s="38">
        <v>3</v>
      </c>
      <c r="C82" s="38" t="s">
        <v>128</v>
      </c>
      <c r="D82" s="38"/>
      <c r="E82" s="38"/>
      <c r="F82" s="72"/>
      <c r="G82" s="27"/>
      <c r="H82" s="27"/>
      <c r="I82" s="27"/>
      <c r="J82" s="27"/>
      <c r="K82" s="27"/>
      <c r="M82"/>
    </row>
    <row r="83" spans="1:13">
      <c r="A83" s="37">
        <v>79</v>
      </c>
      <c r="B83" s="38">
        <v>7</v>
      </c>
      <c r="C83" s="38" t="s">
        <v>51</v>
      </c>
      <c r="D83" s="38"/>
      <c r="E83" s="38"/>
      <c r="F83" s="72"/>
      <c r="G83" s="27"/>
      <c r="H83" s="27"/>
      <c r="I83" s="27"/>
      <c r="J83" s="27"/>
      <c r="K83" s="27"/>
      <c r="M83"/>
    </row>
    <row r="84" spans="1:13">
      <c r="A84" s="37">
        <v>80</v>
      </c>
      <c r="B84" s="38">
        <v>3</v>
      </c>
      <c r="C84" s="38" t="s">
        <v>129</v>
      </c>
      <c r="D84" s="38"/>
      <c r="E84" s="38"/>
      <c r="F84" s="72"/>
      <c r="G84" s="27"/>
      <c r="H84" s="27"/>
      <c r="I84" s="27"/>
      <c r="J84" s="27"/>
      <c r="K84" s="27"/>
      <c r="M84"/>
    </row>
    <row r="85" spans="1:13">
      <c r="A85" s="37">
        <v>81</v>
      </c>
      <c r="B85" s="38">
        <v>7</v>
      </c>
      <c r="C85" s="38" t="s">
        <v>130</v>
      </c>
      <c r="D85" s="38"/>
      <c r="E85" s="38"/>
      <c r="F85" s="72"/>
      <c r="G85" s="27"/>
      <c r="H85" s="27"/>
      <c r="I85" s="27"/>
      <c r="J85" s="27"/>
      <c r="K85" s="27"/>
      <c r="M85"/>
    </row>
    <row r="86" spans="1:13">
      <c r="A86" s="37">
        <v>82</v>
      </c>
      <c r="B86" s="38">
        <v>7</v>
      </c>
      <c r="C86" s="38" t="s">
        <v>131</v>
      </c>
      <c r="D86" s="38"/>
      <c r="E86" s="38"/>
      <c r="F86" s="72"/>
      <c r="G86" s="27"/>
      <c r="H86" s="27"/>
      <c r="I86" s="27"/>
      <c r="J86" s="27"/>
      <c r="K86" s="27"/>
      <c r="M86"/>
    </row>
    <row r="87" spans="1:13">
      <c r="A87" s="37">
        <v>83</v>
      </c>
      <c r="B87" s="38">
        <v>3</v>
      </c>
      <c r="C87" s="38" t="s">
        <v>132</v>
      </c>
      <c r="D87" s="38"/>
      <c r="E87" s="38"/>
      <c r="F87" s="72"/>
      <c r="G87" s="27"/>
      <c r="H87" s="27"/>
      <c r="I87" s="27"/>
      <c r="J87" s="27"/>
      <c r="K87" s="27"/>
      <c r="M87"/>
    </row>
    <row r="88" spans="1:13">
      <c r="A88" s="37">
        <v>84</v>
      </c>
      <c r="B88" s="38">
        <v>7</v>
      </c>
      <c r="C88" s="38" t="s">
        <v>133</v>
      </c>
      <c r="D88" s="38"/>
      <c r="E88" s="38"/>
      <c r="F88" s="72"/>
      <c r="G88" s="27"/>
      <c r="H88" s="27"/>
      <c r="I88" s="27"/>
      <c r="J88" s="27"/>
      <c r="K88" s="27"/>
      <c r="M88"/>
    </row>
    <row r="89" spans="1:13">
      <c r="A89" s="37">
        <v>85</v>
      </c>
      <c r="B89" s="38">
        <v>5</v>
      </c>
      <c r="C89" s="38" t="s">
        <v>134</v>
      </c>
      <c r="D89" s="38"/>
      <c r="E89" s="38"/>
      <c r="F89" s="72"/>
      <c r="G89" s="27"/>
      <c r="H89" s="27"/>
      <c r="I89" s="27"/>
      <c r="J89" s="27"/>
      <c r="K89" s="27"/>
      <c r="M89"/>
    </row>
    <row r="90" spans="1:13">
      <c r="A90" s="37">
        <v>86</v>
      </c>
      <c r="B90" s="38">
        <v>5</v>
      </c>
      <c r="C90" s="38" t="s">
        <v>135</v>
      </c>
      <c r="D90" s="38"/>
      <c r="E90" s="38"/>
      <c r="F90" s="72"/>
      <c r="G90" s="27"/>
      <c r="H90" s="27"/>
      <c r="I90" s="27"/>
      <c r="J90" s="27"/>
      <c r="K90" s="27"/>
      <c r="M90"/>
    </row>
    <row r="91" spans="1:13">
      <c r="A91" s="37">
        <v>87</v>
      </c>
      <c r="B91" s="38">
        <v>7</v>
      </c>
      <c r="C91" s="38" t="s">
        <v>92</v>
      </c>
      <c r="D91" s="38"/>
      <c r="E91" s="38"/>
      <c r="F91" s="72"/>
      <c r="G91" s="27"/>
      <c r="H91" s="27"/>
      <c r="I91" s="27"/>
      <c r="J91" s="27"/>
      <c r="K91" s="27"/>
      <c r="M91"/>
    </row>
    <row r="92" spans="1:13">
      <c r="A92" s="37">
        <v>88</v>
      </c>
      <c r="B92" s="38">
        <v>2</v>
      </c>
      <c r="C92" s="38" t="s">
        <v>136</v>
      </c>
      <c r="D92" s="38"/>
      <c r="E92" s="38"/>
      <c r="F92" s="72"/>
      <c r="G92" s="27"/>
      <c r="H92" s="27"/>
      <c r="I92" s="27"/>
      <c r="J92" s="27"/>
      <c r="K92" s="27"/>
      <c r="M92"/>
    </row>
    <row r="93" spans="1:13">
      <c r="A93" s="37">
        <v>89</v>
      </c>
      <c r="B93" s="38">
        <v>6</v>
      </c>
      <c r="C93" s="38" t="s">
        <v>137</v>
      </c>
      <c r="D93" s="38"/>
      <c r="E93" s="38"/>
      <c r="F93" s="72"/>
      <c r="G93" s="27"/>
      <c r="H93" s="27"/>
      <c r="I93" s="27"/>
      <c r="J93" s="27"/>
      <c r="K93" s="27"/>
      <c r="M93"/>
    </row>
    <row r="94" spans="1:13">
      <c r="A94" s="37">
        <v>90</v>
      </c>
      <c r="B94" s="38">
        <v>1</v>
      </c>
      <c r="C94" s="38" t="s">
        <v>138</v>
      </c>
      <c r="D94" s="38"/>
      <c r="E94" s="38"/>
      <c r="F94" s="72"/>
      <c r="G94" s="27"/>
      <c r="H94" s="27"/>
      <c r="I94" s="27"/>
      <c r="J94" s="27"/>
      <c r="K94" s="27"/>
      <c r="M94"/>
    </row>
    <row r="95" spans="1:13">
      <c r="A95" s="37">
        <v>91</v>
      </c>
      <c r="B95" s="38">
        <v>7</v>
      </c>
      <c r="C95" s="38" t="s">
        <v>139</v>
      </c>
      <c r="D95" s="38"/>
      <c r="E95" s="38"/>
      <c r="F95" s="72"/>
      <c r="G95" s="27"/>
      <c r="H95" s="27"/>
      <c r="I95" s="27"/>
      <c r="J95" s="27"/>
      <c r="K95" s="27"/>
      <c r="M95"/>
    </row>
    <row r="96" spans="1:13">
      <c r="A96" s="37">
        <v>92</v>
      </c>
      <c r="B96" s="38">
        <v>1</v>
      </c>
      <c r="C96" s="38" t="s">
        <v>140</v>
      </c>
      <c r="D96" s="38"/>
      <c r="E96" s="38"/>
      <c r="F96" s="72"/>
      <c r="G96" s="27"/>
      <c r="H96" s="27"/>
      <c r="I96" s="27"/>
      <c r="J96" s="27"/>
      <c r="K96" s="27"/>
      <c r="M96"/>
    </row>
    <row r="97" spans="1:13">
      <c r="A97" s="37">
        <v>93</v>
      </c>
      <c r="B97" s="38">
        <v>6</v>
      </c>
      <c r="C97" s="38" t="s">
        <v>141</v>
      </c>
      <c r="D97" s="38"/>
      <c r="E97" s="38"/>
      <c r="F97" s="72"/>
      <c r="G97" s="27"/>
      <c r="H97" s="27"/>
      <c r="I97" s="27"/>
      <c r="J97" s="27"/>
      <c r="K97" s="27"/>
      <c r="M97"/>
    </row>
    <row r="98" spans="1:13">
      <c r="A98" s="37">
        <v>94</v>
      </c>
      <c r="B98" s="38">
        <v>3</v>
      </c>
      <c r="C98" s="38" t="s">
        <v>142</v>
      </c>
      <c r="D98" s="38"/>
      <c r="E98" s="38"/>
      <c r="F98" s="72"/>
      <c r="G98" s="27"/>
      <c r="H98" s="27"/>
      <c r="I98" s="27"/>
      <c r="J98" s="27"/>
      <c r="K98" s="27"/>
      <c r="M98"/>
    </row>
    <row r="99" spans="1:13">
      <c r="A99" s="37">
        <v>95</v>
      </c>
      <c r="B99" s="38">
        <v>2</v>
      </c>
      <c r="C99" s="38" t="s">
        <v>143</v>
      </c>
      <c r="D99" s="38"/>
      <c r="E99" s="38"/>
      <c r="F99" s="72"/>
      <c r="G99" s="27"/>
      <c r="H99" s="27"/>
      <c r="I99" s="27"/>
      <c r="J99" s="27"/>
      <c r="K99" s="27"/>
      <c r="M99"/>
    </row>
    <row r="100" spans="1:13">
      <c r="A100" s="37">
        <v>96</v>
      </c>
      <c r="B100" s="38">
        <v>7</v>
      </c>
      <c r="C100" s="38" t="s">
        <v>144</v>
      </c>
      <c r="D100" s="38"/>
      <c r="E100" s="38"/>
      <c r="F100" s="72"/>
      <c r="G100" s="27"/>
      <c r="H100" s="27"/>
      <c r="I100" s="27"/>
      <c r="J100" s="27"/>
      <c r="K100" s="27"/>
      <c r="M100"/>
    </row>
    <row r="101" spans="1:13">
      <c r="A101" s="37">
        <v>97</v>
      </c>
      <c r="B101" s="38">
        <v>6</v>
      </c>
      <c r="C101" s="38" t="s">
        <v>128</v>
      </c>
      <c r="D101" s="38"/>
      <c r="E101" s="38"/>
      <c r="F101" s="72"/>
      <c r="G101" s="27"/>
      <c r="H101" s="27"/>
      <c r="I101" s="27"/>
      <c r="J101" s="27"/>
      <c r="K101" s="27"/>
      <c r="M101"/>
    </row>
    <row r="102" spans="1:13">
      <c r="A102" s="37">
        <v>98</v>
      </c>
      <c r="B102" s="38">
        <v>6</v>
      </c>
      <c r="C102" s="38" t="s">
        <v>145</v>
      </c>
      <c r="D102" s="38"/>
      <c r="E102" s="38"/>
      <c r="F102" s="72"/>
      <c r="G102" s="27"/>
      <c r="H102" s="27"/>
      <c r="I102" s="27"/>
      <c r="J102" s="27"/>
      <c r="K102" s="27"/>
      <c r="M102"/>
    </row>
    <row r="103" spans="1:13">
      <c r="A103" s="37">
        <v>99</v>
      </c>
      <c r="B103" s="38">
        <v>6</v>
      </c>
      <c r="C103" s="38" t="s">
        <v>146</v>
      </c>
      <c r="D103" s="38"/>
      <c r="E103" s="38"/>
      <c r="F103" s="72"/>
      <c r="G103" s="27"/>
      <c r="H103" s="27"/>
      <c r="I103" s="27"/>
      <c r="J103" s="27"/>
      <c r="K103" s="27"/>
      <c r="M103"/>
    </row>
    <row r="104" spans="1:13">
      <c r="A104" s="37">
        <v>100</v>
      </c>
      <c r="B104" s="38">
        <v>2</v>
      </c>
      <c r="C104" s="38" t="s">
        <v>147</v>
      </c>
      <c r="D104" s="38"/>
      <c r="E104" s="38"/>
      <c r="F104" s="72"/>
      <c r="G104" s="27"/>
      <c r="H104" s="27"/>
      <c r="I104" s="27"/>
      <c r="J104" s="27"/>
      <c r="K104" s="27"/>
      <c r="M104"/>
    </row>
    <row r="105" spans="1:13">
      <c r="F105" s="27"/>
      <c r="G105" s="27"/>
      <c r="H105" s="27"/>
      <c r="I105" s="27"/>
      <c r="J105" s="27"/>
      <c r="K105" s="27"/>
      <c r="M105"/>
    </row>
  </sheetData>
  <mergeCells count="10">
    <mergeCell ref="A1:M1"/>
    <mergeCell ref="A3:A4"/>
    <mergeCell ref="B3:B4"/>
    <mergeCell ref="C3:C4"/>
    <mergeCell ref="F3:F4"/>
    <mergeCell ref="H3:H4"/>
    <mergeCell ref="I3:I4"/>
    <mergeCell ref="J3:J4"/>
    <mergeCell ref="D3:D4"/>
    <mergeCell ref="E3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I16" sqref="I16"/>
    </sheetView>
  </sheetViews>
  <sheetFormatPr defaultRowHeight="15"/>
  <cols>
    <col min="1" max="1" width="23.7109375" customWidth="1"/>
    <col min="2" max="2" width="11.85546875" customWidth="1"/>
    <col min="3" max="3" width="17.42578125" customWidth="1"/>
    <col min="6" max="6" width="12.42578125" bestFit="1" customWidth="1"/>
    <col min="257" max="257" width="23.7109375" customWidth="1"/>
    <col min="258" max="258" width="11.85546875" customWidth="1"/>
    <col min="259" max="259" width="17.42578125" customWidth="1"/>
    <col min="513" max="513" width="23.7109375" customWidth="1"/>
    <col min="514" max="514" width="11.85546875" customWidth="1"/>
    <col min="515" max="515" width="17.42578125" customWidth="1"/>
    <col min="769" max="769" width="23.7109375" customWidth="1"/>
    <col min="770" max="770" width="11.85546875" customWidth="1"/>
    <col min="771" max="771" width="17.42578125" customWidth="1"/>
    <col min="1025" max="1025" width="23.7109375" customWidth="1"/>
    <col min="1026" max="1026" width="11.85546875" customWidth="1"/>
    <col min="1027" max="1027" width="17.42578125" customWidth="1"/>
    <col min="1281" max="1281" width="23.7109375" customWidth="1"/>
    <col min="1282" max="1282" width="11.85546875" customWidth="1"/>
    <col min="1283" max="1283" width="17.42578125" customWidth="1"/>
    <col min="1537" max="1537" width="23.7109375" customWidth="1"/>
    <col min="1538" max="1538" width="11.85546875" customWidth="1"/>
    <col min="1539" max="1539" width="17.42578125" customWidth="1"/>
    <col min="1793" max="1793" width="23.7109375" customWidth="1"/>
    <col min="1794" max="1794" width="11.85546875" customWidth="1"/>
    <col min="1795" max="1795" width="17.42578125" customWidth="1"/>
    <col min="2049" max="2049" width="23.7109375" customWidth="1"/>
    <col min="2050" max="2050" width="11.85546875" customWidth="1"/>
    <col min="2051" max="2051" width="17.42578125" customWidth="1"/>
    <col min="2305" max="2305" width="23.7109375" customWidth="1"/>
    <col min="2306" max="2306" width="11.85546875" customWidth="1"/>
    <col min="2307" max="2307" width="17.42578125" customWidth="1"/>
    <col min="2561" max="2561" width="23.7109375" customWidth="1"/>
    <col min="2562" max="2562" width="11.85546875" customWidth="1"/>
    <col min="2563" max="2563" width="17.42578125" customWidth="1"/>
    <col min="2817" max="2817" width="23.7109375" customWidth="1"/>
    <col min="2818" max="2818" width="11.85546875" customWidth="1"/>
    <col min="2819" max="2819" width="17.42578125" customWidth="1"/>
    <col min="3073" max="3073" width="23.7109375" customWidth="1"/>
    <col min="3074" max="3074" width="11.85546875" customWidth="1"/>
    <col min="3075" max="3075" width="17.42578125" customWidth="1"/>
    <col min="3329" max="3329" width="23.7109375" customWidth="1"/>
    <col min="3330" max="3330" width="11.85546875" customWidth="1"/>
    <col min="3331" max="3331" width="17.42578125" customWidth="1"/>
    <col min="3585" max="3585" width="23.7109375" customWidth="1"/>
    <col min="3586" max="3586" width="11.85546875" customWidth="1"/>
    <col min="3587" max="3587" width="17.42578125" customWidth="1"/>
    <col min="3841" max="3841" width="23.7109375" customWidth="1"/>
    <col min="3842" max="3842" width="11.85546875" customWidth="1"/>
    <col min="3843" max="3843" width="17.42578125" customWidth="1"/>
    <col min="4097" max="4097" width="23.7109375" customWidth="1"/>
    <col min="4098" max="4098" width="11.85546875" customWidth="1"/>
    <col min="4099" max="4099" width="17.42578125" customWidth="1"/>
    <col min="4353" max="4353" width="23.7109375" customWidth="1"/>
    <col min="4354" max="4354" width="11.85546875" customWidth="1"/>
    <col min="4355" max="4355" width="17.42578125" customWidth="1"/>
    <col min="4609" max="4609" width="23.7109375" customWidth="1"/>
    <col min="4610" max="4610" width="11.85546875" customWidth="1"/>
    <col min="4611" max="4611" width="17.42578125" customWidth="1"/>
    <col min="4865" max="4865" width="23.7109375" customWidth="1"/>
    <col min="4866" max="4866" width="11.85546875" customWidth="1"/>
    <col min="4867" max="4867" width="17.42578125" customWidth="1"/>
    <col min="5121" max="5121" width="23.7109375" customWidth="1"/>
    <col min="5122" max="5122" width="11.85546875" customWidth="1"/>
    <col min="5123" max="5123" width="17.42578125" customWidth="1"/>
    <col min="5377" max="5377" width="23.7109375" customWidth="1"/>
    <col min="5378" max="5378" width="11.85546875" customWidth="1"/>
    <col min="5379" max="5379" width="17.42578125" customWidth="1"/>
    <col min="5633" max="5633" width="23.7109375" customWidth="1"/>
    <col min="5634" max="5634" width="11.85546875" customWidth="1"/>
    <col min="5635" max="5635" width="17.42578125" customWidth="1"/>
    <col min="5889" max="5889" width="23.7109375" customWidth="1"/>
    <col min="5890" max="5890" width="11.85546875" customWidth="1"/>
    <col min="5891" max="5891" width="17.42578125" customWidth="1"/>
    <col min="6145" max="6145" width="23.7109375" customWidth="1"/>
    <col min="6146" max="6146" width="11.85546875" customWidth="1"/>
    <col min="6147" max="6147" width="17.42578125" customWidth="1"/>
    <col min="6401" max="6401" width="23.7109375" customWidth="1"/>
    <col min="6402" max="6402" width="11.85546875" customWidth="1"/>
    <col min="6403" max="6403" width="17.42578125" customWidth="1"/>
    <col min="6657" max="6657" width="23.7109375" customWidth="1"/>
    <col min="6658" max="6658" width="11.85546875" customWidth="1"/>
    <col min="6659" max="6659" width="17.42578125" customWidth="1"/>
    <col min="6913" max="6913" width="23.7109375" customWidth="1"/>
    <col min="6914" max="6914" width="11.85546875" customWidth="1"/>
    <col min="6915" max="6915" width="17.42578125" customWidth="1"/>
    <col min="7169" max="7169" width="23.7109375" customWidth="1"/>
    <col min="7170" max="7170" width="11.85546875" customWidth="1"/>
    <col min="7171" max="7171" width="17.42578125" customWidth="1"/>
    <col min="7425" max="7425" width="23.7109375" customWidth="1"/>
    <col min="7426" max="7426" width="11.85546875" customWidth="1"/>
    <col min="7427" max="7427" width="17.42578125" customWidth="1"/>
    <col min="7681" max="7681" width="23.7109375" customWidth="1"/>
    <col min="7682" max="7682" width="11.85546875" customWidth="1"/>
    <col min="7683" max="7683" width="17.42578125" customWidth="1"/>
    <col min="7937" max="7937" width="23.7109375" customWidth="1"/>
    <col min="7938" max="7938" width="11.85546875" customWidth="1"/>
    <col min="7939" max="7939" width="17.42578125" customWidth="1"/>
    <col min="8193" max="8193" width="23.7109375" customWidth="1"/>
    <col min="8194" max="8194" width="11.85546875" customWidth="1"/>
    <col min="8195" max="8195" width="17.42578125" customWidth="1"/>
    <col min="8449" max="8449" width="23.7109375" customWidth="1"/>
    <col min="8450" max="8450" width="11.85546875" customWidth="1"/>
    <col min="8451" max="8451" width="17.42578125" customWidth="1"/>
    <col min="8705" max="8705" width="23.7109375" customWidth="1"/>
    <col min="8706" max="8706" width="11.85546875" customWidth="1"/>
    <col min="8707" max="8707" width="17.42578125" customWidth="1"/>
    <col min="8961" max="8961" width="23.7109375" customWidth="1"/>
    <col min="8962" max="8962" width="11.85546875" customWidth="1"/>
    <col min="8963" max="8963" width="17.42578125" customWidth="1"/>
    <col min="9217" max="9217" width="23.7109375" customWidth="1"/>
    <col min="9218" max="9218" width="11.85546875" customWidth="1"/>
    <col min="9219" max="9219" width="17.42578125" customWidth="1"/>
    <col min="9473" max="9473" width="23.7109375" customWidth="1"/>
    <col min="9474" max="9474" width="11.85546875" customWidth="1"/>
    <col min="9475" max="9475" width="17.42578125" customWidth="1"/>
    <col min="9729" max="9729" width="23.7109375" customWidth="1"/>
    <col min="9730" max="9730" width="11.85546875" customWidth="1"/>
    <col min="9731" max="9731" width="17.42578125" customWidth="1"/>
    <col min="9985" max="9985" width="23.7109375" customWidth="1"/>
    <col min="9986" max="9986" width="11.85546875" customWidth="1"/>
    <col min="9987" max="9987" width="17.42578125" customWidth="1"/>
    <col min="10241" max="10241" width="23.7109375" customWidth="1"/>
    <col min="10242" max="10242" width="11.85546875" customWidth="1"/>
    <col min="10243" max="10243" width="17.42578125" customWidth="1"/>
    <col min="10497" max="10497" width="23.7109375" customWidth="1"/>
    <col min="10498" max="10498" width="11.85546875" customWidth="1"/>
    <col min="10499" max="10499" width="17.42578125" customWidth="1"/>
    <col min="10753" max="10753" width="23.7109375" customWidth="1"/>
    <col min="10754" max="10754" width="11.85546875" customWidth="1"/>
    <col min="10755" max="10755" width="17.42578125" customWidth="1"/>
    <col min="11009" max="11009" width="23.7109375" customWidth="1"/>
    <col min="11010" max="11010" width="11.85546875" customWidth="1"/>
    <col min="11011" max="11011" width="17.42578125" customWidth="1"/>
    <col min="11265" max="11265" width="23.7109375" customWidth="1"/>
    <col min="11266" max="11266" width="11.85546875" customWidth="1"/>
    <col min="11267" max="11267" width="17.42578125" customWidth="1"/>
    <col min="11521" max="11521" width="23.7109375" customWidth="1"/>
    <col min="11522" max="11522" width="11.85546875" customWidth="1"/>
    <col min="11523" max="11523" width="17.42578125" customWidth="1"/>
    <col min="11777" max="11777" width="23.7109375" customWidth="1"/>
    <col min="11778" max="11778" width="11.85546875" customWidth="1"/>
    <col min="11779" max="11779" width="17.42578125" customWidth="1"/>
    <col min="12033" max="12033" width="23.7109375" customWidth="1"/>
    <col min="12034" max="12034" width="11.85546875" customWidth="1"/>
    <col min="12035" max="12035" width="17.42578125" customWidth="1"/>
    <col min="12289" max="12289" width="23.7109375" customWidth="1"/>
    <col min="12290" max="12290" width="11.85546875" customWidth="1"/>
    <col min="12291" max="12291" width="17.42578125" customWidth="1"/>
    <col min="12545" max="12545" width="23.7109375" customWidth="1"/>
    <col min="12546" max="12546" width="11.85546875" customWidth="1"/>
    <col min="12547" max="12547" width="17.42578125" customWidth="1"/>
    <col min="12801" max="12801" width="23.7109375" customWidth="1"/>
    <col min="12802" max="12802" width="11.85546875" customWidth="1"/>
    <col min="12803" max="12803" width="17.42578125" customWidth="1"/>
    <col min="13057" max="13057" width="23.7109375" customWidth="1"/>
    <col min="13058" max="13058" width="11.85546875" customWidth="1"/>
    <col min="13059" max="13059" width="17.42578125" customWidth="1"/>
    <col min="13313" max="13313" width="23.7109375" customWidth="1"/>
    <col min="13314" max="13314" width="11.85546875" customWidth="1"/>
    <col min="13315" max="13315" width="17.42578125" customWidth="1"/>
    <col min="13569" max="13569" width="23.7109375" customWidth="1"/>
    <col min="13570" max="13570" width="11.85546875" customWidth="1"/>
    <col min="13571" max="13571" width="17.42578125" customWidth="1"/>
    <col min="13825" max="13825" width="23.7109375" customWidth="1"/>
    <col min="13826" max="13826" width="11.85546875" customWidth="1"/>
    <col min="13827" max="13827" width="17.42578125" customWidth="1"/>
    <col min="14081" max="14081" width="23.7109375" customWidth="1"/>
    <col min="14082" max="14082" width="11.85546875" customWidth="1"/>
    <col min="14083" max="14083" width="17.42578125" customWidth="1"/>
    <col min="14337" max="14337" width="23.7109375" customWidth="1"/>
    <col min="14338" max="14338" width="11.85546875" customWidth="1"/>
    <col min="14339" max="14339" width="17.42578125" customWidth="1"/>
    <col min="14593" max="14593" width="23.7109375" customWidth="1"/>
    <col min="14594" max="14594" width="11.85546875" customWidth="1"/>
    <col min="14595" max="14595" width="17.42578125" customWidth="1"/>
    <col min="14849" max="14849" width="23.7109375" customWidth="1"/>
    <col min="14850" max="14850" width="11.85546875" customWidth="1"/>
    <col min="14851" max="14851" width="17.42578125" customWidth="1"/>
    <col min="15105" max="15105" width="23.7109375" customWidth="1"/>
    <col min="15106" max="15106" width="11.85546875" customWidth="1"/>
    <col min="15107" max="15107" width="17.42578125" customWidth="1"/>
    <col min="15361" max="15361" width="23.7109375" customWidth="1"/>
    <col min="15362" max="15362" width="11.85546875" customWidth="1"/>
    <col min="15363" max="15363" width="17.42578125" customWidth="1"/>
    <col min="15617" max="15617" width="23.7109375" customWidth="1"/>
    <col min="15618" max="15618" width="11.85546875" customWidth="1"/>
    <col min="15619" max="15619" width="17.42578125" customWidth="1"/>
    <col min="15873" max="15873" width="23.7109375" customWidth="1"/>
    <col min="15874" max="15874" width="11.85546875" customWidth="1"/>
    <col min="15875" max="15875" width="17.42578125" customWidth="1"/>
    <col min="16129" max="16129" width="23.7109375" customWidth="1"/>
    <col min="16130" max="16130" width="11.85546875" customWidth="1"/>
    <col min="16131" max="16131" width="17.42578125" customWidth="1"/>
  </cols>
  <sheetData>
    <row r="1" spans="1:12" ht="16.5">
      <c r="A1" s="95" t="s">
        <v>148</v>
      </c>
      <c r="B1" s="95"/>
      <c r="C1" s="95"/>
      <c r="D1" s="95"/>
      <c r="E1" s="95"/>
      <c r="F1" s="95"/>
      <c r="G1" s="95"/>
      <c r="H1" s="95"/>
      <c r="I1" s="95"/>
      <c r="J1" s="35"/>
      <c r="K1" s="35"/>
    </row>
    <row r="3" spans="1:12" ht="15.75" customHeight="1">
      <c r="A3" s="43" t="s">
        <v>149</v>
      </c>
      <c r="B3" s="43" t="s">
        <v>61</v>
      </c>
      <c r="C3" s="43" t="s">
        <v>150</v>
      </c>
    </row>
    <row r="4" spans="1:12" ht="15.75">
      <c r="A4" s="44" t="s">
        <v>151</v>
      </c>
      <c r="B4" s="45">
        <f>1500*(1-(0.8)*((B5-100)/100))</f>
        <v>1500</v>
      </c>
      <c r="C4" s="46" t="s">
        <v>152</v>
      </c>
    </row>
    <row r="5" spans="1:12" ht="15.75">
      <c r="A5" s="44" t="s">
        <v>153</v>
      </c>
      <c r="B5" s="45">
        <v>100</v>
      </c>
      <c r="C5" s="47" t="s">
        <v>154</v>
      </c>
    </row>
    <row r="6" spans="1:12" ht="15.75">
      <c r="A6" s="44" t="s">
        <v>155</v>
      </c>
      <c r="B6" s="45">
        <v>6000</v>
      </c>
      <c r="C6" s="46" t="s">
        <v>154</v>
      </c>
    </row>
    <row r="7" spans="1:12" ht="15.75">
      <c r="A7" s="44" t="s">
        <v>156</v>
      </c>
      <c r="B7" s="48">
        <v>0.75</v>
      </c>
      <c r="C7" s="46" t="s">
        <v>694</v>
      </c>
    </row>
    <row r="8" spans="1:12" ht="6.75" customHeight="1">
      <c r="A8" s="49"/>
      <c r="B8" s="45"/>
      <c r="C8" s="46"/>
    </row>
    <row r="9" spans="1:12" ht="15.75">
      <c r="A9" s="44" t="s">
        <v>157</v>
      </c>
      <c r="B9" s="45"/>
      <c r="C9" s="46" t="s">
        <v>154</v>
      </c>
    </row>
    <row r="10" spans="1:12" ht="15.75">
      <c r="A10" s="44" t="s">
        <v>158</v>
      </c>
      <c r="B10" s="45"/>
      <c r="C10" s="46" t="s">
        <v>154</v>
      </c>
    </row>
    <row r="11" spans="1:12" ht="6" customHeight="1">
      <c r="A11" s="49"/>
      <c r="B11" s="45"/>
      <c r="C11" s="46"/>
    </row>
    <row r="12" spans="1:12" ht="16.5" thickBot="1">
      <c r="A12" s="50" t="s">
        <v>159</v>
      </c>
      <c r="B12" s="51"/>
      <c r="C12" s="52" t="s">
        <v>154</v>
      </c>
      <c r="F12" s="86"/>
      <c r="G12" s="86"/>
      <c r="H12" s="87"/>
      <c r="I12" s="87"/>
      <c r="J12" s="87"/>
      <c r="K12" s="87"/>
      <c r="L12" s="87"/>
    </row>
    <row r="13" spans="1:12" ht="15.75" thickTop="1">
      <c r="F13" s="86"/>
      <c r="G13" s="88"/>
      <c r="H13" s="88"/>
      <c r="I13" s="88"/>
      <c r="J13" s="88"/>
      <c r="K13" s="88"/>
      <c r="L13" s="88"/>
    </row>
    <row r="14" spans="1:12">
      <c r="F14" s="87"/>
      <c r="G14" s="89"/>
      <c r="H14" s="88"/>
      <c r="I14" s="88"/>
      <c r="J14" s="88"/>
      <c r="K14" s="88"/>
      <c r="L14" s="88"/>
    </row>
    <row r="15" spans="1:12">
      <c r="F15" s="87"/>
      <c r="G15" s="89"/>
      <c r="H15" s="88"/>
      <c r="I15" s="88"/>
      <c r="J15" s="88"/>
      <c r="K15" s="88"/>
      <c r="L15" s="88"/>
    </row>
    <row r="16" spans="1:12">
      <c r="D16" s="53"/>
      <c r="F16" s="87"/>
      <c r="G16" s="89"/>
      <c r="H16" s="88"/>
      <c r="I16" s="88"/>
      <c r="J16" s="88"/>
      <c r="K16" s="88"/>
      <c r="L16" s="88"/>
    </row>
    <row r="17" spans="4:12">
      <c r="D17" s="53"/>
      <c r="F17" s="87"/>
      <c r="G17" s="89"/>
      <c r="H17" s="88"/>
      <c r="I17" s="88"/>
      <c r="J17" s="88"/>
      <c r="K17" s="88"/>
      <c r="L17" s="88"/>
    </row>
    <row r="18" spans="4:12">
      <c r="D18" s="53"/>
      <c r="F18" s="87"/>
      <c r="G18" s="89"/>
      <c r="H18" s="88"/>
      <c r="I18" s="88"/>
      <c r="J18" s="88"/>
      <c r="K18" s="88"/>
      <c r="L18" s="88"/>
    </row>
    <row r="19" spans="4:12">
      <c r="D19" s="53"/>
      <c r="F19" s="87"/>
      <c r="G19" s="89"/>
      <c r="H19" s="88"/>
      <c r="I19" s="88"/>
      <c r="J19" s="88"/>
      <c r="K19" s="88"/>
      <c r="L19" s="88"/>
    </row>
    <row r="20" spans="4:12">
      <c r="F20" s="86"/>
      <c r="G20" s="86"/>
      <c r="H20" s="86"/>
      <c r="I20" s="86"/>
      <c r="J20" s="86"/>
      <c r="K20" s="86"/>
      <c r="L20" s="86"/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11"/>
  <sheetViews>
    <sheetView workbookViewId="0">
      <selection activeCell="L14" sqref="L14"/>
    </sheetView>
  </sheetViews>
  <sheetFormatPr defaultRowHeight="15"/>
  <cols>
    <col min="1" max="1" width="10.140625" bestFit="1" customWidth="1"/>
    <col min="2" max="2" width="9.42578125" bestFit="1" customWidth="1"/>
    <col min="6" max="6" width="10.28515625" customWidth="1"/>
    <col min="7" max="7" width="10.140625" customWidth="1"/>
    <col min="253" max="253" width="10.140625" bestFit="1" customWidth="1"/>
    <col min="254" max="254" width="9.42578125" bestFit="1" customWidth="1"/>
    <col min="258" max="258" width="10.28515625" customWidth="1"/>
    <col min="259" max="259" width="10.140625" customWidth="1"/>
    <col min="509" max="509" width="10.140625" bestFit="1" customWidth="1"/>
    <col min="510" max="510" width="9.42578125" bestFit="1" customWidth="1"/>
    <col min="514" max="514" width="10.28515625" customWidth="1"/>
    <col min="515" max="515" width="10.140625" customWidth="1"/>
    <col min="765" max="765" width="10.140625" bestFit="1" customWidth="1"/>
    <col min="766" max="766" width="9.42578125" bestFit="1" customWidth="1"/>
    <col min="770" max="770" width="10.28515625" customWidth="1"/>
    <col min="771" max="771" width="10.140625" customWidth="1"/>
    <col min="1021" max="1021" width="10.140625" bestFit="1" customWidth="1"/>
    <col min="1022" max="1022" width="9.42578125" bestFit="1" customWidth="1"/>
    <col min="1026" max="1026" width="10.28515625" customWidth="1"/>
    <col min="1027" max="1027" width="10.140625" customWidth="1"/>
    <col min="1277" max="1277" width="10.140625" bestFit="1" customWidth="1"/>
    <col min="1278" max="1278" width="9.42578125" bestFit="1" customWidth="1"/>
    <col min="1282" max="1282" width="10.28515625" customWidth="1"/>
    <col min="1283" max="1283" width="10.140625" customWidth="1"/>
    <col min="1533" max="1533" width="10.140625" bestFit="1" customWidth="1"/>
    <col min="1534" max="1534" width="9.42578125" bestFit="1" customWidth="1"/>
    <col min="1538" max="1538" width="10.28515625" customWidth="1"/>
    <col min="1539" max="1539" width="10.140625" customWidth="1"/>
    <col min="1789" max="1789" width="10.140625" bestFit="1" customWidth="1"/>
    <col min="1790" max="1790" width="9.42578125" bestFit="1" customWidth="1"/>
    <col min="1794" max="1794" width="10.28515625" customWidth="1"/>
    <col min="1795" max="1795" width="10.140625" customWidth="1"/>
    <col min="2045" max="2045" width="10.140625" bestFit="1" customWidth="1"/>
    <col min="2046" max="2046" width="9.42578125" bestFit="1" customWidth="1"/>
    <col min="2050" max="2050" width="10.28515625" customWidth="1"/>
    <col min="2051" max="2051" width="10.140625" customWidth="1"/>
    <col min="2301" max="2301" width="10.140625" bestFit="1" customWidth="1"/>
    <col min="2302" max="2302" width="9.42578125" bestFit="1" customWidth="1"/>
    <col min="2306" max="2306" width="10.28515625" customWidth="1"/>
    <col min="2307" max="2307" width="10.140625" customWidth="1"/>
    <col min="2557" max="2557" width="10.140625" bestFit="1" customWidth="1"/>
    <col min="2558" max="2558" width="9.42578125" bestFit="1" customWidth="1"/>
    <col min="2562" max="2562" width="10.28515625" customWidth="1"/>
    <col min="2563" max="2563" width="10.140625" customWidth="1"/>
    <col min="2813" max="2813" width="10.140625" bestFit="1" customWidth="1"/>
    <col min="2814" max="2814" width="9.42578125" bestFit="1" customWidth="1"/>
    <col min="2818" max="2818" width="10.28515625" customWidth="1"/>
    <col min="2819" max="2819" width="10.140625" customWidth="1"/>
    <col min="3069" max="3069" width="10.140625" bestFit="1" customWidth="1"/>
    <col min="3070" max="3070" width="9.42578125" bestFit="1" customWidth="1"/>
    <col min="3074" max="3074" width="10.28515625" customWidth="1"/>
    <col min="3075" max="3075" width="10.140625" customWidth="1"/>
    <col min="3325" max="3325" width="10.140625" bestFit="1" customWidth="1"/>
    <col min="3326" max="3326" width="9.42578125" bestFit="1" customWidth="1"/>
    <col min="3330" max="3330" width="10.28515625" customWidth="1"/>
    <col min="3331" max="3331" width="10.140625" customWidth="1"/>
    <col min="3581" max="3581" width="10.140625" bestFit="1" customWidth="1"/>
    <col min="3582" max="3582" width="9.42578125" bestFit="1" customWidth="1"/>
    <col min="3586" max="3586" width="10.28515625" customWidth="1"/>
    <col min="3587" max="3587" width="10.140625" customWidth="1"/>
    <col min="3837" max="3837" width="10.140625" bestFit="1" customWidth="1"/>
    <col min="3838" max="3838" width="9.42578125" bestFit="1" customWidth="1"/>
    <col min="3842" max="3842" width="10.28515625" customWidth="1"/>
    <col min="3843" max="3843" width="10.140625" customWidth="1"/>
    <col min="4093" max="4093" width="10.140625" bestFit="1" customWidth="1"/>
    <col min="4094" max="4094" width="9.42578125" bestFit="1" customWidth="1"/>
    <col min="4098" max="4098" width="10.28515625" customWidth="1"/>
    <col min="4099" max="4099" width="10.140625" customWidth="1"/>
    <col min="4349" max="4349" width="10.140625" bestFit="1" customWidth="1"/>
    <col min="4350" max="4350" width="9.42578125" bestFit="1" customWidth="1"/>
    <col min="4354" max="4354" width="10.28515625" customWidth="1"/>
    <col min="4355" max="4355" width="10.140625" customWidth="1"/>
    <col min="4605" max="4605" width="10.140625" bestFit="1" customWidth="1"/>
    <col min="4606" max="4606" width="9.42578125" bestFit="1" customWidth="1"/>
    <col min="4610" max="4610" width="10.28515625" customWidth="1"/>
    <col min="4611" max="4611" width="10.140625" customWidth="1"/>
    <col min="4861" max="4861" width="10.140625" bestFit="1" customWidth="1"/>
    <col min="4862" max="4862" width="9.42578125" bestFit="1" customWidth="1"/>
    <col min="4866" max="4866" width="10.28515625" customWidth="1"/>
    <col min="4867" max="4867" width="10.140625" customWidth="1"/>
    <col min="5117" max="5117" width="10.140625" bestFit="1" customWidth="1"/>
    <col min="5118" max="5118" width="9.42578125" bestFit="1" customWidth="1"/>
    <col min="5122" max="5122" width="10.28515625" customWidth="1"/>
    <col min="5123" max="5123" width="10.140625" customWidth="1"/>
    <col min="5373" max="5373" width="10.140625" bestFit="1" customWidth="1"/>
    <col min="5374" max="5374" width="9.42578125" bestFit="1" customWidth="1"/>
    <col min="5378" max="5378" width="10.28515625" customWidth="1"/>
    <col min="5379" max="5379" width="10.140625" customWidth="1"/>
    <col min="5629" max="5629" width="10.140625" bestFit="1" customWidth="1"/>
    <col min="5630" max="5630" width="9.42578125" bestFit="1" customWidth="1"/>
    <col min="5634" max="5634" width="10.28515625" customWidth="1"/>
    <col min="5635" max="5635" width="10.140625" customWidth="1"/>
    <col min="5885" max="5885" width="10.140625" bestFit="1" customWidth="1"/>
    <col min="5886" max="5886" width="9.42578125" bestFit="1" customWidth="1"/>
    <col min="5890" max="5890" width="10.28515625" customWidth="1"/>
    <col min="5891" max="5891" width="10.140625" customWidth="1"/>
    <col min="6141" max="6141" width="10.140625" bestFit="1" customWidth="1"/>
    <col min="6142" max="6142" width="9.42578125" bestFit="1" customWidth="1"/>
    <col min="6146" max="6146" width="10.28515625" customWidth="1"/>
    <col min="6147" max="6147" width="10.140625" customWidth="1"/>
    <col min="6397" max="6397" width="10.140625" bestFit="1" customWidth="1"/>
    <col min="6398" max="6398" width="9.42578125" bestFit="1" customWidth="1"/>
    <col min="6402" max="6402" width="10.28515625" customWidth="1"/>
    <col min="6403" max="6403" width="10.140625" customWidth="1"/>
    <col min="6653" max="6653" width="10.140625" bestFit="1" customWidth="1"/>
    <col min="6654" max="6654" width="9.42578125" bestFit="1" customWidth="1"/>
    <col min="6658" max="6658" width="10.28515625" customWidth="1"/>
    <col min="6659" max="6659" width="10.140625" customWidth="1"/>
    <col min="6909" max="6909" width="10.140625" bestFit="1" customWidth="1"/>
    <col min="6910" max="6910" width="9.42578125" bestFit="1" customWidth="1"/>
    <col min="6914" max="6914" width="10.28515625" customWidth="1"/>
    <col min="6915" max="6915" width="10.140625" customWidth="1"/>
    <col min="7165" max="7165" width="10.140625" bestFit="1" customWidth="1"/>
    <col min="7166" max="7166" width="9.42578125" bestFit="1" customWidth="1"/>
    <col min="7170" max="7170" width="10.28515625" customWidth="1"/>
    <col min="7171" max="7171" width="10.140625" customWidth="1"/>
    <col min="7421" max="7421" width="10.140625" bestFit="1" customWidth="1"/>
    <col min="7422" max="7422" width="9.42578125" bestFit="1" customWidth="1"/>
    <col min="7426" max="7426" width="10.28515625" customWidth="1"/>
    <col min="7427" max="7427" width="10.140625" customWidth="1"/>
    <col min="7677" max="7677" width="10.140625" bestFit="1" customWidth="1"/>
    <col min="7678" max="7678" width="9.42578125" bestFit="1" customWidth="1"/>
    <col min="7682" max="7682" width="10.28515625" customWidth="1"/>
    <col min="7683" max="7683" width="10.140625" customWidth="1"/>
    <col min="7933" max="7933" width="10.140625" bestFit="1" customWidth="1"/>
    <col min="7934" max="7934" width="9.42578125" bestFit="1" customWidth="1"/>
    <col min="7938" max="7938" width="10.28515625" customWidth="1"/>
    <col min="7939" max="7939" width="10.140625" customWidth="1"/>
    <col min="8189" max="8189" width="10.140625" bestFit="1" customWidth="1"/>
    <col min="8190" max="8190" width="9.42578125" bestFit="1" customWidth="1"/>
    <col min="8194" max="8194" width="10.28515625" customWidth="1"/>
    <col min="8195" max="8195" width="10.140625" customWidth="1"/>
    <col min="8445" max="8445" width="10.140625" bestFit="1" customWidth="1"/>
    <col min="8446" max="8446" width="9.42578125" bestFit="1" customWidth="1"/>
    <col min="8450" max="8450" width="10.28515625" customWidth="1"/>
    <col min="8451" max="8451" width="10.140625" customWidth="1"/>
    <col min="8701" max="8701" width="10.140625" bestFit="1" customWidth="1"/>
    <col min="8702" max="8702" width="9.42578125" bestFit="1" customWidth="1"/>
    <col min="8706" max="8706" width="10.28515625" customWidth="1"/>
    <col min="8707" max="8707" width="10.140625" customWidth="1"/>
    <col min="8957" max="8957" width="10.140625" bestFit="1" customWidth="1"/>
    <col min="8958" max="8958" width="9.42578125" bestFit="1" customWidth="1"/>
    <col min="8962" max="8962" width="10.28515625" customWidth="1"/>
    <col min="8963" max="8963" width="10.140625" customWidth="1"/>
    <col min="9213" max="9213" width="10.140625" bestFit="1" customWidth="1"/>
    <col min="9214" max="9214" width="9.42578125" bestFit="1" customWidth="1"/>
    <col min="9218" max="9218" width="10.28515625" customWidth="1"/>
    <col min="9219" max="9219" width="10.140625" customWidth="1"/>
    <col min="9469" max="9469" width="10.140625" bestFit="1" customWidth="1"/>
    <col min="9470" max="9470" width="9.42578125" bestFit="1" customWidth="1"/>
    <col min="9474" max="9474" width="10.28515625" customWidth="1"/>
    <col min="9475" max="9475" width="10.140625" customWidth="1"/>
    <col min="9725" max="9725" width="10.140625" bestFit="1" customWidth="1"/>
    <col min="9726" max="9726" width="9.42578125" bestFit="1" customWidth="1"/>
    <col min="9730" max="9730" width="10.28515625" customWidth="1"/>
    <col min="9731" max="9731" width="10.140625" customWidth="1"/>
    <col min="9981" max="9981" width="10.140625" bestFit="1" customWidth="1"/>
    <col min="9982" max="9982" width="9.42578125" bestFit="1" customWidth="1"/>
    <col min="9986" max="9986" width="10.28515625" customWidth="1"/>
    <col min="9987" max="9987" width="10.140625" customWidth="1"/>
    <col min="10237" max="10237" width="10.140625" bestFit="1" customWidth="1"/>
    <col min="10238" max="10238" width="9.42578125" bestFit="1" customWidth="1"/>
    <col min="10242" max="10242" width="10.28515625" customWidth="1"/>
    <col min="10243" max="10243" width="10.140625" customWidth="1"/>
    <col min="10493" max="10493" width="10.140625" bestFit="1" customWidth="1"/>
    <col min="10494" max="10494" width="9.42578125" bestFit="1" customWidth="1"/>
    <col min="10498" max="10498" width="10.28515625" customWidth="1"/>
    <col min="10499" max="10499" width="10.140625" customWidth="1"/>
    <col min="10749" max="10749" width="10.140625" bestFit="1" customWidth="1"/>
    <col min="10750" max="10750" width="9.42578125" bestFit="1" customWidth="1"/>
    <col min="10754" max="10754" width="10.28515625" customWidth="1"/>
    <col min="10755" max="10755" width="10.140625" customWidth="1"/>
    <col min="11005" max="11005" width="10.140625" bestFit="1" customWidth="1"/>
    <col min="11006" max="11006" width="9.42578125" bestFit="1" customWidth="1"/>
    <col min="11010" max="11010" width="10.28515625" customWidth="1"/>
    <col min="11011" max="11011" width="10.140625" customWidth="1"/>
    <col min="11261" max="11261" width="10.140625" bestFit="1" customWidth="1"/>
    <col min="11262" max="11262" width="9.42578125" bestFit="1" customWidth="1"/>
    <col min="11266" max="11266" width="10.28515625" customWidth="1"/>
    <col min="11267" max="11267" width="10.140625" customWidth="1"/>
    <col min="11517" max="11517" width="10.140625" bestFit="1" customWidth="1"/>
    <col min="11518" max="11518" width="9.42578125" bestFit="1" customWidth="1"/>
    <col min="11522" max="11522" width="10.28515625" customWidth="1"/>
    <col min="11523" max="11523" width="10.140625" customWidth="1"/>
    <col min="11773" max="11773" width="10.140625" bestFit="1" customWidth="1"/>
    <col min="11774" max="11774" width="9.42578125" bestFit="1" customWidth="1"/>
    <col min="11778" max="11778" width="10.28515625" customWidth="1"/>
    <col min="11779" max="11779" width="10.140625" customWidth="1"/>
    <col min="12029" max="12029" width="10.140625" bestFit="1" customWidth="1"/>
    <col min="12030" max="12030" width="9.42578125" bestFit="1" customWidth="1"/>
    <col min="12034" max="12034" width="10.28515625" customWidth="1"/>
    <col min="12035" max="12035" width="10.140625" customWidth="1"/>
    <col min="12285" max="12285" width="10.140625" bestFit="1" customWidth="1"/>
    <col min="12286" max="12286" width="9.42578125" bestFit="1" customWidth="1"/>
    <col min="12290" max="12290" width="10.28515625" customWidth="1"/>
    <col min="12291" max="12291" width="10.140625" customWidth="1"/>
    <col min="12541" max="12541" width="10.140625" bestFit="1" customWidth="1"/>
    <col min="12542" max="12542" width="9.42578125" bestFit="1" customWidth="1"/>
    <col min="12546" max="12546" width="10.28515625" customWidth="1"/>
    <col min="12547" max="12547" width="10.140625" customWidth="1"/>
    <col min="12797" max="12797" width="10.140625" bestFit="1" customWidth="1"/>
    <col min="12798" max="12798" width="9.42578125" bestFit="1" customWidth="1"/>
    <col min="12802" max="12802" width="10.28515625" customWidth="1"/>
    <col min="12803" max="12803" width="10.140625" customWidth="1"/>
    <col min="13053" max="13053" width="10.140625" bestFit="1" customWidth="1"/>
    <col min="13054" max="13054" width="9.42578125" bestFit="1" customWidth="1"/>
    <col min="13058" max="13058" width="10.28515625" customWidth="1"/>
    <col min="13059" max="13059" width="10.140625" customWidth="1"/>
    <col min="13309" max="13309" width="10.140625" bestFit="1" customWidth="1"/>
    <col min="13310" max="13310" width="9.42578125" bestFit="1" customWidth="1"/>
    <col min="13314" max="13314" width="10.28515625" customWidth="1"/>
    <col min="13315" max="13315" width="10.140625" customWidth="1"/>
    <col min="13565" max="13565" width="10.140625" bestFit="1" customWidth="1"/>
    <col min="13566" max="13566" width="9.42578125" bestFit="1" customWidth="1"/>
    <col min="13570" max="13570" width="10.28515625" customWidth="1"/>
    <col min="13571" max="13571" width="10.140625" customWidth="1"/>
    <col min="13821" max="13821" width="10.140625" bestFit="1" customWidth="1"/>
    <col min="13822" max="13822" width="9.42578125" bestFit="1" customWidth="1"/>
    <col min="13826" max="13826" width="10.28515625" customWidth="1"/>
    <col min="13827" max="13827" width="10.140625" customWidth="1"/>
    <col min="14077" max="14077" width="10.140625" bestFit="1" customWidth="1"/>
    <col min="14078" max="14078" width="9.42578125" bestFit="1" customWidth="1"/>
    <col min="14082" max="14082" width="10.28515625" customWidth="1"/>
    <col min="14083" max="14083" width="10.140625" customWidth="1"/>
    <col min="14333" max="14333" width="10.140625" bestFit="1" customWidth="1"/>
    <col min="14334" max="14334" width="9.42578125" bestFit="1" customWidth="1"/>
    <col min="14338" max="14338" width="10.28515625" customWidth="1"/>
    <col min="14339" max="14339" width="10.140625" customWidth="1"/>
    <col min="14589" max="14589" width="10.140625" bestFit="1" customWidth="1"/>
    <col min="14590" max="14590" width="9.42578125" bestFit="1" customWidth="1"/>
    <col min="14594" max="14594" width="10.28515625" customWidth="1"/>
    <col min="14595" max="14595" width="10.140625" customWidth="1"/>
    <col min="14845" max="14845" width="10.140625" bestFit="1" customWidth="1"/>
    <col min="14846" max="14846" width="9.42578125" bestFit="1" customWidth="1"/>
    <col min="14850" max="14850" width="10.28515625" customWidth="1"/>
    <col min="14851" max="14851" width="10.140625" customWidth="1"/>
    <col min="15101" max="15101" width="10.140625" bestFit="1" customWidth="1"/>
    <col min="15102" max="15102" width="9.42578125" bestFit="1" customWidth="1"/>
    <col min="15106" max="15106" width="10.28515625" customWidth="1"/>
    <col min="15107" max="15107" width="10.140625" customWidth="1"/>
    <col min="15357" max="15357" width="10.140625" bestFit="1" customWidth="1"/>
    <col min="15358" max="15358" width="9.42578125" bestFit="1" customWidth="1"/>
    <col min="15362" max="15362" width="10.28515625" customWidth="1"/>
    <col min="15363" max="15363" width="10.140625" customWidth="1"/>
    <col min="15613" max="15613" width="10.140625" bestFit="1" customWidth="1"/>
    <col min="15614" max="15614" width="9.42578125" bestFit="1" customWidth="1"/>
    <col min="15618" max="15618" width="10.28515625" customWidth="1"/>
    <col min="15619" max="15619" width="10.140625" customWidth="1"/>
    <col min="15869" max="15869" width="10.140625" bestFit="1" customWidth="1"/>
    <col min="15870" max="15870" width="9.42578125" bestFit="1" customWidth="1"/>
    <col min="15874" max="15874" width="10.28515625" customWidth="1"/>
    <col min="15875" max="15875" width="10.140625" customWidth="1"/>
    <col min="16125" max="16125" width="10.140625" bestFit="1" customWidth="1"/>
    <col min="16126" max="16126" width="9.42578125" bestFit="1" customWidth="1"/>
    <col min="16130" max="16130" width="10.28515625" customWidth="1"/>
    <col min="16131" max="16131" width="10.140625" customWidth="1"/>
  </cols>
  <sheetData>
    <row r="1" spans="1:12" ht="16.5">
      <c r="A1" s="95" t="s">
        <v>160</v>
      </c>
      <c r="B1" s="95"/>
      <c r="C1" s="95"/>
      <c r="D1" s="95"/>
      <c r="E1" s="95"/>
      <c r="F1" s="95"/>
      <c r="G1" s="95"/>
    </row>
    <row r="2" spans="1:12" ht="26.25" customHeight="1">
      <c r="A2" s="36" t="s">
        <v>15</v>
      </c>
      <c r="B2" s="36" t="s">
        <v>161</v>
      </c>
      <c r="C2" s="36" t="s">
        <v>162</v>
      </c>
      <c r="D2" s="36" t="s">
        <v>163</v>
      </c>
      <c r="E2" s="36" t="s">
        <v>164</v>
      </c>
      <c r="F2" s="36" t="s">
        <v>165</v>
      </c>
      <c r="G2" s="36" t="s">
        <v>166</v>
      </c>
    </row>
    <row r="3" spans="1:12">
      <c r="A3" s="21" t="s">
        <v>167</v>
      </c>
      <c r="B3" s="22">
        <v>2.9730352615810141</v>
      </c>
      <c r="C3" s="22">
        <v>3.0601826190962411</v>
      </c>
      <c r="D3" s="22">
        <v>3.6474164133738718</v>
      </c>
      <c r="E3" s="22">
        <v>-0.2</v>
      </c>
      <c r="F3" s="22">
        <v>-2.0049999999999999</v>
      </c>
      <c r="G3" s="22">
        <v>4.97</v>
      </c>
      <c r="I3" s="98" t="s">
        <v>168</v>
      </c>
      <c r="J3" s="98"/>
      <c r="K3" s="25"/>
    </row>
    <row r="4" spans="1:12">
      <c r="A4" s="21" t="s">
        <v>169</v>
      </c>
      <c r="B4" s="22">
        <v>0</v>
      </c>
      <c r="C4" s="22">
        <v>4.6689573528137851</v>
      </c>
      <c r="D4" s="22">
        <v>3.6363636363636376</v>
      </c>
      <c r="E4" s="22">
        <v>0</v>
      </c>
      <c r="F4" s="22">
        <v>-0.62399999999999523</v>
      </c>
      <c r="G4" s="22">
        <v>4.4800000000000004</v>
      </c>
    </row>
    <row r="5" spans="1:12">
      <c r="A5" s="21" t="s">
        <v>170</v>
      </c>
      <c r="B5" s="22">
        <v>3.6698223593234713</v>
      </c>
      <c r="C5" s="22">
        <v>5.7663389242336605</v>
      </c>
      <c r="D5" s="22">
        <v>3.9393939393939315</v>
      </c>
      <c r="E5" s="22">
        <v>-9.9999999999999645E-2</v>
      </c>
      <c r="F5" s="22">
        <v>0.19400000000000261</v>
      </c>
      <c r="G5" s="22">
        <v>5.44</v>
      </c>
      <c r="I5" s="98" t="s">
        <v>171</v>
      </c>
      <c r="J5" s="98"/>
      <c r="K5" s="25"/>
    </row>
    <row r="6" spans="1:12">
      <c r="A6" s="21" t="s">
        <v>172</v>
      </c>
      <c r="B6" s="22">
        <v>10.776829815895827</v>
      </c>
      <c r="C6" s="22">
        <v>4.6238785369220103</v>
      </c>
      <c r="D6" s="22">
        <v>3.92749244712991</v>
      </c>
      <c r="E6" s="22">
        <v>-0.3</v>
      </c>
      <c r="F6" s="22">
        <v>-0.44799999999999329</v>
      </c>
      <c r="G6" s="22">
        <v>5.8</v>
      </c>
      <c r="I6" s="99" t="s">
        <v>173</v>
      </c>
      <c r="J6" s="100"/>
      <c r="K6" s="25"/>
    </row>
    <row r="7" spans="1:12">
      <c r="A7" s="21" t="s">
        <v>174</v>
      </c>
      <c r="B7" s="22">
        <v>9.8631950573698113</v>
      </c>
      <c r="C7" s="22">
        <v>6.9811266053982024</v>
      </c>
      <c r="D7" s="22">
        <v>4.229607250755274</v>
      </c>
      <c r="E7" s="22">
        <v>-0.3</v>
      </c>
      <c r="F7" s="22">
        <v>1.3359999999999985</v>
      </c>
      <c r="G7" s="22">
        <v>6.52</v>
      </c>
    </row>
    <row r="8" spans="1:12">
      <c r="A8" s="21" t="s">
        <v>175</v>
      </c>
      <c r="B8" s="22">
        <v>3.1556728232190023</v>
      </c>
      <c r="C8" s="22">
        <v>7.3153449350943811</v>
      </c>
      <c r="D8" s="22">
        <v>4.2042042042042205</v>
      </c>
      <c r="E8" s="22">
        <v>-0.2</v>
      </c>
      <c r="F8" s="22">
        <v>1.7120000000000033</v>
      </c>
      <c r="G8" s="22">
        <v>7</v>
      </c>
      <c r="I8" s="54"/>
      <c r="J8" s="54"/>
      <c r="K8" s="55"/>
      <c r="L8" s="55"/>
    </row>
    <row r="9" spans="1:12">
      <c r="A9" s="21" t="s">
        <v>176</v>
      </c>
      <c r="B9" s="22">
        <v>5.5745407945322567</v>
      </c>
      <c r="C9" s="22">
        <v>7.5361791207791073</v>
      </c>
      <c r="D9" s="22">
        <v>4.4910179640718528</v>
      </c>
      <c r="E9" s="22">
        <v>-9.9999999999999645E-2</v>
      </c>
      <c r="F9" s="22">
        <v>1.8140000000000072</v>
      </c>
      <c r="G9" s="22">
        <v>7.06</v>
      </c>
      <c r="I9" s="54"/>
      <c r="J9" s="54"/>
      <c r="K9" s="55"/>
      <c r="L9" s="55"/>
    </row>
    <row r="10" spans="1:12">
      <c r="A10" s="21" t="s">
        <v>177</v>
      </c>
      <c r="B10" s="22">
        <v>6.1627546272360778</v>
      </c>
      <c r="C10" s="22">
        <v>5.0018695889780362</v>
      </c>
      <c r="D10" s="22">
        <v>4.4776119402984982</v>
      </c>
      <c r="E10" s="22">
        <v>-0.3</v>
      </c>
      <c r="F10" s="22">
        <v>0.46800000000000352</v>
      </c>
      <c r="G10" s="22">
        <v>7.71</v>
      </c>
      <c r="I10" s="54"/>
      <c r="J10" s="54"/>
      <c r="K10" s="55"/>
      <c r="L10" s="55"/>
    </row>
    <row r="11" spans="1:12">
      <c r="A11" s="21" t="s">
        <v>178</v>
      </c>
      <c r="B11" s="22">
        <v>10.836012861736343</v>
      </c>
      <c r="C11" s="22">
        <v>6.0781354795439446</v>
      </c>
      <c r="D11" s="22">
        <v>4.4642857142857206</v>
      </c>
      <c r="E11" s="22">
        <v>-0.4</v>
      </c>
      <c r="F11" s="22">
        <v>0.98300000000000409</v>
      </c>
      <c r="G11" s="22">
        <v>7.8</v>
      </c>
      <c r="I11" s="56"/>
      <c r="J11" s="56"/>
      <c r="K11" s="56"/>
      <c r="L11" s="56"/>
    </row>
    <row r="12" spans="1:12">
      <c r="A12" s="21" t="s">
        <v>179</v>
      </c>
      <c r="B12" s="22">
        <v>15.287234042553187</v>
      </c>
      <c r="C12" s="22">
        <v>5.7902191118887059</v>
      </c>
      <c r="D12" s="22">
        <v>4.7477744807121525</v>
      </c>
      <c r="E12" s="22">
        <v>-0.6</v>
      </c>
      <c r="F12" s="22">
        <v>0.5</v>
      </c>
      <c r="G12" s="22">
        <v>8.16</v>
      </c>
      <c r="I12" s="57"/>
      <c r="J12" s="58"/>
      <c r="K12" s="57"/>
      <c r="L12" s="59"/>
    </row>
    <row r="13" spans="1:12">
      <c r="A13" s="21" t="s">
        <v>180</v>
      </c>
      <c r="B13" s="22">
        <v>7.6604125634912368</v>
      </c>
      <c r="C13" s="22">
        <v>5.6891986062717725</v>
      </c>
      <c r="D13" s="22">
        <v>4.4247787610619538</v>
      </c>
      <c r="E13" s="22">
        <v>-0.5</v>
      </c>
      <c r="F13" s="22">
        <v>0.4339999999999975</v>
      </c>
      <c r="G13" s="22">
        <v>9.2799999999999994</v>
      </c>
      <c r="I13" s="57"/>
      <c r="J13" s="58"/>
      <c r="K13" s="57"/>
      <c r="L13" s="59"/>
    </row>
    <row r="14" spans="1:12">
      <c r="A14" s="21" t="s">
        <v>181</v>
      </c>
      <c r="B14" s="22">
        <v>11.676062445793601</v>
      </c>
      <c r="C14" s="22">
        <v>4.4643616870408964</v>
      </c>
      <c r="D14" s="22">
        <v>4.705882352941182</v>
      </c>
      <c r="E14" s="22">
        <v>-0.4</v>
      </c>
      <c r="F14" s="22">
        <v>-0.17999999999999261</v>
      </c>
      <c r="G14" s="22">
        <v>9.31</v>
      </c>
      <c r="I14" s="57"/>
      <c r="J14" s="58"/>
      <c r="K14" s="57"/>
      <c r="L14" s="59"/>
    </row>
    <row r="15" spans="1:12">
      <c r="A15" s="21" t="s">
        <v>182</v>
      </c>
      <c r="B15" s="22">
        <v>9.8142345568486888</v>
      </c>
      <c r="C15" s="22">
        <v>5.2649456521739024</v>
      </c>
      <c r="D15" s="22">
        <v>4.692082111436946</v>
      </c>
      <c r="E15" s="22">
        <v>-0.3</v>
      </c>
      <c r="F15" s="22">
        <v>0.48099999999999454</v>
      </c>
      <c r="G15" s="22">
        <v>9.8800000000000008</v>
      </c>
      <c r="I15" s="57"/>
      <c r="J15" s="58"/>
      <c r="K15" s="57"/>
      <c r="L15" s="59"/>
    </row>
    <row r="16" spans="1:12">
      <c r="A16" s="21" t="s">
        <v>183</v>
      </c>
      <c r="B16" s="22">
        <v>12.538802660753889</v>
      </c>
      <c r="C16" s="22">
        <v>5.6717241379310224</v>
      </c>
      <c r="D16" s="22">
        <v>4.6783625730993927</v>
      </c>
      <c r="E16" s="22">
        <v>-0.4</v>
      </c>
      <c r="F16" s="22">
        <v>0.76000000000000512</v>
      </c>
      <c r="G16" s="22">
        <v>10.73</v>
      </c>
      <c r="I16" s="57"/>
      <c r="J16" s="58"/>
      <c r="K16" s="57"/>
      <c r="L16" s="59"/>
    </row>
    <row r="17" spans="1:12">
      <c r="A17" s="21" t="s">
        <v>184</v>
      </c>
      <c r="B17" s="22">
        <v>6.3923660989123832</v>
      </c>
      <c r="C17" s="22">
        <v>6.0780882594192676</v>
      </c>
      <c r="D17" s="22">
        <v>5.2478134110787389</v>
      </c>
      <c r="E17" s="22">
        <v>-0.3</v>
      </c>
      <c r="F17" s="22">
        <v>1.2059999999999889</v>
      </c>
      <c r="G17" s="22">
        <v>10.67</v>
      </c>
      <c r="I17" s="57"/>
      <c r="J17" s="58"/>
      <c r="K17" s="57"/>
      <c r="L17" s="59"/>
    </row>
    <row r="18" spans="1:12">
      <c r="A18" s="21" t="s">
        <v>185</v>
      </c>
      <c r="B18" s="22">
        <v>4.843940008106995</v>
      </c>
      <c r="C18" s="22">
        <v>5.6700747581354571</v>
      </c>
      <c r="D18" s="22">
        <v>5.523255813953476</v>
      </c>
      <c r="E18" s="22">
        <v>-0.1</v>
      </c>
      <c r="F18" s="22">
        <v>0.78299999999998704</v>
      </c>
      <c r="G18" s="22">
        <v>10.8</v>
      </c>
      <c r="I18" s="57"/>
      <c r="J18" s="58"/>
      <c r="K18" s="57"/>
      <c r="L18" s="59"/>
    </row>
    <row r="19" spans="1:12">
      <c r="A19" s="21" t="s">
        <v>186</v>
      </c>
      <c r="B19" s="22">
        <v>-1.8778871259289009</v>
      </c>
      <c r="C19" s="22">
        <v>3.9619522506165072</v>
      </c>
      <c r="D19" s="22">
        <v>5.507246376811592</v>
      </c>
      <c r="E19" s="22">
        <v>-0.1</v>
      </c>
      <c r="F19" s="22">
        <v>-0.49200000000000443</v>
      </c>
      <c r="G19" s="22">
        <v>10.88</v>
      </c>
      <c r="I19" s="57"/>
      <c r="J19" s="58"/>
      <c r="K19" s="57"/>
      <c r="L19" s="59"/>
    </row>
    <row r="20" spans="1:12">
      <c r="A20" s="21" t="s">
        <v>187</v>
      </c>
      <c r="B20" s="22">
        <v>-6.0466543891958269</v>
      </c>
      <c r="C20" s="22">
        <v>4.592874310012407</v>
      </c>
      <c r="D20" s="22">
        <v>5.4755043227665556</v>
      </c>
      <c r="E20" s="22">
        <v>-0.2</v>
      </c>
      <c r="F20" s="22">
        <v>6.9000000000002615E-2</v>
      </c>
      <c r="G20" s="22">
        <v>11.04</v>
      </c>
      <c r="I20" s="57"/>
      <c r="J20" s="58"/>
      <c r="K20" s="57"/>
      <c r="L20" s="59"/>
    </row>
    <row r="21" spans="1:12">
      <c r="A21" s="21" t="s">
        <v>188</v>
      </c>
      <c r="B21" s="22">
        <v>-3.3886303864050116</v>
      </c>
      <c r="C21" s="22">
        <v>5.0613626745662277</v>
      </c>
      <c r="D21" s="22">
        <v>5.4441260744985565</v>
      </c>
      <c r="E21" s="22">
        <v>-0.2</v>
      </c>
      <c r="F21" s="22">
        <v>0.69599999999999795</v>
      </c>
      <c r="G21" s="22">
        <v>11.09</v>
      </c>
      <c r="I21" s="57"/>
      <c r="J21" s="58"/>
      <c r="K21" s="57"/>
      <c r="L21" s="59"/>
    </row>
    <row r="22" spans="1:12">
      <c r="A22" s="21" t="s">
        <v>189</v>
      </c>
      <c r="B22" s="22">
        <v>-9.3016460504529057</v>
      </c>
      <c r="C22" s="22">
        <v>6.02092806661918</v>
      </c>
      <c r="D22" s="22">
        <v>5.428571428571427</v>
      </c>
      <c r="E22" s="22">
        <v>0</v>
      </c>
      <c r="F22" s="22">
        <v>0.68299999999999272</v>
      </c>
      <c r="G22" s="22">
        <v>10.6</v>
      </c>
      <c r="I22" s="57"/>
      <c r="J22" s="58"/>
      <c r="K22" s="57"/>
      <c r="L22" s="59"/>
    </row>
    <row r="23" spans="1:12">
      <c r="A23" s="21" t="s">
        <v>190</v>
      </c>
      <c r="B23" s="22">
        <v>-6.0825838893723949</v>
      </c>
      <c r="C23" s="22">
        <v>5.1371216312336987</v>
      </c>
      <c r="D23" s="22">
        <v>5.6980056980056926</v>
      </c>
      <c r="E23" s="22">
        <v>0.3</v>
      </c>
      <c r="F23" s="22">
        <v>0.36299999999999955</v>
      </c>
      <c r="G23" s="22">
        <v>10.42</v>
      </c>
      <c r="I23" s="57"/>
      <c r="J23" s="58"/>
      <c r="K23" s="57"/>
      <c r="L23" s="59"/>
    </row>
    <row r="24" spans="1:12">
      <c r="A24" s="21" t="s">
        <v>191</v>
      </c>
      <c r="B24" s="22">
        <v>-13.435452616037647</v>
      </c>
      <c r="C24" s="22">
        <v>4.6542762639785629</v>
      </c>
      <c r="D24" s="22">
        <v>5.6657223796034106</v>
      </c>
      <c r="E24" s="22">
        <v>0.3</v>
      </c>
      <c r="F24" s="22">
        <v>0.24499999999999034</v>
      </c>
      <c r="G24" s="22">
        <v>10.17</v>
      </c>
      <c r="I24" s="57"/>
      <c r="J24" s="58"/>
      <c r="K24" s="57"/>
      <c r="L24" s="59"/>
    </row>
    <row r="25" spans="1:12">
      <c r="A25" s="21" t="s">
        <v>192</v>
      </c>
      <c r="B25" s="22">
        <v>-11.361448103215865</v>
      </c>
      <c r="C25" s="22">
        <v>2.1152020255301274</v>
      </c>
      <c r="D25" s="22">
        <v>5.9322033898305149</v>
      </c>
      <c r="E25" s="22">
        <v>0.1</v>
      </c>
      <c r="F25" s="22">
        <v>-1.6640000000000015</v>
      </c>
      <c r="G25" s="22">
        <v>9.3699999999999992</v>
      </c>
      <c r="I25" s="57"/>
      <c r="J25" s="58"/>
      <c r="K25" s="57"/>
      <c r="L25" s="59"/>
    </row>
    <row r="26" spans="1:12">
      <c r="A26" s="21" t="s">
        <v>193</v>
      </c>
      <c r="B26" s="22">
        <v>-17.464323852053209</v>
      </c>
      <c r="C26" s="22">
        <v>1.5991963291792199</v>
      </c>
      <c r="D26" s="22">
        <v>5.8988764044943798</v>
      </c>
      <c r="E26" s="22">
        <v>0.1</v>
      </c>
      <c r="F26" s="22">
        <v>-2.1350000000000051</v>
      </c>
      <c r="G26" s="22">
        <v>8.93</v>
      </c>
      <c r="I26" s="57"/>
      <c r="J26" s="58"/>
      <c r="K26" s="57"/>
      <c r="L26" s="59"/>
    </row>
    <row r="27" spans="1:12">
      <c r="A27" s="21" t="s">
        <v>194</v>
      </c>
      <c r="B27" s="22">
        <v>-8.7944563334352299</v>
      </c>
      <c r="C27" s="22">
        <v>-0.93578573733462678</v>
      </c>
      <c r="D27" s="22">
        <v>6.1624649859943759</v>
      </c>
      <c r="E27" s="22">
        <v>0.5</v>
      </c>
      <c r="F27" s="22">
        <v>-4.1989999999999981</v>
      </c>
      <c r="G27" s="22">
        <v>8.31</v>
      </c>
      <c r="I27" s="57"/>
      <c r="J27" s="58"/>
      <c r="K27" s="57"/>
      <c r="L27" s="59"/>
    </row>
    <row r="28" spans="1:12">
      <c r="A28" s="21" t="s">
        <v>195</v>
      </c>
      <c r="B28" s="22">
        <v>-11.703280464978826</v>
      </c>
      <c r="C28" s="22">
        <v>-1.4253641727144606</v>
      </c>
      <c r="D28" s="22">
        <v>6.4245810055866048</v>
      </c>
      <c r="E28" s="22">
        <v>0.8</v>
      </c>
      <c r="F28" s="22">
        <v>-4.7600000000000051</v>
      </c>
      <c r="G28" s="22">
        <v>8.1</v>
      </c>
      <c r="I28" s="57"/>
      <c r="J28" s="58"/>
      <c r="K28" s="57"/>
      <c r="L28" s="59"/>
    </row>
    <row r="29" spans="1:12">
      <c r="A29" s="21" t="s">
        <v>196</v>
      </c>
      <c r="B29" s="22">
        <v>-21.38103963738066</v>
      </c>
      <c r="C29" s="22">
        <v>-2.4125576719849495</v>
      </c>
      <c r="D29" s="22">
        <v>6.0941828254847508</v>
      </c>
      <c r="E29" s="22">
        <v>1</v>
      </c>
      <c r="F29" s="22">
        <v>-5.5009999999999906</v>
      </c>
      <c r="G29" s="22">
        <v>7.32</v>
      </c>
      <c r="I29" s="57"/>
      <c r="J29" s="58"/>
      <c r="K29" s="57"/>
      <c r="L29" s="59"/>
    </row>
    <row r="30" spans="1:12">
      <c r="A30" s="21" t="s">
        <v>197</v>
      </c>
      <c r="B30" s="22">
        <v>-26.010052194084665</v>
      </c>
      <c r="C30" s="22">
        <v>-2.2160376622363365</v>
      </c>
      <c r="D30" s="22">
        <v>6.0606060606060774</v>
      </c>
      <c r="E30" s="22">
        <v>1.2</v>
      </c>
      <c r="F30" s="22">
        <v>-5.3309999999999889</v>
      </c>
      <c r="G30" s="22">
        <v>6.52</v>
      </c>
      <c r="I30" s="57"/>
      <c r="J30" s="58"/>
      <c r="K30" s="57"/>
      <c r="L30" s="59"/>
    </row>
    <row r="31" spans="1:12">
      <c r="A31" s="21" t="s">
        <v>198</v>
      </c>
      <c r="B31" s="22">
        <v>-25.575683143997541</v>
      </c>
      <c r="C31" s="22">
        <v>-1.9550087323723431</v>
      </c>
      <c r="D31" s="22">
        <v>6.0439560439560447</v>
      </c>
      <c r="E31" s="22">
        <v>1.4</v>
      </c>
      <c r="F31" s="22">
        <v>-5.039999999999992</v>
      </c>
      <c r="G31" s="22">
        <v>5.64</v>
      </c>
      <c r="I31" s="57"/>
      <c r="J31" s="58"/>
      <c r="K31" s="57"/>
      <c r="L31" s="59"/>
    </row>
    <row r="32" spans="1:12">
      <c r="A32" s="21" t="s">
        <v>199</v>
      </c>
      <c r="B32" s="22">
        <v>-15.005989328106285</v>
      </c>
      <c r="C32" s="22">
        <v>-3.0907529922731047</v>
      </c>
      <c r="D32" s="22">
        <v>6.0109289617486183</v>
      </c>
      <c r="E32" s="22">
        <v>1.4</v>
      </c>
      <c r="F32" s="22">
        <v>-6.097999999999999</v>
      </c>
      <c r="G32" s="22">
        <v>4.87</v>
      </c>
      <c r="I32" s="57"/>
      <c r="J32" s="58"/>
      <c r="K32" s="57"/>
      <c r="L32" s="59"/>
    </row>
    <row r="33" spans="1:12">
      <c r="A33" s="21" t="s">
        <v>200</v>
      </c>
      <c r="B33" s="22">
        <v>-14.647680871112978</v>
      </c>
      <c r="C33" s="22">
        <v>-2.9512070678589519</v>
      </c>
      <c r="D33" s="22">
        <v>5.7065217391304435</v>
      </c>
      <c r="E33" s="22">
        <v>1.5</v>
      </c>
      <c r="F33" s="22">
        <v>-6.3020000000000067</v>
      </c>
      <c r="G33" s="22">
        <v>4.7</v>
      </c>
      <c r="I33" s="57"/>
      <c r="J33" s="58"/>
      <c r="K33" s="57"/>
      <c r="L33" s="59"/>
    </row>
    <row r="34" spans="1:12">
      <c r="A34" s="21" t="s">
        <v>201</v>
      </c>
      <c r="B34" s="22">
        <v>-9.4716494845360941</v>
      </c>
      <c r="C34" s="22">
        <v>-3.539685820587013</v>
      </c>
      <c r="D34" s="22">
        <v>5.6910569105691033</v>
      </c>
      <c r="E34" s="22">
        <v>1.6</v>
      </c>
      <c r="F34" s="22">
        <v>-6.5889999999999986</v>
      </c>
      <c r="G34" s="22">
        <v>4.72</v>
      </c>
      <c r="I34" s="57"/>
      <c r="J34" s="58"/>
      <c r="K34" s="57"/>
      <c r="L34" s="59"/>
    </row>
    <row r="35" spans="1:12">
      <c r="A35" s="21" t="s">
        <v>202</v>
      </c>
      <c r="B35" s="22">
        <v>-14.281301482701814</v>
      </c>
      <c r="C35" s="22">
        <v>-4.3774587185847817</v>
      </c>
      <c r="D35" s="22">
        <v>5.6603773584905648</v>
      </c>
      <c r="E35" s="22">
        <v>1.7</v>
      </c>
      <c r="F35" s="22">
        <v>-7.0679999999999978</v>
      </c>
      <c r="G35" s="22">
        <v>4.47</v>
      </c>
      <c r="I35" s="57"/>
      <c r="J35" s="58"/>
      <c r="K35" s="57"/>
      <c r="L35" s="59"/>
    </row>
    <row r="36" spans="1:12">
      <c r="A36" s="21" t="s">
        <v>203</v>
      </c>
      <c r="B36" s="22">
        <v>-7.0461571261059568</v>
      </c>
      <c r="C36" s="22">
        <v>-6.4840594978302857</v>
      </c>
      <c r="D36" s="22">
        <v>5.6300268096514783</v>
      </c>
      <c r="E36" s="22">
        <v>1.8</v>
      </c>
      <c r="F36" s="22">
        <v>-8.6370000000000005</v>
      </c>
      <c r="G36" s="22">
        <v>4.41</v>
      </c>
      <c r="I36" s="57"/>
      <c r="J36" s="58"/>
      <c r="K36" s="57"/>
      <c r="L36" s="59"/>
    </row>
    <row r="37" spans="1:12">
      <c r="A37" s="21" t="s">
        <v>204</v>
      </c>
      <c r="B37" s="22">
        <v>9.7762328915917962E-2</v>
      </c>
      <c r="C37" s="22">
        <v>-6.3045611860116813</v>
      </c>
      <c r="D37" s="22">
        <v>5.6</v>
      </c>
      <c r="E37" s="22">
        <v>2.4</v>
      </c>
      <c r="F37" s="22">
        <v>-8.2279999999999944</v>
      </c>
      <c r="G37" s="22">
        <v>4.04</v>
      </c>
      <c r="I37" s="57"/>
      <c r="J37" s="58"/>
      <c r="K37" s="57"/>
      <c r="L37" s="59"/>
    </row>
    <row r="38" spans="1:12">
      <c r="A38" s="21" t="s">
        <v>205</v>
      </c>
      <c r="B38" s="22">
        <v>12.773465067043045</v>
      </c>
      <c r="C38" s="22">
        <v>-3.9631213254944009</v>
      </c>
      <c r="D38" s="22">
        <v>5.5702917771883076</v>
      </c>
      <c r="E38" s="22">
        <v>2.6</v>
      </c>
      <c r="F38" s="22">
        <v>-6.1530000000000058</v>
      </c>
      <c r="G38" s="22">
        <v>3.35</v>
      </c>
      <c r="I38" s="57"/>
      <c r="J38" s="58"/>
      <c r="K38" s="57"/>
      <c r="L38" s="59"/>
    </row>
    <row r="39" spans="1:12">
      <c r="A39" s="21" t="s">
        <v>206</v>
      </c>
      <c r="B39" s="22">
        <v>8.1005586592178815</v>
      </c>
      <c r="C39" s="22">
        <v>-1.1997828447339876</v>
      </c>
      <c r="D39" s="22">
        <v>5.2770448548812743</v>
      </c>
      <c r="E39" s="22">
        <v>2</v>
      </c>
      <c r="F39" s="22">
        <v>-3.9049999999999998</v>
      </c>
      <c r="G39" s="22">
        <v>3.46</v>
      </c>
      <c r="I39" s="57"/>
      <c r="J39" s="58"/>
      <c r="K39" s="57"/>
      <c r="L39" s="59"/>
    </row>
    <row r="40" spans="1:12">
      <c r="A40" s="21" t="s">
        <v>207</v>
      </c>
      <c r="B40" s="22">
        <v>11.915653241102309</v>
      </c>
      <c r="C40" s="22">
        <v>-1.0990466101694851</v>
      </c>
      <c r="D40" s="22">
        <v>4.7244094488188892</v>
      </c>
      <c r="E40" s="22">
        <v>1.7</v>
      </c>
      <c r="F40" s="22">
        <v>-3.9429999999999978</v>
      </c>
      <c r="G40" s="22">
        <v>4.9800000000000004</v>
      </c>
      <c r="I40" s="57"/>
      <c r="J40" s="58"/>
      <c r="K40" s="57"/>
      <c r="L40" s="59"/>
    </row>
    <row r="41" spans="1:12">
      <c r="A41" s="21" t="s">
        <v>208</v>
      </c>
      <c r="B41" s="22">
        <v>27.514720314033369</v>
      </c>
      <c r="C41" s="22">
        <v>-1.2017643485380702</v>
      </c>
      <c r="D41" s="22">
        <v>4.4386422976501416</v>
      </c>
      <c r="E41" s="22">
        <v>1.6</v>
      </c>
      <c r="F41" s="22">
        <v>-3.862000000000009</v>
      </c>
      <c r="G41" s="22">
        <v>5.26</v>
      </c>
      <c r="I41" s="57"/>
      <c r="J41" s="58"/>
      <c r="K41" s="57"/>
      <c r="L41" s="59"/>
    </row>
    <row r="42" spans="1:12">
      <c r="A42" s="21" t="s">
        <v>209</v>
      </c>
      <c r="B42" s="22">
        <v>30.15022860875245</v>
      </c>
      <c r="C42" s="22">
        <v>-0.33249102274238718</v>
      </c>
      <c r="D42" s="22">
        <v>4.1558441558441572</v>
      </c>
      <c r="E42" s="22">
        <v>1.3</v>
      </c>
      <c r="F42" s="22">
        <v>-3.1490000000000009</v>
      </c>
      <c r="G42" s="22">
        <v>5.81</v>
      </c>
      <c r="I42" s="57"/>
      <c r="J42" s="58"/>
      <c r="K42" s="57"/>
      <c r="L42" s="59"/>
    </row>
    <row r="43" spans="1:12">
      <c r="A43" s="21" t="s">
        <v>210</v>
      </c>
      <c r="B43" s="22">
        <v>35.726072607260726</v>
      </c>
      <c r="C43" s="22">
        <v>0.32435594076516416</v>
      </c>
      <c r="D43" s="22">
        <v>4.4041450777202007</v>
      </c>
      <c r="E43" s="22">
        <v>1.1000000000000001</v>
      </c>
      <c r="F43" s="22">
        <v>-2.5960000000000036</v>
      </c>
      <c r="G43" s="22">
        <v>6.71</v>
      </c>
      <c r="I43" s="57"/>
      <c r="J43" s="58"/>
      <c r="K43" s="57"/>
      <c r="L43" s="59"/>
    </row>
    <row r="44" spans="1:12">
      <c r="A44" s="21" t="s">
        <v>211</v>
      </c>
      <c r="B44" s="22">
        <v>22.45996156310057</v>
      </c>
      <c r="C44" s="22">
        <v>0.93022043879305016</v>
      </c>
      <c r="D44" s="22">
        <v>4.3814432989690788</v>
      </c>
      <c r="E44" s="22">
        <v>1</v>
      </c>
      <c r="F44" s="22">
        <v>-1.9450000000000074</v>
      </c>
      <c r="G44" s="22">
        <v>7.24</v>
      </c>
      <c r="I44" s="57"/>
      <c r="J44" s="58"/>
      <c r="K44" s="57"/>
      <c r="L44" s="59"/>
    </row>
    <row r="45" spans="1:12">
      <c r="A45" s="21" t="s">
        <v>212</v>
      </c>
      <c r="B45" s="22">
        <v>21.479391560353299</v>
      </c>
      <c r="C45" s="22">
        <v>0.21306032097399008</v>
      </c>
      <c r="D45" s="22">
        <v>4.3701799485861281</v>
      </c>
      <c r="E45" s="22">
        <v>1</v>
      </c>
      <c r="F45" s="22">
        <v>-2.3239999999999981</v>
      </c>
      <c r="G45" s="22">
        <v>7.42</v>
      </c>
      <c r="I45" s="57"/>
      <c r="J45" s="58"/>
      <c r="K45" s="57"/>
      <c r="L45" s="59"/>
    </row>
    <row r="46" spans="1:12">
      <c r="A46" s="21" t="s">
        <v>213</v>
      </c>
      <c r="B46" s="22">
        <v>16.654804270462641</v>
      </c>
      <c r="C46" s="22">
        <v>0.30803021374616879</v>
      </c>
      <c r="D46" s="22">
        <v>4.3589743589743657</v>
      </c>
      <c r="E46" s="22">
        <v>1</v>
      </c>
      <c r="F46" s="22">
        <v>-2.5870000000000033</v>
      </c>
      <c r="G46" s="22">
        <v>7.74</v>
      </c>
      <c r="I46" s="57"/>
      <c r="J46" s="58"/>
      <c r="K46" s="57"/>
      <c r="L46" s="59"/>
    </row>
    <row r="47" spans="1:12">
      <c r="A47" s="21" t="s">
        <v>214</v>
      </c>
      <c r="B47" s="22">
        <v>13.189189189189188</v>
      </c>
      <c r="C47" s="22">
        <v>2.6125465122373015</v>
      </c>
      <c r="D47" s="22">
        <v>4.0816326530612068</v>
      </c>
      <c r="E47" s="22">
        <v>0.6</v>
      </c>
      <c r="F47" s="22">
        <v>-0.70199999999999818</v>
      </c>
      <c r="G47" s="22">
        <v>8.5</v>
      </c>
      <c r="I47" s="57"/>
      <c r="J47" s="58"/>
      <c r="K47" s="57"/>
      <c r="L47" s="59"/>
    </row>
    <row r="48" spans="1:12">
      <c r="A48" s="21" t="s">
        <v>215</v>
      </c>
      <c r="B48" s="22">
        <v>7.78669724770642</v>
      </c>
      <c r="C48" s="22">
        <v>5.5603240169518786</v>
      </c>
      <c r="D48" s="22">
        <v>3.8071065989847774</v>
      </c>
      <c r="E48" s="22">
        <v>0.3</v>
      </c>
      <c r="F48" s="22">
        <v>1.5430000000000064</v>
      </c>
      <c r="G48" s="22">
        <v>9.11</v>
      </c>
      <c r="I48" s="57"/>
      <c r="J48" s="58"/>
      <c r="K48" s="57"/>
      <c r="L48" s="59"/>
    </row>
    <row r="49" spans="1:12">
      <c r="A49" s="21" t="s">
        <v>216</v>
      </c>
      <c r="B49" s="22">
        <v>10.786760716223554</v>
      </c>
      <c r="C49" s="22">
        <v>6.4365851641535965</v>
      </c>
      <c r="D49" s="22">
        <v>3.5353535353535248</v>
      </c>
      <c r="E49" s="22">
        <v>9.9999999999999645E-2</v>
      </c>
      <c r="F49" s="22">
        <v>2.3960000000000008</v>
      </c>
      <c r="G49" s="22">
        <v>9.77</v>
      </c>
      <c r="I49" s="57"/>
      <c r="J49" s="58"/>
      <c r="K49" s="57"/>
      <c r="L49" s="59"/>
    </row>
    <row r="50" spans="1:12">
      <c r="A50" s="21" t="s">
        <v>217</v>
      </c>
      <c r="B50" s="22">
        <v>8.4063412599082241</v>
      </c>
      <c r="C50" s="22">
        <v>4.5384979269276871</v>
      </c>
      <c r="D50" s="22">
        <v>3.2663316582914659</v>
      </c>
      <c r="E50" s="22">
        <v>-9.9999999999999645E-2</v>
      </c>
      <c r="F50" s="22">
        <v>1.575</v>
      </c>
      <c r="G50" s="22">
        <v>11.34</v>
      </c>
      <c r="I50" s="57"/>
      <c r="J50" s="58"/>
      <c r="K50" s="57"/>
      <c r="L50" s="59"/>
    </row>
    <row r="51" spans="1:12">
      <c r="A51" s="21" t="s">
        <v>218</v>
      </c>
      <c r="B51" s="22">
        <v>10.149870801033579</v>
      </c>
      <c r="C51" s="22">
        <v>6.8465300291224773</v>
      </c>
      <c r="D51" s="22">
        <v>3.2581453634085378</v>
      </c>
      <c r="E51" s="22">
        <v>-0.10000000000000053</v>
      </c>
      <c r="F51" s="22">
        <v>2.929000000000002</v>
      </c>
      <c r="G51" s="22">
        <v>11.69</v>
      </c>
      <c r="I51" s="57"/>
      <c r="J51" s="58"/>
      <c r="K51" s="57"/>
      <c r="L51" s="59"/>
    </row>
    <row r="52" spans="1:12">
      <c r="A52" s="21" t="s">
        <v>219</v>
      </c>
      <c r="B52" s="22">
        <v>6.8687070082743551</v>
      </c>
      <c r="C52" s="22">
        <v>7.355737046458688</v>
      </c>
      <c r="D52" s="22">
        <v>3.7593984962406068</v>
      </c>
      <c r="E52" s="22">
        <v>-0.2</v>
      </c>
      <c r="F52" s="22">
        <v>3.8509999999999991</v>
      </c>
      <c r="G52" s="22">
        <v>10.06</v>
      </c>
      <c r="I52" s="57"/>
      <c r="J52" s="58"/>
      <c r="K52" s="57"/>
      <c r="L52" s="59"/>
    </row>
    <row r="53" spans="1:12">
      <c r="A53" s="21" t="s">
        <v>220</v>
      </c>
      <c r="B53" s="22">
        <v>3.57864357864357</v>
      </c>
      <c r="C53" s="22">
        <v>8.4211089130086023</v>
      </c>
      <c r="D53" s="22">
        <v>3.499999999999992</v>
      </c>
      <c r="E53" s="22">
        <v>-0.2</v>
      </c>
      <c r="F53" s="22">
        <v>4.5640000000000072</v>
      </c>
      <c r="G53" s="22">
        <v>10.37</v>
      </c>
      <c r="I53" s="57"/>
      <c r="J53" s="58"/>
      <c r="K53" s="57"/>
      <c r="L53" s="59"/>
    </row>
    <row r="54" spans="1:12">
      <c r="A54" s="21" t="s">
        <v>221</v>
      </c>
      <c r="B54" s="22">
        <v>9.936766034327027</v>
      </c>
      <c r="C54" s="22">
        <v>9.6397117694155376</v>
      </c>
      <c r="D54" s="22">
        <v>3.4912718204488824</v>
      </c>
      <c r="E54" s="22">
        <v>-0.2</v>
      </c>
      <c r="F54" s="22">
        <v>4.9669999999999987</v>
      </c>
      <c r="G54" s="22">
        <v>11.08</v>
      </c>
      <c r="I54" s="57"/>
      <c r="J54" s="58"/>
      <c r="K54" s="57"/>
      <c r="L54" s="59"/>
    </row>
    <row r="55" spans="1:12">
      <c r="A55" s="21" t="s">
        <v>222</v>
      </c>
      <c r="B55" s="22">
        <v>8.5511651469098346</v>
      </c>
      <c r="C55" s="22">
        <v>8.8856499271233744</v>
      </c>
      <c r="D55" s="22">
        <v>3.2258064516129226</v>
      </c>
      <c r="E55" s="22">
        <v>-0.2</v>
      </c>
      <c r="F55" s="22">
        <v>4.5240000000000009</v>
      </c>
      <c r="G55" s="22">
        <v>11.19</v>
      </c>
      <c r="I55" s="57"/>
      <c r="J55" s="58"/>
      <c r="K55" s="57"/>
      <c r="L55" s="59"/>
    </row>
    <row r="56" spans="1:12">
      <c r="A56" s="21" t="s">
        <v>223</v>
      </c>
      <c r="B56" s="22">
        <v>12.356141452186641</v>
      </c>
      <c r="C56" s="22">
        <v>8.5194268749193114</v>
      </c>
      <c r="D56" s="22">
        <v>2.9629629629629672</v>
      </c>
      <c r="E56" s="22">
        <v>-0.2</v>
      </c>
      <c r="F56" s="22">
        <v>4.4010000000000105</v>
      </c>
      <c r="G56" s="22">
        <v>11.87</v>
      </c>
      <c r="I56" s="57"/>
      <c r="J56" s="58"/>
      <c r="K56" s="57"/>
      <c r="L56" s="59"/>
    </row>
    <row r="57" spans="1:12">
      <c r="A57" s="21" t="s">
        <v>224</v>
      </c>
      <c r="B57" s="22">
        <v>12.17812784004848</v>
      </c>
      <c r="C57" s="22">
        <v>9.2967391004224567</v>
      </c>
      <c r="D57" s="22">
        <v>2.9556650246305383</v>
      </c>
      <c r="E57" s="22">
        <v>-0.4</v>
      </c>
      <c r="F57" s="22">
        <v>4.578000000000003</v>
      </c>
      <c r="G57" s="22">
        <v>12.53</v>
      </c>
      <c r="I57" s="57"/>
      <c r="J57" s="58"/>
      <c r="K57" s="57"/>
      <c r="L57" s="59"/>
    </row>
    <row r="58" spans="1:12">
      <c r="A58" s="21" t="s">
        <v>225</v>
      </c>
      <c r="B58" s="22">
        <v>12.416107382550322</v>
      </c>
      <c r="C58" s="22">
        <v>10.187187908889438</v>
      </c>
      <c r="D58" s="22">
        <v>2.9484029484029284</v>
      </c>
      <c r="E58" s="22">
        <v>-0.5</v>
      </c>
      <c r="F58" s="22">
        <v>6.1090000000000089</v>
      </c>
      <c r="G58" s="22">
        <v>12.42</v>
      </c>
      <c r="I58" s="57"/>
      <c r="J58" s="58"/>
      <c r="K58" s="57"/>
      <c r="L58" s="59"/>
    </row>
    <row r="59" spans="1:12">
      <c r="A59" s="21" t="s">
        <v>226</v>
      </c>
      <c r="B59" s="22">
        <v>18.412395203226151</v>
      </c>
      <c r="C59" s="22">
        <v>9.2239331954339967</v>
      </c>
      <c r="D59" s="22">
        <v>3.1862745098039325</v>
      </c>
      <c r="E59" s="22">
        <v>-0.5</v>
      </c>
      <c r="F59" s="22">
        <v>5.4179999999999922</v>
      </c>
      <c r="G59" s="22">
        <v>12.52</v>
      </c>
      <c r="I59" s="57"/>
      <c r="J59" s="58"/>
      <c r="K59" s="57"/>
      <c r="L59" s="59"/>
    </row>
    <row r="60" spans="1:12">
      <c r="A60" s="21" t="s">
        <v>227</v>
      </c>
      <c r="B60" s="22">
        <v>24.130226619853179</v>
      </c>
      <c r="C60" s="22">
        <v>10.504383178757459</v>
      </c>
      <c r="D60" s="22">
        <v>3.1784841075794823</v>
      </c>
      <c r="E60" s="22">
        <v>-0.2</v>
      </c>
      <c r="F60" s="22">
        <v>5.9269999999999925</v>
      </c>
      <c r="G60" s="22">
        <v>12.46</v>
      </c>
      <c r="I60" s="57"/>
      <c r="J60" s="58"/>
      <c r="K60" s="57"/>
      <c r="L60" s="59"/>
    </row>
    <row r="61" spans="1:12">
      <c r="A61" s="21" t="s">
        <v>228</v>
      </c>
      <c r="B61" s="22">
        <v>15.633264766382604</v>
      </c>
      <c r="C61" s="22">
        <v>12.392520459960622</v>
      </c>
      <c r="D61" s="22">
        <v>3.4146341463414664</v>
      </c>
      <c r="E61" s="22">
        <v>-0.7</v>
      </c>
      <c r="F61" s="22">
        <v>6.539999999999992</v>
      </c>
      <c r="G61" s="22">
        <v>12.71</v>
      </c>
      <c r="I61" s="57"/>
      <c r="J61" s="58"/>
      <c r="K61" s="57"/>
      <c r="L61" s="59"/>
    </row>
    <row r="62" spans="1:12">
      <c r="A62" s="21" t="s">
        <v>229</v>
      </c>
      <c r="B62" s="22">
        <v>11.631710602270552</v>
      </c>
      <c r="C62" s="22">
        <v>13.897465928449758</v>
      </c>
      <c r="D62" s="22">
        <v>3.4063260340632562</v>
      </c>
      <c r="E62" s="22">
        <v>-0.8</v>
      </c>
      <c r="F62" s="22">
        <v>6.5289999999999964</v>
      </c>
      <c r="G62" s="22">
        <v>12.68</v>
      </c>
      <c r="I62" s="57"/>
      <c r="J62" s="58"/>
      <c r="K62" s="57"/>
      <c r="L62" s="59"/>
    </row>
    <row r="63" spans="1:12">
      <c r="A63" s="21" t="s">
        <v>230</v>
      </c>
      <c r="B63" s="22">
        <v>4.7949704419630423</v>
      </c>
      <c r="C63" s="22">
        <v>10.52712779634868</v>
      </c>
      <c r="D63" s="22">
        <v>3.6407766990291357</v>
      </c>
      <c r="E63" s="22">
        <v>-0.89999999999999947</v>
      </c>
      <c r="F63" s="22">
        <v>5.0759999999999934</v>
      </c>
      <c r="G63" s="22">
        <v>13.11</v>
      </c>
      <c r="I63" s="57"/>
      <c r="J63" s="58"/>
      <c r="K63" s="57"/>
      <c r="L63" s="59"/>
    </row>
    <row r="64" spans="1:12">
      <c r="A64" s="21" t="s">
        <v>231</v>
      </c>
      <c r="B64" s="22">
        <v>4.0298507462686484</v>
      </c>
      <c r="C64" s="22">
        <v>10.912401476603817</v>
      </c>
      <c r="D64" s="22">
        <v>3.8647342995169032</v>
      </c>
      <c r="E64" s="22">
        <v>-0.7</v>
      </c>
      <c r="F64" s="22">
        <v>5.554000000000002</v>
      </c>
      <c r="G64" s="22">
        <v>14.65</v>
      </c>
      <c r="I64" s="57"/>
      <c r="J64" s="58"/>
      <c r="K64" s="57"/>
      <c r="L64" s="59"/>
    </row>
    <row r="65" spans="1:12">
      <c r="A65" s="21" t="s">
        <v>232</v>
      </c>
      <c r="B65" s="22">
        <v>-0.65013467075323295</v>
      </c>
      <c r="C65" s="22">
        <v>10.042903639412181</v>
      </c>
      <c r="D65" s="22">
        <v>4.8309178743961345</v>
      </c>
      <c r="E65" s="22">
        <v>-0.89999999999999947</v>
      </c>
      <c r="F65" s="22">
        <v>4.8329999999999984</v>
      </c>
      <c r="G65" s="22">
        <v>15.23</v>
      </c>
      <c r="I65" s="57"/>
      <c r="J65" s="58"/>
      <c r="K65" s="57"/>
      <c r="L65" s="59"/>
    </row>
    <row r="66" spans="1:12">
      <c r="A66" s="21" t="s">
        <v>233</v>
      </c>
      <c r="B66" s="22">
        <v>-4.1815027846252129</v>
      </c>
      <c r="C66" s="22">
        <v>8.074095711016982</v>
      </c>
      <c r="D66" s="22">
        <v>5.3012048192771166</v>
      </c>
      <c r="E66" s="22">
        <v>-0.7</v>
      </c>
      <c r="F66" s="22">
        <v>3.7409999999999997</v>
      </c>
      <c r="G66" s="22">
        <v>15.35</v>
      </c>
      <c r="I66" s="57"/>
      <c r="J66" s="58"/>
      <c r="K66" s="57"/>
      <c r="L66" s="59"/>
    </row>
    <row r="67" spans="1:12">
      <c r="A67" s="21" t="s">
        <v>234</v>
      </c>
      <c r="B67" s="22">
        <v>-2.688071681911508</v>
      </c>
      <c r="C67" s="22">
        <v>8.8395638629283457</v>
      </c>
      <c r="D67" s="22">
        <v>5.5288461538461453</v>
      </c>
      <c r="E67" s="22">
        <v>-0.8</v>
      </c>
      <c r="F67" s="22">
        <v>4.2680000000000007</v>
      </c>
      <c r="G67" s="22">
        <v>15.39</v>
      </c>
      <c r="I67" s="57"/>
      <c r="J67" s="58"/>
      <c r="K67" s="57"/>
      <c r="L67" s="59"/>
    </row>
    <row r="68" spans="1:12">
      <c r="A68" s="21" t="s">
        <v>235</v>
      </c>
      <c r="B68" s="22">
        <v>0.77288388118075257</v>
      </c>
      <c r="C68" s="22">
        <v>8.6856191269180538</v>
      </c>
      <c r="D68" s="22">
        <v>5.9952038369304628</v>
      </c>
      <c r="E68" s="22">
        <v>-0.8</v>
      </c>
      <c r="F68" s="22">
        <v>4.0019999999999953</v>
      </c>
      <c r="G68" s="22">
        <v>15.52</v>
      </c>
      <c r="I68" s="57"/>
      <c r="J68" s="58"/>
      <c r="K68" s="57"/>
      <c r="L68" s="59"/>
    </row>
    <row r="69" spans="1:12">
      <c r="A69" s="21" t="s">
        <v>236</v>
      </c>
      <c r="B69" s="22">
        <v>-6.1571698622738369</v>
      </c>
      <c r="C69" s="22">
        <v>10.054567502021005</v>
      </c>
      <c r="D69" s="22">
        <v>5.741626794258381</v>
      </c>
      <c r="E69" s="22">
        <v>-0.8</v>
      </c>
      <c r="F69" s="22">
        <v>4.335000000000008</v>
      </c>
      <c r="G69" s="22">
        <v>15.55</v>
      </c>
      <c r="I69" s="57"/>
      <c r="J69" s="58"/>
      <c r="K69" s="57"/>
      <c r="L69" s="59"/>
    </row>
    <row r="70" spans="1:12">
      <c r="A70" s="21" t="s">
        <v>237</v>
      </c>
      <c r="B70" s="22">
        <v>-1.9176843057439941</v>
      </c>
      <c r="C70" s="22">
        <v>7.2605661108956943</v>
      </c>
      <c r="D70" s="22">
        <v>7.398568019093088</v>
      </c>
      <c r="E70" s="22">
        <v>-0.8</v>
      </c>
      <c r="F70" s="22">
        <v>3.0069999999999908</v>
      </c>
      <c r="G70" s="22">
        <v>15.92</v>
      </c>
      <c r="I70" s="57"/>
      <c r="J70" s="58"/>
      <c r="K70" s="57"/>
      <c r="L70" s="59"/>
    </row>
    <row r="71" spans="1:12">
      <c r="A71" s="21" t="s">
        <v>238</v>
      </c>
      <c r="B71" s="22">
        <v>-2.9485570890840584</v>
      </c>
      <c r="C71" s="22">
        <v>7.2642678450351772</v>
      </c>
      <c r="D71" s="22">
        <v>7.3634204275534465</v>
      </c>
      <c r="E71" s="22">
        <v>-0.7</v>
      </c>
      <c r="F71" s="22">
        <v>3.1150000000000091</v>
      </c>
      <c r="G71" s="22">
        <v>15.97</v>
      </c>
      <c r="I71" s="57"/>
      <c r="J71" s="58"/>
      <c r="K71" s="57"/>
      <c r="L71" s="59"/>
    </row>
    <row r="72" spans="1:12">
      <c r="A72" s="21" t="s">
        <v>239</v>
      </c>
      <c r="B72" s="22">
        <v>-17.750921402245655</v>
      </c>
      <c r="C72" s="22">
        <v>6.7235392857964094</v>
      </c>
      <c r="D72" s="22">
        <v>8.0568720379146974</v>
      </c>
      <c r="E72" s="22">
        <v>-1</v>
      </c>
      <c r="F72" s="22">
        <v>2.5490000000000066</v>
      </c>
      <c r="G72" s="22">
        <v>15.44</v>
      </c>
      <c r="I72" s="57"/>
      <c r="J72" s="58"/>
      <c r="K72" s="57"/>
      <c r="L72" s="59"/>
    </row>
    <row r="73" spans="1:12">
      <c r="A73" s="21" t="s">
        <v>240</v>
      </c>
      <c r="B73" s="22">
        <v>-17.365523083439214</v>
      </c>
      <c r="C73" s="22">
        <v>6.1340645666751126</v>
      </c>
      <c r="D73" s="22">
        <v>8.25471698113207</v>
      </c>
      <c r="E73" s="22">
        <v>-0.5</v>
      </c>
      <c r="F73" s="22">
        <v>1.9560000000000031</v>
      </c>
      <c r="G73" s="22">
        <v>15.57</v>
      </c>
      <c r="I73" s="57"/>
      <c r="J73" s="58"/>
      <c r="K73" s="57"/>
      <c r="L73" s="59"/>
    </row>
    <row r="74" spans="1:12">
      <c r="A74" s="21" t="s">
        <v>241</v>
      </c>
      <c r="B74" s="22">
        <v>-16.771524605705423</v>
      </c>
      <c r="C74" s="22">
        <v>4.4380565098506741</v>
      </c>
      <c r="D74" s="22">
        <v>8.9411764705882302</v>
      </c>
      <c r="E74" s="22">
        <v>-0.3</v>
      </c>
      <c r="F74" s="22">
        <v>0.75400000000000489</v>
      </c>
      <c r="G74" s="22">
        <v>15.36</v>
      </c>
      <c r="I74" s="57"/>
      <c r="J74" s="58"/>
      <c r="K74" s="57"/>
      <c r="L74" s="59"/>
    </row>
    <row r="75" spans="1:12">
      <c r="A75" s="21" t="s">
        <v>242</v>
      </c>
      <c r="B75" s="22">
        <v>-13.843123209169061</v>
      </c>
      <c r="C75" s="22">
        <v>3.2151498231900222</v>
      </c>
      <c r="D75" s="22">
        <v>9.6018735362997543</v>
      </c>
      <c r="E75" s="22">
        <v>0.19999999999999929</v>
      </c>
      <c r="F75" s="22">
        <v>-0.42399999999999238</v>
      </c>
      <c r="G75" s="22">
        <v>14.38</v>
      </c>
      <c r="I75" s="57"/>
      <c r="J75" s="58"/>
      <c r="K75" s="57"/>
      <c r="L75" s="59"/>
    </row>
    <row r="76" spans="1:12">
      <c r="A76" s="21" t="s">
        <v>243</v>
      </c>
      <c r="B76" s="22">
        <v>-15.728120516499278</v>
      </c>
      <c r="C76" s="22">
        <v>1.268356309173102</v>
      </c>
      <c r="D76" s="22">
        <v>9.9999999999999858</v>
      </c>
      <c r="E76" s="22">
        <v>0.2</v>
      </c>
      <c r="F76" s="22">
        <v>-1.945999999999998</v>
      </c>
      <c r="G76" s="22">
        <v>13.01</v>
      </c>
      <c r="I76" s="57"/>
      <c r="J76" s="58"/>
      <c r="K76" s="57"/>
      <c r="L76" s="59"/>
    </row>
    <row r="77" spans="1:12">
      <c r="A77" s="21" t="s">
        <v>244</v>
      </c>
      <c r="B77" s="22">
        <v>-15.574460129008127</v>
      </c>
      <c r="C77" s="22">
        <v>1.3959533039055394</v>
      </c>
      <c r="D77" s="22">
        <v>10.138248847926267</v>
      </c>
      <c r="E77" s="22">
        <v>0.19999999999999929</v>
      </c>
      <c r="F77" s="22">
        <v>-1.9110000000000014</v>
      </c>
      <c r="G77" s="22">
        <v>12.19</v>
      </c>
      <c r="I77" s="57"/>
      <c r="J77" s="58"/>
      <c r="K77" s="57"/>
      <c r="L77" s="59"/>
    </row>
    <row r="78" spans="1:12">
      <c r="A78" s="21" t="s">
        <v>245</v>
      </c>
      <c r="B78" s="22">
        <v>-16.836588851834211</v>
      </c>
      <c r="C78" s="22">
        <v>0.62614022838352046</v>
      </c>
      <c r="D78" s="22">
        <v>10.068649885583515</v>
      </c>
      <c r="E78" s="22">
        <v>9.9999999999999645E-2</v>
      </c>
      <c r="F78" s="22">
        <v>-1.9150000000000063</v>
      </c>
      <c r="G78" s="22">
        <v>11.18</v>
      </c>
      <c r="I78" s="57"/>
      <c r="J78" s="58"/>
      <c r="K78" s="57"/>
      <c r="L78" s="59"/>
    </row>
    <row r="79" spans="1:12">
      <c r="A79" s="21" t="s">
        <v>246</v>
      </c>
      <c r="B79" s="22">
        <v>-17.513907538845196</v>
      </c>
      <c r="C79" s="22">
        <v>1.6346153846153788</v>
      </c>
      <c r="D79" s="22">
        <v>10.70615034168565</v>
      </c>
      <c r="E79" s="22">
        <v>0.19999999999999929</v>
      </c>
      <c r="F79" s="22">
        <v>-1.8079999999999927</v>
      </c>
      <c r="G79" s="22">
        <v>10.72</v>
      </c>
      <c r="I79" s="57"/>
      <c r="J79" s="58"/>
      <c r="K79" s="57"/>
      <c r="L79" s="59"/>
    </row>
    <row r="80" spans="1:12">
      <c r="A80" s="21" t="s">
        <v>247</v>
      </c>
      <c r="B80" s="22">
        <v>-26.714100905562745</v>
      </c>
      <c r="C80" s="22">
        <v>1.3527119905441642</v>
      </c>
      <c r="D80" s="22">
        <v>10.859728506787313</v>
      </c>
      <c r="E80" s="22">
        <v>0.5</v>
      </c>
      <c r="F80" s="22">
        <v>-1.813999999999993</v>
      </c>
      <c r="G80" s="22">
        <v>9.9600000000000009</v>
      </c>
      <c r="I80" s="57"/>
      <c r="J80" s="58"/>
      <c r="K80" s="57"/>
      <c r="L80" s="59"/>
    </row>
    <row r="81" spans="1:12">
      <c r="A81" s="21" t="s">
        <v>248</v>
      </c>
      <c r="B81" s="22">
        <v>-30.791366906474813</v>
      </c>
      <c r="C81" s="22">
        <v>1.2693967496097525</v>
      </c>
      <c r="D81" s="22">
        <v>11.538461538461519</v>
      </c>
      <c r="E81" s="22">
        <v>0.7</v>
      </c>
      <c r="F81" s="22">
        <v>-2.0960000000000036</v>
      </c>
      <c r="G81" s="22">
        <v>9.1199999999999992</v>
      </c>
      <c r="I81" s="57"/>
      <c r="J81" s="58"/>
      <c r="K81" s="57"/>
      <c r="L81" s="59"/>
    </row>
    <row r="82" spans="1:12">
      <c r="A82" s="21" t="s">
        <v>249</v>
      </c>
      <c r="B82" s="22">
        <v>-41.399981554920231</v>
      </c>
      <c r="C82" s="22">
        <v>0.83370989606867951</v>
      </c>
      <c r="D82" s="22">
        <v>10.888888888888882</v>
      </c>
      <c r="E82" s="22">
        <v>0.7</v>
      </c>
      <c r="F82" s="22">
        <v>-2.6419999999999959</v>
      </c>
      <c r="G82" s="22">
        <v>8.76</v>
      </c>
      <c r="I82" s="57"/>
      <c r="J82" s="58"/>
      <c r="K82" s="57"/>
      <c r="L82" s="59"/>
    </row>
    <row r="83" spans="1:12">
      <c r="A83" s="21" t="s">
        <v>250</v>
      </c>
      <c r="B83" s="22">
        <v>-31.757318311940164</v>
      </c>
      <c r="C83" s="22">
        <v>-0.35311042329656539</v>
      </c>
      <c r="D83" s="22">
        <v>11.946902654867241</v>
      </c>
      <c r="E83" s="22">
        <v>1.1000000000000001</v>
      </c>
      <c r="F83" s="22">
        <v>-3.2409999999999997</v>
      </c>
      <c r="G83" s="22">
        <v>8.1300000000000008</v>
      </c>
      <c r="I83" s="57"/>
      <c r="J83" s="58"/>
      <c r="K83" s="57"/>
      <c r="L83" s="59"/>
    </row>
    <row r="84" spans="1:12">
      <c r="A84" s="21" t="s">
        <v>251</v>
      </c>
      <c r="B84" s="22">
        <v>-27.084201750729463</v>
      </c>
      <c r="C84" s="22">
        <v>-1.5232801154848707</v>
      </c>
      <c r="D84" s="22">
        <v>11.842105263157897</v>
      </c>
      <c r="E84" s="22">
        <v>1.4</v>
      </c>
      <c r="F84" s="22">
        <v>-4.0520000000000067</v>
      </c>
      <c r="G84" s="22">
        <v>7.7</v>
      </c>
      <c r="I84" s="57"/>
      <c r="J84" s="58"/>
      <c r="K84" s="57"/>
      <c r="L84" s="59"/>
    </row>
    <row r="85" spans="1:12">
      <c r="A85" s="21" t="s">
        <v>252</v>
      </c>
      <c r="B85" s="22">
        <v>-29.718093285494618</v>
      </c>
      <c r="C85" s="22">
        <v>-5.2845263683536263</v>
      </c>
      <c r="D85" s="22">
        <v>12.200435729847502</v>
      </c>
      <c r="E85" s="22">
        <v>1.8</v>
      </c>
      <c r="F85" s="22">
        <v>-7.152000000000001</v>
      </c>
      <c r="G85" s="22">
        <v>6.43</v>
      </c>
      <c r="I85" s="57"/>
      <c r="J85" s="58"/>
      <c r="K85" s="57"/>
      <c r="L85" s="59"/>
    </row>
    <row r="86" spans="1:12">
      <c r="A86" s="21" t="s">
        <v>253</v>
      </c>
      <c r="B86" s="22">
        <v>-20.285803044423723</v>
      </c>
      <c r="C86" s="22">
        <v>-7.5366988900823495</v>
      </c>
      <c r="D86" s="22">
        <v>12.095032397408211</v>
      </c>
      <c r="E86" s="22">
        <v>2.2999999999999998</v>
      </c>
      <c r="F86" s="22">
        <v>-9.7039999999999935</v>
      </c>
      <c r="G86" s="22">
        <v>5.25</v>
      </c>
      <c r="I86" s="57"/>
      <c r="J86" s="58"/>
      <c r="K86" s="57"/>
      <c r="L86" s="59"/>
    </row>
    <row r="87" spans="1:12">
      <c r="A87" s="21" t="s">
        <v>254</v>
      </c>
      <c r="B87" s="22">
        <v>-15.204739139472034</v>
      </c>
      <c r="C87" s="22">
        <v>-8.7228959112834126</v>
      </c>
      <c r="D87" s="22">
        <v>11.752136752136755</v>
      </c>
      <c r="E87" s="22">
        <v>3</v>
      </c>
      <c r="F87" s="22">
        <v>-10.00800000000001</v>
      </c>
      <c r="G87" s="22">
        <v>4.6500000000000004</v>
      </c>
      <c r="I87" s="57"/>
      <c r="J87" s="58"/>
      <c r="K87" s="57"/>
      <c r="L87" s="59"/>
    </row>
    <row r="88" spans="1:12">
      <c r="A88" s="21" t="s">
        <v>255</v>
      </c>
      <c r="B88" s="22">
        <v>-11.300276654607366</v>
      </c>
      <c r="C88" s="22">
        <v>-10.541626879260956</v>
      </c>
      <c r="D88" s="22">
        <v>11.205073995771686</v>
      </c>
      <c r="E88" s="22">
        <v>2.9</v>
      </c>
      <c r="F88" s="22">
        <v>-11.48</v>
      </c>
      <c r="G88" s="22">
        <v>4.05</v>
      </c>
      <c r="I88" s="57"/>
      <c r="J88" s="58"/>
      <c r="K88" s="57"/>
      <c r="L88" s="59"/>
    </row>
    <row r="89" spans="1:12">
      <c r="A89" s="21" t="s">
        <v>256</v>
      </c>
      <c r="B89" s="22">
        <v>-3.33296423430407</v>
      </c>
      <c r="C89" s="22">
        <v>-11.886767435693457</v>
      </c>
      <c r="D89" s="22">
        <v>10.460251046025103</v>
      </c>
      <c r="E89" s="22">
        <v>3.5</v>
      </c>
      <c r="F89" s="22">
        <v>-12.144000000000005</v>
      </c>
      <c r="G89" s="22">
        <v>3.63</v>
      </c>
      <c r="I89" s="57"/>
      <c r="J89" s="58"/>
      <c r="K89" s="57"/>
      <c r="L89" s="59"/>
    </row>
    <row r="90" spans="1:12">
      <c r="A90" s="21" t="s">
        <v>257</v>
      </c>
      <c r="B90" s="22">
        <v>4.4340054995417155</v>
      </c>
      <c r="C90" s="22">
        <v>-10.564720102065939</v>
      </c>
      <c r="D90" s="22">
        <v>10.187110187110182</v>
      </c>
      <c r="E90" s="22">
        <v>3.7</v>
      </c>
      <c r="F90" s="22">
        <v>-11.772999999999996</v>
      </c>
      <c r="G90" s="22">
        <v>2.97</v>
      </c>
      <c r="I90" s="57"/>
      <c r="J90" s="58"/>
      <c r="K90" s="57"/>
      <c r="L90" s="59"/>
    </row>
    <row r="91" spans="1:12">
      <c r="A91" s="21" t="s">
        <v>258</v>
      </c>
      <c r="B91" s="22">
        <v>10.6860465116279</v>
      </c>
      <c r="C91" s="22">
        <v>-12.567380255659943</v>
      </c>
      <c r="D91" s="22">
        <v>9.259259259259256</v>
      </c>
      <c r="E91" s="22">
        <v>3.9</v>
      </c>
      <c r="F91" s="22">
        <v>-12.468000000000004</v>
      </c>
      <c r="G91" s="22">
        <v>2.13</v>
      </c>
      <c r="I91" s="57"/>
      <c r="J91" s="58"/>
      <c r="K91" s="57"/>
      <c r="L91" s="59"/>
    </row>
    <row r="92" spans="1:12">
      <c r="A92" s="21" t="s">
        <v>259</v>
      </c>
      <c r="B92" s="22">
        <v>11.902660446349756</v>
      </c>
      <c r="C92" s="22">
        <v>-11.767881824464421</v>
      </c>
      <c r="D92" s="22">
        <v>9.1836734693877542</v>
      </c>
      <c r="E92" s="22">
        <v>3.4</v>
      </c>
      <c r="F92" s="22">
        <v>-11.817000000000007</v>
      </c>
      <c r="G92" s="22">
        <v>1.46</v>
      </c>
      <c r="I92" s="57"/>
      <c r="J92" s="58"/>
      <c r="K92" s="57"/>
      <c r="L92" s="59"/>
    </row>
    <row r="93" spans="1:12">
      <c r="A93" s="21" t="s">
        <v>260</v>
      </c>
      <c r="B93" s="22">
        <v>20.415800415800401</v>
      </c>
      <c r="C93" s="22">
        <v>-11.179363964004796</v>
      </c>
      <c r="D93" s="22">
        <v>9.5334685598377433</v>
      </c>
      <c r="E93" s="22">
        <v>3.1</v>
      </c>
      <c r="F93" s="22">
        <v>-10.959000000000003</v>
      </c>
      <c r="G93" s="22">
        <v>-0.43</v>
      </c>
      <c r="I93" s="57"/>
      <c r="J93" s="58"/>
      <c r="K93" s="57"/>
      <c r="L93" s="59"/>
    </row>
    <row r="94" spans="1:12">
      <c r="A94" s="21" t="s">
        <v>261</v>
      </c>
      <c r="B94" s="22">
        <v>31.995593327038097</v>
      </c>
      <c r="C94" s="22">
        <v>-8.7342311053350876</v>
      </c>
      <c r="D94" s="22">
        <v>8.6172344689378946</v>
      </c>
      <c r="E94" s="22">
        <v>2.9</v>
      </c>
      <c r="F94" s="22">
        <v>-9.4189999999999969</v>
      </c>
      <c r="G94" s="22">
        <v>-0.36</v>
      </c>
      <c r="I94" s="57"/>
      <c r="J94" s="58"/>
      <c r="K94" s="57"/>
      <c r="L94" s="59"/>
    </row>
    <row r="95" spans="1:12">
      <c r="A95" s="21" t="s">
        <v>262</v>
      </c>
      <c r="B95" s="22">
        <v>20.487144790257105</v>
      </c>
      <c r="C95" s="22">
        <v>-8.0343862105171091</v>
      </c>
      <c r="D95" s="22">
        <v>7.9051383399209474</v>
      </c>
      <c r="E95" s="22">
        <v>2.5</v>
      </c>
      <c r="F95" s="22">
        <v>-8.4930000000000092</v>
      </c>
      <c r="G95" s="22">
        <v>-0.55000000000000004</v>
      </c>
      <c r="I95" s="57"/>
      <c r="J95" s="58"/>
      <c r="K95" s="57"/>
      <c r="L95" s="59"/>
    </row>
    <row r="96" spans="1:12">
      <c r="A96" s="21" t="s">
        <v>263</v>
      </c>
      <c r="B96" s="22">
        <v>30.398742318136328</v>
      </c>
      <c r="C96" s="22">
        <v>-7.5657462915153513</v>
      </c>
      <c r="D96" s="22">
        <v>7.6470588235294068</v>
      </c>
      <c r="E96" s="22">
        <v>2.4</v>
      </c>
      <c r="F96" s="22">
        <v>-7.8639999999999901</v>
      </c>
      <c r="G96" s="22">
        <v>-0.09</v>
      </c>
      <c r="I96" s="57"/>
      <c r="J96" s="58"/>
      <c r="K96" s="57"/>
      <c r="L96" s="59"/>
    </row>
    <row r="97" spans="1:12">
      <c r="A97" s="21" t="s">
        <v>264</v>
      </c>
      <c r="B97" s="22">
        <v>31.549008168027992</v>
      </c>
      <c r="C97" s="22">
        <v>-4.0871060171919771</v>
      </c>
      <c r="D97" s="22">
        <v>7.3786407766990303</v>
      </c>
      <c r="E97" s="22">
        <v>1.7</v>
      </c>
      <c r="F97" s="22">
        <v>-4.87</v>
      </c>
      <c r="G97" s="22">
        <v>0.45</v>
      </c>
      <c r="I97" s="57"/>
      <c r="J97" s="58"/>
      <c r="K97" s="57"/>
      <c r="L97" s="59"/>
    </row>
    <row r="98" spans="1:12">
      <c r="A98" s="21" t="s">
        <v>265</v>
      </c>
      <c r="B98" s="22">
        <v>31.021044427123922</v>
      </c>
      <c r="C98" s="22">
        <v>0.68973862536301223</v>
      </c>
      <c r="D98" s="22">
        <v>7.1290944123314048</v>
      </c>
      <c r="E98" s="22">
        <v>0.99999999999999911</v>
      </c>
      <c r="F98" s="22">
        <v>-1.0350000000000108</v>
      </c>
      <c r="G98" s="22">
        <v>1.1200000000000001</v>
      </c>
      <c r="I98" s="57"/>
      <c r="J98" s="58"/>
      <c r="K98" s="57"/>
      <c r="L98" s="59"/>
    </row>
    <row r="99" spans="1:12">
      <c r="A99" s="21" t="s">
        <v>266</v>
      </c>
      <c r="B99" s="22">
        <v>22.208603995587683</v>
      </c>
      <c r="C99" s="22">
        <v>3.9608850256815487</v>
      </c>
      <c r="D99" s="22">
        <v>6.6921606118546917</v>
      </c>
      <c r="E99" s="22">
        <v>-0.19999999999999929</v>
      </c>
      <c r="F99" s="22">
        <v>1.1260000000000048</v>
      </c>
      <c r="G99" s="22">
        <v>2.56</v>
      </c>
      <c r="I99" s="57"/>
      <c r="J99" s="58"/>
      <c r="K99" s="57"/>
      <c r="L99" s="59"/>
    </row>
    <row r="100" spans="1:12">
      <c r="A100" s="21" t="s">
        <v>267</v>
      </c>
      <c r="B100" s="22">
        <v>23.2845489443378</v>
      </c>
      <c r="C100" s="22">
        <v>7.4843610366398527</v>
      </c>
      <c r="D100" s="22">
        <v>6.2737642585551257</v>
      </c>
      <c r="E100" s="22">
        <v>-0.39999999999999947</v>
      </c>
      <c r="F100" s="22">
        <v>3.6359999999999957</v>
      </c>
      <c r="G100" s="22">
        <v>3.24</v>
      </c>
      <c r="I100" s="57"/>
      <c r="J100" s="58"/>
      <c r="K100" s="57"/>
      <c r="L100" s="59"/>
    </row>
    <row r="101" spans="1:12">
      <c r="A101" s="21" t="s">
        <v>268</v>
      </c>
      <c r="B101" s="22">
        <v>16.426116838487982</v>
      </c>
      <c r="C101" s="22">
        <v>9.18666766985179</v>
      </c>
      <c r="D101" s="22">
        <v>6.0606060606060552</v>
      </c>
      <c r="E101" s="22">
        <v>-1</v>
      </c>
      <c r="F101" s="22">
        <v>4.4810000000000088</v>
      </c>
      <c r="G101" s="22">
        <v>3.61</v>
      </c>
      <c r="I101" s="57"/>
      <c r="J101" s="58"/>
      <c r="K101" s="57"/>
      <c r="L101" s="59"/>
    </row>
    <row r="102" spans="1:12">
      <c r="A102" s="21" t="s">
        <v>269</v>
      </c>
      <c r="B102" s="22">
        <v>9.9067471201316426</v>
      </c>
      <c r="C102" s="22">
        <v>8.0336361588707828</v>
      </c>
      <c r="D102" s="22">
        <v>5.8490566037735947</v>
      </c>
      <c r="E102" s="22">
        <v>-1.1000000000000001</v>
      </c>
      <c r="F102" s="22">
        <v>4.8589999999999947</v>
      </c>
      <c r="G102" s="22">
        <v>4.63</v>
      </c>
      <c r="I102" s="57"/>
      <c r="J102" s="58"/>
      <c r="K102" s="57"/>
      <c r="L102" s="59"/>
    </row>
    <row r="103" spans="1:12">
      <c r="A103" s="21" t="s">
        <v>270</v>
      </c>
      <c r="B103" s="22">
        <v>9.5493224078159411</v>
      </c>
      <c r="C103" s="22">
        <v>10.302221998540473</v>
      </c>
      <c r="D103" s="22">
        <v>6.2146892655367214</v>
      </c>
      <c r="E103" s="22">
        <v>-1.6</v>
      </c>
      <c r="F103" s="22">
        <v>5.3629999999999995</v>
      </c>
      <c r="G103" s="22">
        <v>5.92</v>
      </c>
      <c r="I103" s="57"/>
      <c r="J103" s="58"/>
      <c r="K103" s="57"/>
      <c r="L103" s="59"/>
    </row>
    <row r="104" spans="1:12">
      <c r="A104" s="21" t="s">
        <v>271</v>
      </c>
      <c r="B104" s="22">
        <v>16.552112676056339</v>
      </c>
      <c r="C104" s="22">
        <v>9.440704932076871</v>
      </c>
      <c r="D104" s="22">
        <v>5.9813084112149584</v>
      </c>
      <c r="E104" s="22">
        <v>-1.2</v>
      </c>
      <c r="F104" s="22">
        <v>4.8050000000000068</v>
      </c>
      <c r="G104" s="22">
        <v>6.38</v>
      </c>
      <c r="I104" s="57"/>
      <c r="J104" s="58"/>
      <c r="K104" s="57"/>
      <c r="L104" s="59"/>
    </row>
    <row r="105" spans="1:12">
      <c r="A105" s="21" t="s">
        <v>272</v>
      </c>
      <c r="B105" s="22">
        <v>18.450736648250455</v>
      </c>
      <c r="C105" s="22">
        <v>8.8452213857343374</v>
      </c>
      <c r="D105" s="22">
        <v>5.555555555555558</v>
      </c>
      <c r="E105" s="22">
        <v>-0.8</v>
      </c>
      <c r="F105" s="22">
        <v>4.4410000000000025</v>
      </c>
      <c r="G105" s="22">
        <v>8.77</v>
      </c>
      <c r="I105" s="57"/>
      <c r="J105" s="58"/>
      <c r="K105" s="57"/>
      <c r="L105" s="59"/>
    </row>
    <row r="106" spans="1:12">
      <c r="A106" s="21" t="s">
        <v>273</v>
      </c>
      <c r="B106" s="22">
        <v>25.479909383569787</v>
      </c>
      <c r="C106" s="22">
        <v>7.6575581252608549</v>
      </c>
      <c r="D106" s="22">
        <v>5.719557195571956</v>
      </c>
      <c r="E106" s="22">
        <v>-0.60000000000000053</v>
      </c>
      <c r="F106" s="22">
        <v>4.2720000000000056</v>
      </c>
      <c r="G106" s="22">
        <v>8.9600000000000009</v>
      </c>
      <c r="I106" s="57"/>
      <c r="J106" s="58"/>
      <c r="K106" s="57"/>
      <c r="L106" s="59"/>
    </row>
    <row r="107" spans="1:12">
      <c r="A107" s="21" t="s">
        <v>274</v>
      </c>
      <c r="B107" s="22">
        <v>15.566037735849058</v>
      </c>
      <c r="C107" s="22">
        <v>6.6693623195300145</v>
      </c>
      <c r="D107" s="22">
        <v>5.4945054945054972</v>
      </c>
      <c r="E107" s="22">
        <v>-0.80000000000000071</v>
      </c>
      <c r="F107" s="22">
        <v>3.4789999999999992</v>
      </c>
      <c r="G107" s="22">
        <v>9.23</v>
      </c>
      <c r="I107" s="57"/>
      <c r="J107" s="58"/>
      <c r="K107" s="57"/>
      <c r="L107" s="59"/>
    </row>
    <row r="108" spans="1:12">
      <c r="A108" s="21" t="s">
        <v>275</v>
      </c>
      <c r="B108" s="22">
        <v>11.902674265672953</v>
      </c>
      <c r="C108" s="22">
        <v>6.790854004923319</v>
      </c>
      <c r="D108" s="22">
        <v>5.464480874316946</v>
      </c>
      <c r="E108" s="22">
        <v>-0.7</v>
      </c>
      <c r="F108" s="22">
        <v>3.2279999999999944</v>
      </c>
      <c r="G108" s="22">
        <v>9.67</v>
      </c>
      <c r="I108" s="57"/>
      <c r="J108" s="58"/>
      <c r="K108" s="57"/>
      <c r="L108" s="59"/>
    </row>
    <row r="109" spans="1:12">
      <c r="A109" s="21" t="s">
        <v>276</v>
      </c>
      <c r="B109" s="22">
        <v>19.14846435303248</v>
      </c>
      <c r="C109" s="22">
        <v>8.0182591654318625</v>
      </c>
      <c r="D109" s="22">
        <v>5.0632911392405111</v>
      </c>
      <c r="E109" s="22">
        <v>-0.50000000000000089</v>
      </c>
      <c r="F109" s="22">
        <v>4.1760000000000019</v>
      </c>
      <c r="G109" s="22">
        <v>10.19</v>
      </c>
      <c r="I109" s="57"/>
      <c r="J109" s="58"/>
      <c r="K109" s="57"/>
      <c r="L109" s="59"/>
    </row>
    <row r="110" spans="1:12">
      <c r="A110" s="21" t="s">
        <v>277</v>
      </c>
      <c r="B110" s="22">
        <v>1.1600237953599102</v>
      </c>
      <c r="C110" s="22">
        <v>7.991827905299842</v>
      </c>
      <c r="D110" s="22">
        <v>5.0359712230215736</v>
      </c>
      <c r="E110" s="22">
        <v>-0.39999999999999947</v>
      </c>
      <c r="F110" s="22">
        <v>4.0210000000000008</v>
      </c>
      <c r="G110" s="22">
        <v>10.58</v>
      </c>
      <c r="I110" s="57"/>
      <c r="J110" s="58"/>
      <c r="K110" s="57"/>
      <c r="L110" s="59"/>
    </row>
    <row r="111" spans="1:12">
      <c r="A111" s="21" t="s">
        <v>278</v>
      </c>
      <c r="B111" s="22">
        <v>0.11031992779060307</v>
      </c>
      <c r="C111" s="22">
        <v>5.9358669833729172</v>
      </c>
      <c r="D111" s="22">
        <v>5.1971326164874654</v>
      </c>
      <c r="E111" s="22">
        <v>-0.4</v>
      </c>
      <c r="F111" s="22">
        <v>2.4180000000000064</v>
      </c>
      <c r="G111" s="22">
        <v>10.65</v>
      </c>
      <c r="I111" s="57"/>
      <c r="J111" s="58"/>
      <c r="K111" s="57"/>
      <c r="L111" s="59"/>
    </row>
    <row r="112" spans="1:12">
      <c r="A112" s="21" t="s">
        <v>279</v>
      </c>
      <c r="B112" s="22">
        <v>-4.2327527488566608</v>
      </c>
      <c r="C112" s="22">
        <v>6.5013048800203199</v>
      </c>
      <c r="D112" s="22">
        <v>6.0822898032200312</v>
      </c>
      <c r="E112" s="22">
        <v>-0.10000000000000053</v>
      </c>
      <c r="F112" s="22">
        <v>2.8569999999999993</v>
      </c>
      <c r="G112" s="22">
        <v>9.83</v>
      </c>
      <c r="I112" s="57"/>
      <c r="J112" s="58"/>
      <c r="K112" s="57"/>
      <c r="L112" s="59"/>
    </row>
    <row r="113" spans="1:12">
      <c r="A113" s="21" t="s">
        <v>280</v>
      </c>
      <c r="B113" s="22">
        <v>-3.1483667847304275</v>
      </c>
      <c r="C113" s="22">
        <v>7.79125321572951</v>
      </c>
      <c r="D113" s="22">
        <v>6.4285714285714279</v>
      </c>
      <c r="E113" s="22">
        <v>-0.19999999999999929</v>
      </c>
      <c r="F113" s="22">
        <v>3.7590000000000003</v>
      </c>
      <c r="G113" s="22">
        <v>10.56</v>
      </c>
      <c r="I113" s="57"/>
      <c r="J113" s="58"/>
      <c r="K113" s="57"/>
      <c r="L113" s="59"/>
    </row>
    <row r="114" spans="1:12">
      <c r="A114" s="21" t="s">
        <v>281</v>
      </c>
      <c r="B114" s="22">
        <v>-4.0527051307646218</v>
      </c>
      <c r="C114" s="22">
        <v>8.6918247735538579</v>
      </c>
      <c r="D114" s="22">
        <v>6.9518716577540163</v>
      </c>
      <c r="E114" s="22">
        <v>-0.5</v>
      </c>
      <c r="F114" s="22">
        <v>4.0470000000000113</v>
      </c>
      <c r="G114" s="22">
        <v>11.52</v>
      </c>
      <c r="I114" s="57"/>
      <c r="J114" s="58"/>
      <c r="K114" s="57"/>
      <c r="L114" s="59"/>
    </row>
    <row r="115" spans="1:12">
      <c r="A115" s="21" t="s">
        <v>282</v>
      </c>
      <c r="B115" s="22">
        <v>-3.6440352896049077</v>
      </c>
      <c r="C115" s="22">
        <v>8.1468300139164729</v>
      </c>
      <c r="D115" s="22">
        <v>6.7375886524822848</v>
      </c>
      <c r="E115" s="22">
        <v>-0.4</v>
      </c>
      <c r="F115" s="22">
        <v>4.2949999999999999</v>
      </c>
      <c r="G115" s="22">
        <v>11.92</v>
      </c>
      <c r="I115" s="57"/>
      <c r="J115" s="58"/>
      <c r="K115" s="57"/>
      <c r="L115" s="59"/>
    </row>
    <row r="116" spans="1:12">
      <c r="A116" s="21" t="s">
        <v>283</v>
      </c>
      <c r="B116" s="22">
        <v>-4.4373549883990782</v>
      </c>
      <c r="C116" s="22">
        <v>8.9729826444802097</v>
      </c>
      <c r="D116" s="22">
        <v>6.7019400352733571</v>
      </c>
      <c r="E116" s="22">
        <v>-0.39999999999999947</v>
      </c>
      <c r="F116" s="22">
        <v>4.8399999999999892</v>
      </c>
      <c r="G116" s="22">
        <v>13.06</v>
      </c>
      <c r="I116" s="57"/>
      <c r="J116" s="58"/>
      <c r="K116" s="57"/>
      <c r="L116" s="59"/>
    </row>
    <row r="117" spans="1:12">
      <c r="A117" s="21" t="s">
        <v>284</v>
      </c>
      <c r="B117" s="22">
        <v>-5.966378388883486</v>
      </c>
      <c r="C117" s="22">
        <v>8.8579400248528728</v>
      </c>
      <c r="D117" s="22">
        <v>6.6666666666666652</v>
      </c>
      <c r="E117" s="22">
        <v>-0.89999999999999947</v>
      </c>
      <c r="F117" s="22">
        <v>4.4740000000000038</v>
      </c>
      <c r="G117" s="22">
        <v>13.68</v>
      </c>
      <c r="I117" s="57"/>
      <c r="J117" s="58"/>
      <c r="K117" s="57"/>
      <c r="L117" s="59"/>
    </row>
    <row r="118" spans="1:12">
      <c r="A118" s="21" t="s">
        <v>285</v>
      </c>
      <c r="B118" s="22">
        <v>-8.2763207905739211</v>
      </c>
      <c r="C118" s="22">
        <v>7.5940706955530235</v>
      </c>
      <c r="D118" s="22">
        <v>6.6317626527050644</v>
      </c>
      <c r="E118" s="22">
        <v>-0.8</v>
      </c>
      <c r="F118" s="22">
        <v>3.9529999999999887</v>
      </c>
      <c r="G118" s="22">
        <v>14.03</v>
      </c>
      <c r="I118" s="57"/>
      <c r="J118" s="58"/>
      <c r="K118" s="57"/>
      <c r="L118" s="59"/>
    </row>
    <row r="119" spans="1:12">
      <c r="A119" s="21" t="s">
        <v>286</v>
      </c>
      <c r="B119" s="22">
        <v>-10.262390670553934</v>
      </c>
      <c r="C119" s="22">
        <v>8.13432336611144</v>
      </c>
      <c r="D119" s="22">
        <v>6.4236111111110938</v>
      </c>
      <c r="E119" s="22">
        <v>-0.8</v>
      </c>
      <c r="F119" s="22">
        <v>4.0940000000000083</v>
      </c>
      <c r="G119" s="22">
        <v>14.76</v>
      </c>
      <c r="I119" s="57"/>
      <c r="J119" s="58"/>
      <c r="K119" s="57"/>
      <c r="L119" s="59"/>
    </row>
    <row r="120" spans="1:12">
      <c r="A120" s="21" t="s">
        <v>287</v>
      </c>
      <c r="B120" s="22">
        <v>-7.1204701273261506</v>
      </c>
      <c r="C120" s="22">
        <v>8.183168207105961</v>
      </c>
      <c r="D120" s="22">
        <v>6.390328151986191</v>
      </c>
      <c r="E120" s="22">
        <v>-0.9</v>
      </c>
      <c r="F120" s="22">
        <v>4.1749999999999998</v>
      </c>
      <c r="G120" s="22">
        <v>14.88</v>
      </c>
      <c r="I120" s="57"/>
      <c r="J120" s="58"/>
      <c r="K120" s="57"/>
      <c r="L120" s="59"/>
    </row>
    <row r="121" spans="1:12">
      <c r="A121" s="21" t="s">
        <v>288</v>
      </c>
      <c r="B121" s="22">
        <v>-11.501954215522058</v>
      </c>
      <c r="C121" s="22">
        <v>6.6044206473881095</v>
      </c>
      <c r="D121" s="22">
        <v>6.7125645438898429</v>
      </c>
      <c r="E121" s="22">
        <v>-1</v>
      </c>
      <c r="F121" s="22">
        <v>2.9560000000000031</v>
      </c>
      <c r="G121" s="22">
        <v>15.64</v>
      </c>
      <c r="I121" s="57"/>
      <c r="J121" s="58"/>
      <c r="K121" s="57"/>
      <c r="L121" s="59"/>
    </row>
    <row r="122" spans="1:12">
      <c r="A122" s="21" t="s">
        <v>289</v>
      </c>
      <c r="B122" s="22">
        <v>-12.525727727139079</v>
      </c>
      <c r="C122" s="22">
        <v>5.8936122857778939</v>
      </c>
      <c r="D122" s="22">
        <v>6.6780821917808098</v>
      </c>
      <c r="E122" s="22">
        <v>-1.4</v>
      </c>
      <c r="F122" s="22">
        <v>2.179000000000002</v>
      </c>
      <c r="G122" s="22">
        <v>16.14</v>
      </c>
      <c r="I122" s="57"/>
      <c r="J122" s="58"/>
      <c r="K122" s="57"/>
      <c r="L122" s="59"/>
    </row>
    <row r="123" spans="1:12">
      <c r="A123" s="21" t="s">
        <v>290</v>
      </c>
      <c r="B123" s="22">
        <v>-12.803045481867347</v>
      </c>
      <c r="C123" s="22">
        <v>5.1615507074149747</v>
      </c>
      <c r="D123" s="22">
        <v>6.8143100511073307</v>
      </c>
      <c r="E123" s="22">
        <v>-1.1000000000000001</v>
      </c>
      <c r="F123" s="22">
        <v>1.445999999999998</v>
      </c>
      <c r="G123" s="22">
        <v>15.44</v>
      </c>
      <c r="I123" s="57"/>
      <c r="J123" s="58"/>
      <c r="K123" s="57"/>
      <c r="L123" s="59"/>
    </row>
    <row r="124" spans="1:12">
      <c r="A124" s="21" t="s">
        <v>291</v>
      </c>
      <c r="B124" s="22">
        <v>-9.3578540946962043</v>
      </c>
      <c r="C124" s="22">
        <v>4.2416619681658663</v>
      </c>
      <c r="D124" s="22">
        <v>6.2394603709949426</v>
      </c>
      <c r="E124" s="22">
        <v>-1.3</v>
      </c>
      <c r="F124" s="22">
        <v>0.60099999999999909</v>
      </c>
      <c r="G124" s="22">
        <v>16.41</v>
      </c>
      <c r="I124" s="57"/>
      <c r="J124" s="58"/>
      <c r="K124" s="57"/>
      <c r="L124" s="59"/>
    </row>
    <row r="125" spans="1:12">
      <c r="A125" s="21" t="s">
        <v>292</v>
      </c>
      <c r="B125" s="22">
        <v>-1.6355140186915862</v>
      </c>
      <c r="C125" s="22">
        <v>4.5303443573133428</v>
      </c>
      <c r="D125" s="22">
        <v>6.3758389261744819</v>
      </c>
      <c r="E125" s="22">
        <v>-1.1000000000000001</v>
      </c>
      <c r="F125" s="22">
        <v>1.0649999999999999</v>
      </c>
      <c r="G125" s="22">
        <v>16.28</v>
      </c>
      <c r="I125" s="57"/>
      <c r="J125" s="58"/>
      <c r="K125" s="57"/>
      <c r="L125" s="59"/>
    </row>
    <row r="126" spans="1:12">
      <c r="A126" s="21" t="s">
        <v>293</v>
      </c>
      <c r="B126" s="22">
        <v>1.1652101539741944</v>
      </c>
      <c r="C126" s="22">
        <v>6.641232762846605</v>
      </c>
      <c r="D126" s="22">
        <v>6.4999999999999947</v>
      </c>
      <c r="E126" s="22">
        <v>-1.1000000000000001</v>
      </c>
      <c r="F126" s="22">
        <v>1.9199999999999875</v>
      </c>
      <c r="G126" s="22">
        <v>16.32</v>
      </c>
      <c r="I126" s="57"/>
      <c r="J126" s="58"/>
      <c r="K126" s="57"/>
      <c r="L126" s="59"/>
    </row>
    <row r="127" spans="1:12">
      <c r="A127" s="21" t="s">
        <v>294</v>
      </c>
      <c r="B127" s="22">
        <v>-4.9263535031847105</v>
      </c>
      <c r="C127" s="22">
        <v>5.1809973841869805</v>
      </c>
      <c r="D127" s="22">
        <v>7.1428571428571397</v>
      </c>
      <c r="E127" s="22">
        <v>-1</v>
      </c>
      <c r="F127" s="22">
        <v>1.5249999999999915</v>
      </c>
      <c r="G127" s="22">
        <v>16.36</v>
      </c>
      <c r="I127" s="57"/>
      <c r="J127" s="58"/>
      <c r="K127" s="57"/>
      <c r="L127" s="59"/>
    </row>
    <row r="128" spans="1:12">
      <c r="A128" s="21" t="s">
        <v>295</v>
      </c>
      <c r="B128" s="22">
        <v>1.8512898330804273</v>
      </c>
      <c r="C128" s="22">
        <v>4.9790657581479492</v>
      </c>
      <c r="D128" s="22">
        <v>7.4380165289256173</v>
      </c>
      <c r="E128" s="22">
        <v>-1.3</v>
      </c>
      <c r="F128" s="22">
        <v>1.51400000000001</v>
      </c>
      <c r="G128" s="22">
        <v>16.829999999999998</v>
      </c>
      <c r="I128" s="57"/>
      <c r="J128" s="58"/>
      <c r="K128" s="57"/>
      <c r="L128" s="59"/>
    </row>
    <row r="129" spans="1:12">
      <c r="A129" s="21" t="s">
        <v>296</v>
      </c>
      <c r="B129" s="22">
        <v>6.737625297096228</v>
      </c>
      <c r="C129" s="22">
        <v>4.7319563204031967</v>
      </c>
      <c r="D129" s="22">
        <v>7.7302631578947345</v>
      </c>
      <c r="E129" s="22">
        <v>-0.7</v>
      </c>
      <c r="F129" s="22">
        <v>1.320999999999998</v>
      </c>
      <c r="G129" s="22">
        <v>17.61</v>
      </c>
      <c r="I129" s="57"/>
      <c r="J129" s="58"/>
      <c r="K129" s="57"/>
      <c r="L129" s="59"/>
    </row>
    <row r="130" spans="1:12">
      <c r="A130" s="21" t="s">
        <v>297</v>
      </c>
      <c r="B130" s="22">
        <v>6.2260437169791905</v>
      </c>
      <c r="C130" s="22">
        <v>5.4408647732089976</v>
      </c>
      <c r="D130" s="22">
        <v>7.8559738134206247</v>
      </c>
      <c r="E130" s="22">
        <v>-1.1000000000000001</v>
      </c>
      <c r="F130" s="22">
        <v>1.5820000000000078</v>
      </c>
      <c r="G130" s="22">
        <v>17.649999999999999</v>
      </c>
      <c r="I130" s="57"/>
      <c r="J130" s="58"/>
      <c r="K130" s="57"/>
      <c r="L130" s="59"/>
    </row>
    <row r="131" spans="1:12">
      <c r="A131" s="21" t="s">
        <v>298</v>
      </c>
      <c r="B131" s="22">
        <v>0.87719298245614308</v>
      </c>
      <c r="C131" s="22">
        <v>5.3201360965048128</v>
      </c>
      <c r="D131" s="22">
        <v>8.4828711256117462</v>
      </c>
      <c r="E131" s="22">
        <v>-0.8</v>
      </c>
      <c r="F131" s="22">
        <v>1.42</v>
      </c>
      <c r="G131" s="22">
        <v>17.84</v>
      </c>
      <c r="I131" s="57"/>
      <c r="J131" s="58"/>
      <c r="K131" s="57"/>
      <c r="L131" s="59"/>
    </row>
    <row r="132" spans="1:12">
      <c r="A132" s="21" t="s">
        <v>299</v>
      </c>
      <c r="B132" s="22">
        <v>-0.13708741959295168</v>
      </c>
      <c r="C132" s="22">
        <v>5.8390870536171535</v>
      </c>
      <c r="D132" s="22">
        <v>8.9285714285714199</v>
      </c>
      <c r="E132" s="22">
        <v>-1</v>
      </c>
      <c r="F132" s="22">
        <v>1.92</v>
      </c>
      <c r="G132" s="22">
        <v>17.88</v>
      </c>
      <c r="I132" s="57"/>
      <c r="J132" s="58"/>
      <c r="K132" s="57"/>
      <c r="L132" s="59"/>
    </row>
    <row r="133" spans="1:12">
      <c r="A133" s="21" t="s">
        <v>300</v>
      </c>
      <c r="B133" s="22">
        <v>1.0620399579390094</v>
      </c>
      <c r="C133" s="22">
        <v>6.4816736540616704</v>
      </c>
      <c r="D133" s="22">
        <v>8.8709677419354769</v>
      </c>
      <c r="E133" s="22">
        <v>-0.89999999999999947</v>
      </c>
      <c r="F133" s="22">
        <v>2.5310000000000059</v>
      </c>
      <c r="G133" s="22">
        <v>16.989999999999998</v>
      </c>
      <c r="I133" s="57"/>
      <c r="J133" s="58"/>
      <c r="K133" s="57"/>
      <c r="L133" s="59"/>
    </row>
    <row r="134" spans="1:12">
      <c r="A134" s="21" t="s">
        <v>301</v>
      </c>
      <c r="B134" s="22">
        <v>11.966386554621856</v>
      </c>
      <c r="C134" s="22">
        <v>7.0515784606330678</v>
      </c>
      <c r="D134" s="22">
        <v>8.9887640449438422</v>
      </c>
      <c r="E134" s="22">
        <v>-0.4</v>
      </c>
      <c r="F134" s="22">
        <v>2.9440000000000026</v>
      </c>
      <c r="G134" s="22">
        <v>16.989999999999998</v>
      </c>
      <c r="I134" s="57"/>
      <c r="J134" s="58"/>
      <c r="K134" s="57"/>
      <c r="L134" s="59"/>
    </row>
    <row r="135" spans="1:12">
      <c r="A135" s="21" t="s">
        <v>302</v>
      </c>
      <c r="B135" s="22">
        <v>10.615808823529417</v>
      </c>
      <c r="C135" s="22">
        <v>7.5648706850599989</v>
      </c>
      <c r="D135" s="22">
        <v>9.2503987240829311</v>
      </c>
      <c r="E135" s="22">
        <v>-0.5</v>
      </c>
      <c r="F135" s="22">
        <v>3.5180000000000007</v>
      </c>
      <c r="G135" s="22">
        <v>17.48</v>
      </c>
      <c r="I135" s="57"/>
      <c r="J135" s="58"/>
      <c r="K135" s="57"/>
      <c r="L135" s="59"/>
    </row>
    <row r="136" spans="1:12">
      <c r="A136" s="21" t="s">
        <v>303</v>
      </c>
      <c r="B136" s="22">
        <v>13.877368008070846</v>
      </c>
      <c r="C136" s="22">
        <v>7.7740794674433067</v>
      </c>
      <c r="D136" s="22">
        <v>9.8412698412698507</v>
      </c>
      <c r="E136" s="22">
        <v>-0.39999999999999947</v>
      </c>
      <c r="F136" s="22">
        <v>3.6540000000000106</v>
      </c>
      <c r="G136" s="22">
        <v>17.940000000000001</v>
      </c>
      <c r="I136" s="57"/>
      <c r="J136" s="58"/>
      <c r="K136" s="57"/>
      <c r="L136" s="59"/>
    </row>
    <row r="137" spans="1:12">
      <c r="A137" s="21" t="s">
        <v>304</v>
      </c>
      <c r="B137" s="22">
        <v>5.0913972942270069</v>
      </c>
      <c r="C137" s="22">
        <v>6.7965915113955999</v>
      </c>
      <c r="D137" s="22">
        <v>10.252365930599371</v>
      </c>
      <c r="E137" s="22">
        <v>-0.5</v>
      </c>
      <c r="F137" s="22">
        <v>2.4239999999999924</v>
      </c>
      <c r="G137" s="22">
        <v>17.98</v>
      </c>
      <c r="I137" s="57"/>
      <c r="J137" s="58"/>
      <c r="K137" s="57"/>
      <c r="L137" s="59"/>
    </row>
    <row r="138" spans="1:12">
      <c r="A138" s="21" t="s">
        <v>305</v>
      </c>
      <c r="B138" s="22">
        <v>1.8922254216371837</v>
      </c>
      <c r="C138" s="22">
        <v>1.4829619266513605</v>
      </c>
      <c r="D138" s="22">
        <v>10.485133020344284</v>
      </c>
      <c r="E138" s="22">
        <v>-0.3</v>
      </c>
      <c r="F138" s="22">
        <v>-0.1489999999999867</v>
      </c>
      <c r="G138" s="22">
        <v>17.37</v>
      </c>
      <c r="I138" s="57"/>
      <c r="J138" s="58"/>
      <c r="K138" s="57"/>
      <c r="L138" s="59"/>
    </row>
    <row r="139" spans="1:12">
      <c r="A139" s="21" t="s">
        <v>306</v>
      </c>
      <c r="B139" s="22">
        <v>7.7253218884120178</v>
      </c>
      <c r="C139" s="22">
        <v>3.4235860409145724</v>
      </c>
      <c r="D139" s="22">
        <v>10.697674418604652</v>
      </c>
      <c r="E139" s="22">
        <v>-0.4</v>
      </c>
      <c r="F139" s="22">
        <v>0.25100000000000477</v>
      </c>
      <c r="G139" s="22">
        <v>17.07</v>
      </c>
      <c r="I139" s="57"/>
      <c r="J139" s="58"/>
      <c r="K139" s="57"/>
      <c r="L139" s="59"/>
    </row>
    <row r="140" spans="1:12">
      <c r="A140" s="21" t="s">
        <v>307</v>
      </c>
      <c r="B140" s="22">
        <v>3.1088597536750084</v>
      </c>
      <c r="C140" s="22">
        <v>2.6744868035190716</v>
      </c>
      <c r="D140" s="22">
        <v>11.076923076923073</v>
      </c>
      <c r="E140" s="22">
        <v>-0.2</v>
      </c>
      <c r="F140" s="22">
        <v>-0.28200000000001069</v>
      </c>
      <c r="G140" s="22">
        <v>16.440000000000001</v>
      </c>
      <c r="I140" s="57"/>
      <c r="J140" s="58"/>
      <c r="K140" s="57"/>
      <c r="L140" s="59"/>
    </row>
    <row r="141" spans="1:12">
      <c r="A141" s="21" t="s">
        <v>308</v>
      </c>
      <c r="B141" s="22">
        <v>5.837932036015081</v>
      </c>
      <c r="C141" s="22">
        <v>2.9037963229547881</v>
      </c>
      <c r="D141" s="22">
        <v>11.45038167938932</v>
      </c>
      <c r="E141" s="22">
        <v>-0.5</v>
      </c>
      <c r="F141" s="22">
        <v>-0.37100000000000932</v>
      </c>
      <c r="G141" s="22">
        <v>15.11</v>
      </c>
      <c r="I141" s="57"/>
      <c r="J141" s="58"/>
      <c r="K141" s="57"/>
      <c r="L141" s="59"/>
    </row>
    <row r="142" spans="1:12">
      <c r="A142" s="21" t="s">
        <v>309</v>
      </c>
      <c r="B142" s="22">
        <v>6.6120538326506662</v>
      </c>
      <c r="C142" s="22">
        <v>2.0342935252376959</v>
      </c>
      <c r="D142" s="22">
        <v>11.836115326251884</v>
      </c>
      <c r="E142" s="22">
        <v>9.9999999999999645E-2</v>
      </c>
      <c r="F142" s="22">
        <v>-1.2350000000000001</v>
      </c>
      <c r="G142" s="22">
        <v>14.95</v>
      </c>
      <c r="I142" s="57"/>
      <c r="J142" s="58"/>
      <c r="K142" s="57"/>
      <c r="L142" s="59"/>
    </row>
    <row r="143" spans="1:12">
      <c r="A143" s="21" t="s">
        <v>310</v>
      </c>
      <c r="B143" s="22">
        <v>9.3075684380031998</v>
      </c>
      <c r="C143" s="22">
        <v>1.3724914341654459</v>
      </c>
      <c r="D143" s="22">
        <v>11.879699248120312</v>
      </c>
      <c r="E143" s="22">
        <v>-9.9999999999999645E-2</v>
      </c>
      <c r="F143" s="22">
        <v>-1.3179999999999978</v>
      </c>
      <c r="G143" s="22">
        <v>14.68</v>
      </c>
      <c r="I143" s="57"/>
      <c r="J143" s="58"/>
      <c r="K143" s="57"/>
      <c r="L143" s="59"/>
    </row>
    <row r="144" spans="1:12">
      <c r="A144" s="21" t="s">
        <v>311</v>
      </c>
      <c r="B144" s="22">
        <v>12.101372756071793</v>
      </c>
      <c r="C144" s="22">
        <v>0.85948237480399925</v>
      </c>
      <c r="D144" s="22">
        <v>12.071535022354718</v>
      </c>
      <c r="E144" s="22">
        <v>0.2</v>
      </c>
      <c r="F144" s="22">
        <v>-1.5229999999999961</v>
      </c>
      <c r="G144" s="22">
        <v>14.61</v>
      </c>
      <c r="I144" s="57"/>
      <c r="J144" s="58"/>
      <c r="K144" s="57"/>
      <c r="L144" s="59"/>
    </row>
    <row r="145" spans="1:12">
      <c r="A145" s="21" t="s">
        <v>312</v>
      </c>
      <c r="B145" s="22">
        <v>12.308812818645309</v>
      </c>
      <c r="C145" s="22">
        <v>0.19686190429781814</v>
      </c>
      <c r="D145" s="22">
        <v>12.592592592592599</v>
      </c>
      <c r="E145" s="22">
        <v>0</v>
      </c>
      <c r="F145" s="22">
        <v>-2.1820000000000022</v>
      </c>
      <c r="G145" s="22">
        <v>14.87</v>
      </c>
      <c r="I145" s="57"/>
      <c r="J145" s="58"/>
      <c r="K145" s="57"/>
      <c r="L145" s="59"/>
    </row>
    <row r="146" spans="1:12">
      <c r="A146" s="21" t="s">
        <v>313</v>
      </c>
      <c r="B146" s="22">
        <v>14.239967977584289</v>
      </c>
      <c r="C146" s="22">
        <v>1.5706909076640407E-2</v>
      </c>
      <c r="D146" s="22">
        <v>13.254786450662737</v>
      </c>
      <c r="E146" s="22">
        <v>0</v>
      </c>
      <c r="F146" s="22">
        <v>-2.5690000000000026</v>
      </c>
      <c r="G146" s="22">
        <v>14.42</v>
      </c>
      <c r="I146" s="57"/>
      <c r="J146" s="58"/>
      <c r="K146" s="57"/>
      <c r="L146" s="59"/>
    </row>
    <row r="147" spans="1:12">
      <c r="A147" s="21" t="s">
        <v>314</v>
      </c>
      <c r="B147" s="22">
        <v>18.051516410469446</v>
      </c>
      <c r="C147" s="22">
        <v>1.100120914190561</v>
      </c>
      <c r="D147" s="22">
        <v>13.868613138686126</v>
      </c>
      <c r="E147" s="22">
        <v>0.39999999999999947</v>
      </c>
      <c r="F147" s="22">
        <v>-1.58</v>
      </c>
      <c r="G147" s="22">
        <v>13.88</v>
      </c>
      <c r="I147" s="57"/>
      <c r="J147" s="58"/>
      <c r="K147" s="57"/>
      <c r="L147" s="59"/>
    </row>
    <row r="148" spans="1:12">
      <c r="A148" s="21" t="s">
        <v>315</v>
      </c>
      <c r="B148" s="22">
        <v>0.49217442661679822</v>
      </c>
      <c r="C148" s="22">
        <v>0.28567568089252759</v>
      </c>
      <c r="D148" s="22">
        <v>14.161849710982644</v>
      </c>
      <c r="E148" s="22">
        <v>0.39999999999999947</v>
      </c>
      <c r="F148" s="22">
        <v>-1.9690000000000083</v>
      </c>
      <c r="G148" s="22">
        <v>13.09</v>
      </c>
      <c r="I148" s="57"/>
      <c r="J148" s="58"/>
      <c r="K148" s="57"/>
      <c r="L148" s="59"/>
    </row>
    <row r="149" spans="1:12">
      <c r="A149" s="21" t="s">
        <v>316</v>
      </c>
      <c r="B149" s="22">
        <v>4.4516509433962348</v>
      </c>
      <c r="C149" s="22">
        <v>-0.44475834160494498</v>
      </c>
      <c r="D149" s="22">
        <v>14.592274678111572</v>
      </c>
      <c r="E149" s="22">
        <v>0.5</v>
      </c>
      <c r="F149" s="22">
        <v>-2.4689999999999941</v>
      </c>
      <c r="G149" s="22">
        <v>12.61</v>
      </c>
      <c r="I149" s="57"/>
      <c r="J149" s="58"/>
      <c r="K149" s="57"/>
      <c r="L149" s="59"/>
    </row>
    <row r="150" spans="1:12">
      <c r="A150" s="21" t="s">
        <v>317</v>
      </c>
      <c r="B150" s="22">
        <v>12.272910779168345</v>
      </c>
      <c r="C150" s="22">
        <v>-0.80548279732949313</v>
      </c>
      <c r="D150" s="22">
        <v>14.589235127478762</v>
      </c>
      <c r="E150" s="22">
        <v>1.1000000000000001</v>
      </c>
      <c r="F150" s="22">
        <v>-3.1890000000000072</v>
      </c>
      <c r="G150" s="22">
        <v>11.3</v>
      </c>
      <c r="I150" s="57"/>
      <c r="J150" s="58"/>
      <c r="K150" s="57"/>
      <c r="L150" s="59"/>
    </row>
    <row r="151" spans="1:12">
      <c r="A151" s="21" t="s">
        <v>318</v>
      </c>
      <c r="B151" s="22">
        <v>11.009620056359925</v>
      </c>
      <c r="C151" s="22">
        <v>-4.9663544514902958</v>
      </c>
      <c r="D151" s="22">
        <v>14.425770308123242</v>
      </c>
      <c r="E151" s="22">
        <v>1.9</v>
      </c>
      <c r="F151" s="22">
        <v>-5.8499999999999943</v>
      </c>
      <c r="G151" s="22">
        <v>9.4499999999999993</v>
      </c>
      <c r="I151" s="57"/>
      <c r="J151" s="58"/>
      <c r="K151" s="57"/>
      <c r="L151" s="59"/>
    </row>
    <row r="152" spans="1:12">
      <c r="A152" s="21" t="s">
        <v>319</v>
      </c>
      <c r="B152" s="22">
        <v>17.204508236200745</v>
      </c>
      <c r="C152" s="22">
        <v>-6.2188202140218589</v>
      </c>
      <c r="D152" s="22">
        <v>14.265927977839322</v>
      </c>
      <c r="E152" s="22">
        <v>1.9</v>
      </c>
      <c r="F152" s="22">
        <v>-6.8199999999999932</v>
      </c>
      <c r="G152" s="22">
        <v>7.22</v>
      </c>
      <c r="I152" s="57"/>
      <c r="J152" s="58"/>
      <c r="K152" s="57"/>
      <c r="L152" s="59"/>
    </row>
    <row r="153" spans="1:12">
      <c r="A153" s="21" t="s">
        <v>320</v>
      </c>
      <c r="B153" s="22">
        <v>11.946578851079392</v>
      </c>
      <c r="C153" s="22">
        <v>-6.1133538510731782</v>
      </c>
      <c r="D153" s="22">
        <v>13.15068493150684</v>
      </c>
      <c r="E153" s="22">
        <v>2.1</v>
      </c>
      <c r="F153" s="22">
        <v>-7.1739999999999924</v>
      </c>
      <c r="G153" s="22">
        <v>5.64</v>
      </c>
      <c r="I153" s="57"/>
      <c r="J153" s="58"/>
      <c r="K153" s="57"/>
      <c r="L153" s="59"/>
    </row>
    <row r="154" spans="1:12">
      <c r="A154" s="21" t="s">
        <v>321</v>
      </c>
      <c r="B154" s="22">
        <v>14.763995609220636</v>
      </c>
      <c r="C154" s="22">
        <v>-4.53121613900983</v>
      </c>
      <c r="D154" s="22">
        <v>12.890094979647216</v>
      </c>
      <c r="E154" s="22">
        <v>1.7</v>
      </c>
      <c r="F154" s="22">
        <v>-6.3389999999999986</v>
      </c>
      <c r="G154" s="22">
        <v>4.54</v>
      </c>
      <c r="I154" s="57"/>
      <c r="J154" s="58"/>
      <c r="K154" s="57"/>
      <c r="L154" s="59"/>
    </row>
    <row r="155" spans="1:12">
      <c r="A155" s="21" t="s">
        <v>322</v>
      </c>
      <c r="B155" s="22">
        <v>25.191514437242191</v>
      </c>
      <c r="C155" s="22">
        <v>-3.6889678615574906</v>
      </c>
      <c r="D155" s="22">
        <v>12.768817204301076</v>
      </c>
      <c r="E155" s="22">
        <v>1.6</v>
      </c>
      <c r="F155" s="22">
        <v>-5.1780000000000115</v>
      </c>
      <c r="G155" s="22">
        <v>3.5</v>
      </c>
      <c r="I155" s="57"/>
      <c r="J155" s="58"/>
      <c r="K155" s="57"/>
      <c r="L155" s="59"/>
    </row>
    <row r="156" spans="1:12">
      <c r="A156" s="21" t="s">
        <v>323</v>
      </c>
      <c r="B156" s="22">
        <v>32.366239638281847</v>
      </c>
      <c r="C156" s="22">
        <v>-3.266606529374505</v>
      </c>
      <c r="D156" s="22">
        <v>12.632978723404253</v>
      </c>
      <c r="E156" s="22">
        <v>1.5</v>
      </c>
      <c r="F156" s="22">
        <v>-4.6350000000000051</v>
      </c>
      <c r="G156" s="22">
        <v>2.57</v>
      </c>
      <c r="I156" s="57"/>
      <c r="J156" s="58"/>
      <c r="K156" s="57"/>
      <c r="L156" s="59"/>
    </row>
    <row r="157" spans="1:12">
      <c r="A157" s="21" t="s">
        <v>324</v>
      </c>
      <c r="B157" s="22">
        <v>25.773577913655732</v>
      </c>
      <c r="C157" s="22">
        <v>-1.3344745749523379</v>
      </c>
      <c r="D157" s="22">
        <v>12.631578947368416</v>
      </c>
      <c r="E157" s="22">
        <v>1.6</v>
      </c>
      <c r="F157" s="22">
        <v>-3.1640000000000015</v>
      </c>
      <c r="G157" s="22">
        <v>1.85</v>
      </c>
      <c r="I157" s="57"/>
      <c r="J157" s="58"/>
      <c r="K157" s="57"/>
      <c r="L157" s="59"/>
    </row>
    <row r="158" spans="1:12">
      <c r="A158" s="21" t="s">
        <v>325</v>
      </c>
      <c r="B158" s="22">
        <v>13.481079187105838</v>
      </c>
      <c r="C158" s="22">
        <v>-0.52806187550303862</v>
      </c>
      <c r="D158" s="22">
        <v>12.353706111833551</v>
      </c>
      <c r="E158" s="22">
        <v>1.2</v>
      </c>
      <c r="F158" s="22">
        <v>-2.777000000000001</v>
      </c>
      <c r="G158" s="22">
        <v>1.04</v>
      </c>
      <c r="I158" s="57"/>
      <c r="J158" s="58"/>
      <c r="K158" s="57"/>
      <c r="L158" s="59"/>
    </row>
    <row r="159" spans="1:12">
      <c r="A159" s="21" t="s">
        <v>326</v>
      </c>
      <c r="B159" s="22">
        <v>15.493577335914143</v>
      </c>
      <c r="C159" s="22">
        <v>-1.2312759783546401</v>
      </c>
      <c r="D159" s="22">
        <v>11.794871794871797</v>
      </c>
      <c r="E159" s="22">
        <v>1.2</v>
      </c>
      <c r="F159" s="22">
        <v>-3.6340000000000003</v>
      </c>
      <c r="G159" s="22">
        <v>0.96</v>
      </c>
      <c r="I159" s="57"/>
      <c r="J159" s="58"/>
      <c r="K159" s="57"/>
      <c r="L159" s="59"/>
    </row>
    <row r="160" spans="1:12">
      <c r="A160" s="21" t="s">
        <v>327</v>
      </c>
      <c r="B160" s="22">
        <v>33.215789989225186</v>
      </c>
      <c r="C160" s="22">
        <v>-2.0921951688961493</v>
      </c>
      <c r="D160" s="22">
        <v>11.392405063291132</v>
      </c>
      <c r="E160" s="22">
        <v>1.1000000000000001</v>
      </c>
      <c r="F160" s="22">
        <v>-4.1199999999999903</v>
      </c>
      <c r="G160" s="22">
        <v>0.73</v>
      </c>
      <c r="I160" s="57"/>
      <c r="J160" s="58"/>
      <c r="K160" s="57"/>
      <c r="L160" s="59"/>
    </row>
    <row r="161" spans="1:12">
      <c r="A161" s="21" t="s">
        <v>328</v>
      </c>
      <c r="B161" s="22">
        <v>24.950606830369736</v>
      </c>
      <c r="C161" s="22">
        <v>-1.5051289425750292</v>
      </c>
      <c r="D161" s="22">
        <v>10.611735330836458</v>
      </c>
      <c r="E161" s="22">
        <v>1.1000000000000001</v>
      </c>
      <c r="F161" s="22">
        <v>-3.4320000000000022</v>
      </c>
      <c r="G161" s="22">
        <v>0.48</v>
      </c>
      <c r="I161" s="57"/>
      <c r="J161" s="58"/>
      <c r="K161" s="57"/>
      <c r="L161" s="59"/>
    </row>
    <row r="162" spans="1:12">
      <c r="A162" s="21" t="s">
        <v>329</v>
      </c>
      <c r="B162" s="22">
        <v>19.192736425746148</v>
      </c>
      <c r="C162" s="22">
        <v>-0.10721092757306483</v>
      </c>
      <c r="D162" s="22">
        <v>10.135970333745359</v>
      </c>
      <c r="E162" s="22">
        <v>0.3</v>
      </c>
      <c r="F162" s="22">
        <v>-2.1110000000000042</v>
      </c>
      <c r="G162" s="22">
        <v>1.1599999999999999</v>
      </c>
      <c r="I162" s="57"/>
      <c r="J162" s="58"/>
      <c r="K162" s="57"/>
      <c r="L162" s="59"/>
    </row>
    <row r="163" spans="1:12">
      <c r="A163" s="21" t="s">
        <v>330</v>
      </c>
      <c r="B163" s="22">
        <v>14.854691876750703</v>
      </c>
      <c r="C163" s="22">
        <v>3.2567440721544161</v>
      </c>
      <c r="D163" s="22">
        <v>9.7919216646266793</v>
      </c>
      <c r="E163" s="22">
        <v>0</v>
      </c>
      <c r="F163" s="22">
        <v>0.40899999999999181</v>
      </c>
      <c r="G163" s="22">
        <v>2.23</v>
      </c>
      <c r="I163" s="57"/>
      <c r="J163" s="58"/>
      <c r="K163" s="57"/>
      <c r="L163" s="59"/>
    </row>
    <row r="164" spans="1:12">
      <c r="A164" s="21" t="s">
        <v>331</v>
      </c>
      <c r="B164" s="22">
        <v>7.6025314374948527</v>
      </c>
      <c r="C164" s="22">
        <v>4.9947210265572917</v>
      </c>
      <c r="D164" s="22">
        <v>9.6969696969696919</v>
      </c>
      <c r="E164" s="22">
        <v>-9.9999999999999645E-2</v>
      </c>
      <c r="F164" s="22">
        <v>1.7289999999999992</v>
      </c>
      <c r="G164" s="22">
        <v>3.61</v>
      </c>
      <c r="I164" s="57"/>
      <c r="J164" s="58"/>
      <c r="K164" s="57"/>
      <c r="L164" s="59"/>
    </row>
    <row r="165" spans="1:12">
      <c r="A165" s="21" t="s">
        <v>332</v>
      </c>
      <c r="B165" s="22">
        <v>0.33502206242850274</v>
      </c>
      <c r="C165" s="22">
        <v>6.9052129674961105</v>
      </c>
      <c r="D165" s="22">
        <v>10.774818401937058</v>
      </c>
      <c r="E165" s="22">
        <v>-0.6</v>
      </c>
      <c r="F165" s="22">
        <v>2.7590000000000003</v>
      </c>
      <c r="G165" s="22">
        <v>4.63</v>
      </c>
      <c r="I165" s="57"/>
      <c r="J165" s="58"/>
      <c r="K165" s="57"/>
      <c r="L165" s="59"/>
    </row>
    <row r="166" spans="1:12">
      <c r="A166" s="21" t="s">
        <v>333</v>
      </c>
      <c r="B166" s="22">
        <v>-7.3967798501514359</v>
      </c>
      <c r="C166" s="22">
        <v>5.9741224540333038</v>
      </c>
      <c r="D166" s="22">
        <v>10.817307692307686</v>
      </c>
      <c r="E166" s="22">
        <v>-0.3</v>
      </c>
      <c r="F166" s="22">
        <v>2.5049999999999999</v>
      </c>
      <c r="G166" s="22">
        <v>5.07</v>
      </c>
      <c r="I166" s="57"/>
      <c r="J166" s="58"/>
      <c r="K166" s="57"/>
      <c r="L166" s="59"/>
    </row>
    <row r="167" spans="1:12">
      <c r="A167" s="21" t="s">
        <v>334</v>
      </c>
      <c r="B167" s="22">
        <v>-4.3775005883737279</v>
      </c>
      <c r="C167" s="22">
        <v>3.0341314723458801</v>
      </c>
      <c r="D167" s="22">
        <v>10.96543504171632</v>
      </c>
      <c r="E167" s="22">
        <v>9.9999999999999645E-2</v>
      </c>
      <c r="F167" s="22">
        <v>0.71500000000000341</v>
      </c>
      <c r="G167" s="22">
        <v>5.07</v>
      </c>
      <c r="I167" s="57"/>
      <c r="J167" s="58"/>
      <c r="K167" s="57"/>
      <c r="L167" s="59"/>
    </row>
    <row r="168" spans="1:12">
      <c r="A168" s="21" t="s">
        <v>335</v>
      </c>
      <c r="B168" s="22">
        <v>-10.08397381155709</v>
      </c>
      <c r="C168" s="22">
        <v>1.4682248368087736</v>
      </c>
      <c r="D168" s="22">
        <v>10.271546635182993</v>
      </c>
      <c r="E168" s="22">
        <v>0.4</v>
      </c>
      <c r="F168" s="22">
        <v>-0.85800000000000409</v>
      </c>
      <c r="G168" s="22">
        <v>6.16</v>
      </c>
      <c r="I168" s="57"/>
      <c r="J168" s="58"/>
      <c r="K168" s="57"/>
      <c r="L168" s="59"/>
    </row>
    <row r="169" spans="1:12">
      <c r="A169" s="21" t="s">
        <v>336</v>
      </c>
      <c r="B169" s="22">
        <v>-9.7304065998821461</v>
      </c>
      <c r="C169" s="22">
        <v>-1.2026813880126164</v>
      </c>
      <c r="D169" s="22">
        <v>9.5794392523364635</v>
      </c>
      <c r="E169" s="22">
        <v>0.80000000000000071</v>
      </c>
      <c r="F169" s="22">
        <v>-3.1029999999999944</v>
      </c>
      <c r="G169" s="22">
        <v>5.97</v>
      </c>
      <c r="I169" s="57"/>
      <c r="J169" s="58"/>
      <c r="K169" s="57"/>
      <c r="L169" s="59"/>
    </row>
    <row r="170" spans="1:12">
      <c r="A170" s="21" t="s">
        <v>337</v>
      </c>
      <c r="B170" s="22">
        <v>-7.0629100733307641</v>
      </c>
      <c r="C170" s="22">
        <v>-2.5122355541521868</v>
      </c>
      <c r="D170" s="22">
        <v>8.9120370370370239</v>
      </c>
      <c r="E170" s="22">
        <v>1.3</v>
      </c>
      <c r="F170" s="22">
        <v>-4.4110000000000014</v>
      </c>
      <c r="G170" s="22">
        <v>6.22</v>
      </c>
      <c r="I170" s="57"/>
      <c r="J170" s="58"/>
      <c r="K170" s="57"/>
      <c r="L170" s="59"/>
    </row>
    <row r="171" spans="1:12">
      <c r="A171" s="21" t="s">
        <v>338</v>
      </c>
      <c r="B171" s="22">
        <v>-13.834082425535165</v>
      </c>
      <c r="C171" s="22">
        <v>-3.5413689058281683</v>
      </c>
      <c r="D171" s="22">
        <v>8.2568807339449499</v>
      </c>
      <c r="E171" s="22">
        <v>1.1000000000000001</v>
      </c>
      <c r="F171" s="22">
        <v>-5.4220000000000113</v>
      </c>
      <c r="G171" s="22">
        <v>5.51</v>
      </c>
      <c r="I171" s="57"/>
      <c r="J171" s="58"/>
      <c r="K171" s="57"/>
      <c r="L171" s="59"/>
    </row>
    <row r="172" spans="1:12">
      <c r="A172" s="21" t="s">
        <v>339</v>
      </c>
      <c r="B172" s="22">
        <v>-17.676470588235293</v>
      </c>
      <c r="C172" s="22">
        <v>-1.6179130298026312</v>
      </c>
      <c r="D172" s="22">
        <v>7.6136363636363669</v>
      </c>
      <c r="E172" s="22">
        <v>1.5</v>
      </c>
      <c r="F172" s="22">
        <v>-3.5360000000000014</v>
      </c>
      <c r="G172" s="22">
        <v>6.27</v>
      </c>
      <c r="I172" s="57"/>
      <c r="J172" s="58"/>
      <c r="K172" s="57"/>
      <c r="L172" s="59"/>
    </row>
    <row r="173" spans="1:12">
      <c r="A173" s="21" t="s">
        <v>340</v>
      </c>
      <c r="B173" s="22">
        <v>-12.325879075370839</v>
      </c>
      <c r="C173" s="22">
        <v>-3.2003114658360921</v>
      </c>
      <c r="D173" s="22">
        <v>6.8848758465011484</v>
      </c>
      <c r="E173" s="22">
        <v>1.6</v>
      </c>
      <c r="F173" s="22">
        <v>-4.4939999999999998</v>
      </c>
      <c r="G173" s="22">
        <v>6.1</v>
      </c>
      <c r="I173" s="57"/>
      <c r="J173" s="58"/>
      <c r="K173" s="57"/>
      <c r="L173" s="59"/>
    </row>
    <row r="174" spans="1:12">
      <c r="A174" s="21" t="s">
        <v>341</v>
      </c>
      <c r="B174" s="22">
        <v>-15.619579153782336</v>
      </c>
      <c r="C174" s="22">
        <v>-3.5894582024883714</v>
      </c>
      <c r="D174" s="22">
        <v>6.6217732884399583</v>
      </c>
      <c r="E174" s="22">
        <v>2.1</v>
      </c>
      <c r="F174" s="22">
        <v>-4.7869999999999919</v>
      </c>
      <c r="G174" s="22">
        <v>5.53</v>
      </c>
      <c r="I174" s="57"/>
      <c r="J174" s="58"/>
      <c r="K174" s="57"/>
      <c r="L174" s="59"/>
    </row>
    <row r="175" spans="1:12">
      <c r="A175" s="21" t="s">
        <v>342</v>
      </c>
      <c r="B175" s="22">
        <v>-16.46215989634937</v>
      </c>
      <c r="C175" s="22">
        <v>-4.9741116951899089</v>
      </c>
      <c r="D175" s="22">
        <v>6.911928651059096</v>
      </c>
      <c r="E175" s="22">
        <v>1.9</v>
      </c>
      <c r="F175" s="22">
        <v>-5.7120000000000033</v>
      </c>
      <c r="G175" s="22">
        <v>5.43</v>
      </c>
      <c r="I175" s="57"/>
      <c r="J175" s="58"/>
      <c r="K175" s="57"/>
      <c r="L175" s="59"/>
    </row>
    <row r="176" spans="1:12">
      <c r="A176" s="21" t="s">
        <v>343</v>
      </c>
      <c r="B176" s="22">
        <v>-18.201955392606163</v>
      </c>
      <c r="C176" s="22">
        <v>-5.5770420792079172</v>
      </c>
      <c r="D176" s="22">
        <v>7.182320441988943</v>
      </c>
      <c r="E176" s="22">
        <v>2.1</v>
      </c>
      <c r="F176" s="22">
        <v>-6.296999999999997</v>
      </c>
      <c r="G176" s="22">
        <v>5.32</v>
      </c>
      <c r="I176" s="57"/>
      <c r="J176" s="58"/>
      <c r="K176" s="57"/>
      <c r="L176" s="59"/>
    </row>
    <row r="177" spans="1:12">
      <c r="A177" s="21" t="s">
        <v>344</v>
      </c>
      <c r="B177" s="22">
        <v>-2.6712272986399554</v>
      </c>
      <c r="C177" s="22">
        <v>-6.2421599665491883</v>
      </c>
      <c r="D177" s="22">
        <v>6.5573770491803351</v>
      </c>
      <c r="E177" s="22">
        <v>2.6</v>
      </c>
      <c r="F177" s="22">
        <v>-6.9789999999999992</v>
      </c>
      <c r="G177" s="22">
        <v>5.3</v>
      </c>
      <c r="I177" s="57"/>
      <c r="J177" s="58"/>
      <c r="K177" s="57"/>
      <c r="L177" s="59"/>
    </row>
    <row r="178" spans="1:12">
      <c r="A178" s="21" t="s">
        <v>345</v>
      </c>
      <c r="B178" s="22">
        <v>3.6495093819934432</v>
      </c>
      <c r="C178" s="22">
        <v>-6.926432215601519</v>
      </c>
      <c r="D178" s="22">
        <v>5.9652928416485951</v>
      </c>
      <c r="E178" s="22">
        <v>2.4</v>
      </c>
      <c r="F178" s="22">
        <v>-7.5139999999999958</v>
      </c>
      <c r="G178" s="22">
        <v>4.87</v>
      </c>
      <c r="I178" s="57"/>
      <c r="J178" s="58"/>
      <c r="K178" s="57"/>
      <c r="L178" s="59"/>
    </row>
    <row r="179" spans="1:12">
      <c r="A179" s="21" t="s">
        <v>346</v>
      </c>
      <c r="B179" s="22">
        <v>9.7054721470178009</v>
      </c>
      <c r="C179" s="22">
        <v>-6.5454757780416095</v>
      </c>
      <c r="D179" s="22">
        <v>4.9409237379162363</v>
      </c>
      <c r="E179" s="22">
        <v>2.5</v>
      </c>
      <c r="F179" s="22">
        <v>-7.1949999999999932</v>
      </c>
      <c r="G179" s="22">
        <v>4.8499999999999996</v>
      </c>
      <c r="I179" s="57"/>
      <c r="J179" s="58"/>
      <c r="K179" s="57"/>
      <c r="L179" s="59"/>
    </row>
    <row r="180" spans="1:12">
      <c r="A180" s="21" t="s">
        <v>347</v>
      </c>
      <c r="B180" s="22">
        <v>9.6398891966759095</v>
      </c>
      <c r="C180" s="22">
        <v>-7.017852603586161</v>
      </c>
      <c r="D180" s="22">
        <v>5.0321199143468887</v>
      </c>
      <c r="E180" s="22">
        <v>2.5</v>
      </c>
      <c r="F180" s="22">
        <v>-7.1139999999999901</v>
      </c>
      <c r="G180" s="22">
        <v>3.99</v>
      </c>
      <c r="I180" s="57"/>
      <c r="J180" s="58"/>
      <c r="K180" s="57"/>
      <c r="L180" s="59"/>
    </row>
    <row r="181" spans="1:12">
      <c r="A181" s="21" t="s">
        <v>348</v>
      </c>
      <c r="B181" s="22">
        <v>14.761321909424719</v>
      </c>
      <c r="C181" s="22">
        <v>-6.4897226102574423</v>
      </c>
      <c r="D181" s="22">
        <v>4.4776119402985204</v>
      </c>
      <c r="E181" s="22">
        <v>2.5</v>
      </c>
      <c r="F181" s="22">
        <v>-6.416000000000011</v>
      </c>
      <c r="G181" s="22">
        <v>3.92</v>
      </c>
      <c r="I181" s="57"/>
      <c r="J181" s="58"/>
      <c r="K181" s="57"/>
      <c r="L181" s="59"/>
    </row>
    <row r="182" spans="1:12">
      <c r="A182" s="21" t="s">
        <v>349</v>
      </c>
      <c r="B182" s="22">
        <v>20.681063122923593</v>
      </c>
      <c r="C182" s="22">
        <v>-6.3078199963562014</v>
      </c>
      <c r="D182" s="22">
        <v>3.8257173219978791</v>
      </c>
      <c r="E182" s="22">
        <v>2.2999999999999998</v>
      </c>
      <c r="F182" s="22">
        <v>-5.9759999999999991</v>
      </c>
      <c r="G182" s="22">
        <v>4.04</v>
      </c>
      <c r="I182" s="57"/>
      <c r="J182" s="58"/>
      <c r="K182" s="57"/>
      <c r="L182" s="59"/>
    </row>
    <row r="183" spans="1:12">
      <c r="A183" s="21" t="s">
        <v>350</v>
      </c>
      <c r="B183" s="22">
        <v>30.899124745822661</v>
      </c>
      <c r="C183" s="22">
        <v>-2.0991109647678585</v>
      </c>
      <c r="D183" s="22">
        <v>3.7076271186440746</v>
      </c>
      <c r="E183" s="22">
        <v>1.8</v>
      </c>
      <c r="F183" s="22">
        <v>-2.9919999999999902</v>
      </c>
      <c r="G183" s="22">
        <v>5</v>
      </c>
      <c r="I183" s="57"/>
      <c r="J183" s="58"/>
      <c r="K183" s="57"/>
      <c r="L183" s="59"/>
    </row>
    <row r="184" spans="1:12">
      <c r="A184" s="21" t="s">
        <v>351</v>
      </c>
      <c r="B184" s="22">
        <v>36.620221507681336</v>
      </c>
      <c r="C184" s="22">
        <v>-4.7177540213807596</v>
      </c>
      <c r="D184" s="22">
        <v>3.4846884899683239</v>
      </c>
      <c r="E184" s="22">
        <v>1.5</v>
      </c>
      <c r="F184" s="22">
        <v>-4.7810000000000059</v>
      </c>
      <c r="G184" s="22">
        <v>4.4400000000000004</v>
      </c>
      <c r="I184" s="57"/>
      <c r="J184" s="58"/>
      <c r="K184" s="57"/>
      <c r="L184" s="59"/>
    </row>
    <row r="185" spans="1:12">
      <c r="A185" s="21" t="s">
        <v>352</v>
      </c>
      <c r="B185" s="22">
        <v>41.214359326691863</v>
      </c>
      <c r="C185" s="22">
        <v>-3.1834452801351332</v>
      </c>
      <c r="D185" s="22">
        <v>3.5902851108764455</v>
      </c>
      <c r="E185" s="22">
        <v>1.3</v>
      </c>
      <c r="F185" s="22">
        <v>-3.4830000000000041</v>
      </c>
      <c r="G185" s="22">
        <v>4.25</v>
      </c>
      <c r="I185" s="57"/>
      <c r="J185" s="58"/>
      <c r="K185" s="57"/>
      <c r="L185" s="59"/>
    </row>
    <row r="186" spans="1:12">
      <c r="A186" s="21" t="s">
        <v>353</v>
      </c>
      <c r="B186" s="22">
        <v>45.146585627457995</v>
      </c>
      <c r="C186" s="22">
        <v>-0.89469778180919501</v>
      </c>
      <c r="D186" s="22">
        <v>4</v>
      </c>
      <c r="E186" s="22">
        <v>0.89999999999999858</v>
      </c>
      <c r="F186" s="22">
        <v>-1.820999999999998</v>
      </c>
      <c r="G186" s="22">
        <v>4.96</v>
      </c>
      <c r="I186" s="57"/>
      <c r="J186" s="58"/>
      <c r="K186" s="57"/>
      <c r="L186" s="59"/>
    </row>
    <row r="187" spans="1:12">
      <c r="A187" s="21" t="s">
        <v>354</v>
      </c>
      <c r="B187" s="22">
        <v>52.942249794726749</v>
      </c>
      <c r="C187" s="22">
        <v>0.18716855568263746</v>
      </c>
      <c r="D187" s="22">
        <v>3.4410844629822801</v>
      </c>
      <c r="E187" s="22">
        <v>0.69999999999999929</v>
      </c>
      <c r="F187" s="22">
        <v>-0.69799999999999329</v>
      </c>
      <c r="G187" s="22">
        <v>5.23</v>
      </c>
      <c r="I187" s="57"/>
      <c r="J187" s="58"/>
      <c r="K187" s="57"/>
      <c r="L187" s="59"/>
    </row>
    <row r="188" spans="1:12">
      <c r="A188" s="21" t="s">
        <v>355</v>
      </c>
      <c r="B188" s="22">
        <v>51.797553459706776</v>
      </c>
      <c r="C188" s="22">
        <v>1.2738592610797017</v>
      </c>
      <c r="D188" s="22">
        <v>2.4742268041237248</v>
      </c>
      <c r="E188" s="22">
        <v>0.5</v>
      </c>
      <c r="F188" s="22">
        <v>8.100000000000307E-2</v>
      </c>
      <c r="G188" s="22">
        <v>5.13</v>
      </c>
      <c r="I188" s="57"/>
      <c r="J188" s="58"/>
      <c r="K188" s="57"/>
      <c r="L188" s="59"/>
    </row>
    <row r="189" spans="1:12">
      <c r="A189" s="21" t="s">
        <v>356</v>
      </c>
      <c r="B189" s="22">
        <v>37.561710317128274</v>
      </c>
      <c r="C189" s="22">
        <v>3.0687223921168849</v>
      </c>
      <c r="D189" s="22">
        <v>2.3589743589743639</v>
      </c>
      <c r="E189" s="22">
        <v>-0.4</v>
      </c>
      <c r="F189" s="22">
        <v>1.5660000000000025</v>
      </c>
      <c r="G189" s="22">
        <v>5.98</v>
      </c>
      <c r="I189" s="57"/>
      <c r="J189" s="58"/>
      <c r="K189" s="57"/>
      <c r="L189" s="59"/>
    </row>
    <row r="190" spans="1:12">
      <c r="A190" s="21" t="s">
        <v>357</v>
      </c>
      <c r="B190" s="22">
        <v>37.90898521840225</v>
      </c>
      <c r="C190" s="22">
        <v>4.910350021967913</v>
      </c>
      <c r="D190" s="22">
        <v>2.4564994882292579</v>
      </c>
      <c r="E190" s="22">
        <v>-0.30000000000000071</v>
      </c>
      <c r="F190" s="22">
        <v>3.0769999999999982</v>
      </c>
      <c r="G190" s="22">
        <v>7.07</v>
      </c>
      <c r="I190" s="57"/>
      <c r="J190" s="58"/>
      <c r="K190" s="57"/>
      <c r="L190" s="59"/>
    </row>
    <row r="191" spans="1:12">
      <c r="A191" s="21" t="s">
        <v>358</v>
      </c>
      <c r="B191" s="22">
        <v>22.307807358659893</v>
      </c>
      <c r="C191" s="22">
        <v>7.2163445518160785</v>
      </c>
      <c r="D191" s="22">
        <v>2.763561924257929</v>
      </c>
      <c r="E191" s="22">
        <v>-0.9</v>
      </c>
      <c r="F191" s="22">
        <v>4.5629999999999882</v>
      </c>
      <c r="G191" s="22">
        <v>8.1300000000000008</v>
      </c>
      <c r="I191" s="57"/>
      <c r="J191" s="58"/>
      <c r="K191" s="57"/>
      <c r="L191" s="59"/>
    </row>
    <row r="192" spans="1:12">
      <c r="A192" s="21" t="s">
        <v>359</v>
      </c>
      <c r="B192" s="22">
        <v>20.11838590918935</v>
      </c>
      <c r="C192" s="22">
        <v>8.725185060565277</v>
      </c>
      <c r="D192" s="22">
        <v>2.7522935779816571</v>
      </c>
      <c r="E192" s="22">
        <v>-1.6</v>
      </c>
      <c r="F192" s="22">
        <v>5.8179999999999978</v>
      </c>
      <c r="G192" s="22">
        <v>8.7100000000000009</v>
      </c>
      <c r="I192" s="57"/>
      <c r="J192" s="58"/>
      <c r="K192" s="57"/>
      <c r="L192" s="59"/>
    </row>
    <row r="193" spans="1:12">
      <c r="A193" s="21" t="s">
        <v>360</v>
      </c>
      <c r="B193" s="22">
        <v>17.271046643913547</v>
      </c>
      <c r="C193" s="22">
        <v>9.2641598019548521</v>
      </c>
      <c r="D193" s="22">
        <v>3.1632653061224536</v>
      </c>
      <c r="E193" s="22">
        <v>-2.2999999999999998</v>
      </c>
      <c r="F193" s="22">
        <v>6.3419999999999987</v>
      </c>
      <c r="G193" s="22">
        <v>10.08</v>
      </c>
      <c r="I193" s="57"/>
      <c r="J193" s="58"/>
      <c r="K193" s="57"/>
      <c r="L193" s="59"/>
    </row>
    <row r="194" spans="1:12">
      <c r="A194" s="21" t="s">
        <v>361</v>
      </c>
      <c r="B194" s="22">
        <v>12.463867859600807</v>
      </c>
      <c r="C194" s="22">
        <v>10.548149428515874</v>
      </c>
      <c r="D194" s="22">
        <v>3.7871033776867957</v>
      </c>
      <c r="E194" s="22">
        <v>-2.5</v>
      </c>
      <c r="F194" s="22">
        <v>7.25</v>
      </c>
      <c r="G194" s="22">
        <v>11.17</v>
      </c>
      <c r="I194" s="57"/>
      <c r="J194" s="58"/>
      <c r="K194" s="57"/>
      <c r="L194" s="59"/>
    </row>
    <row r="195" spans="1:12">
      <c r="A195" s="21" t="s">
        <v>362</v>
      </c>
      <c r="B195" s="22">
        <v>6.0786167769823152</v>
      </c>
      <c r="C195" s="22">
        <v>11.157823930042877</v>
      </c>
      <c r="D195" s="22">
        <v>4.290091930541351</v>
      </c>
      <c r="E195" s="22">
        <v>-2.4</v>
      </c>
      <c r="F195" s="22">
        <v>7.4320000000000022</v>
      </c>
      <c r="G195" s="22">
        <v>12.11</v>
      </c>
      <c r="I195" s="57"/>
      <c r="J195" s="58"/>
      <c r="K195" s="57"/>
      <c r="L195" s="59"/>
    </row>
    <row r="196" spans="1:12">
      <c r="A196" s="21" t="s">
        <v>363</v>
      </c>
      <c r="B196" s="22">
        <v>4.0664225941422494</v>
      </c>
      <c r="C196" s="22">
        <v>12.301820317087486</v>
      </c>
      <c r="D196" s="22">
        <v>4.6938775510203978</v>
      </c>
      <c r="E196" s="22">
        <v>-2.6</v>
      </c>
      <c r="F196" s="22">
        <v>8.2219999999999942</v>
      </c>
      <c r="G196" s="22">
        <v>12.8</v>
      </c>
      <c r="I196" s="57"/>
      <c r="J196" s="58"/>
      <c r="K196" s="57"/>
      <c r="L196" s="59"/>
    </row>
    <row r="197" spans="1:12">
      <c r="A197" s="21" t="s">
        <v>364</v>
      </c>
      <c r="B197" s="22">
        <v>-2.66374749133369</v>
      </c>
      <c r="C197" s="22">
        <v>11.899964688532073</v>
      </c>
      <c r="D197" s="22">
        <v>4.8929663608562768</v>
      </c>
      <c r="E197" s="22">
        <v>-2.5</v>
      </c>
      <c r="F197" s="22">
        <v>7.8770000000000095</v>
      </c>
      <c r="G197" s="22">
        <v>15.18</v>
      </c>
      <c r="I197" s="57"/>
      <c r="J197" s="58"/>
      <c r="K197" s="57"/>
      <c r="L197" s="59"/>
    </row>
    <row r="198" spans="1:12">
      <c r="A198" s="21" t="s">
        <v>365</v>
      </c>
      <c r="B198" s="22">
        <v>-7.2910893527926461</v>
      </c>
      <c r="C198" s="22">
        <v>11.270125223613592</v>
      </c>
      <c r="D198" s="22">
        <v>4.5546558704453455</v>
      </c>
      <c r="E198" s="22">
        <v>-2.5</v>
      </c>
      <c r="F198" s="22">
        <v>7.3889999999999958</v>
      </c>
      <c r="G198" s="22">
        <v>15.41</v>
      </c>
      <c r="I198" s="57"/>
      <c r="J198" s="58"/>
      <c r="K198" s="57"/>
      <c r="L198" s="59"/>
    </row>
    <row r="199" spans="1:12">
      <c r="A199" s="21" t="s">
        <v>366</v>
      </c>
      <c r="B199" s="22">
        <v>-8.6256263421617625</v>
      </c>
      <c r="C199" s="22">
        <v>10.924753502854179</v>
      </c>
      <c r="D199" s="22">
        <v>4.3346774193548265</v>
      </c>
      <c r="E199" s="22">
        <v>-2.7</v>
      </c>
      <c r="F199" s="22">
        <v>7.1449999999999996</v>
      </c>
      <c r="G199" s="22">
        <v>15.99</v>
      </c>
      <c r="I199" s="57"/>
      <c r="J199" s="58"/>
      <c r="K199" s="57"/>
      <c r="L199" s="59"/>
    </row>
    <row r="200" spans="1:12">
      <c r="A200" s="21" t="s">
        <v>367</v>
      </c>
      <c r="B200" s="22">
        <v>-7.3203740157480324</v>
      </c>
      <c r="C200" s="22">
        <v>10.665318503538913</v>
      </c>
      <c r="D200" s="22">
        <v>4.3259557344064392</v>
      </c>
      <c r="E200" s="22">
        <v>-2.9</v>
      </c>
      <c r="F200" s="22">
        <v>6.9069999999999965</v>
      </c>
      <c r="G200" s="22">
        <v>18.12</v>
      </c>
      <c r="I200" s="57"/>
      <c r="J200" s="58"/>
      <c r="K200" s="57"/>
      <c r="L200" s="59"/>
    </row>
    <row r="201" spans="1:12">
      <c r="A201" s="21" t="s">
        <v>368</v>
      </c>
      <c r="B201" s="22">
        <v>1.3868613138686037</v>
      </c>
      <c r="C201" s="22">
        <v>9.1916840088187346</v>
      </c>
      <c r="D201" s="22">
        <v>4.3086172344689366</v>
      </c>
      <c r="E201" s="22">
        <v>-1.9</v>
      </c>
      <c r="F201" s="22">
        <v>5.8419999999999987</v>
      </c>
      <c r="G201" s="22">
        <v>18.809999999999999</v>
      </c>
      <c r="I201" s="57"/>
      <c r="J201" s="58"/>
      <c r="K201" s="57"/>
      <c r="L201" s="59"/>
    </row>
    <row r="202" spans="1:12">
      <c r="A202" s="21" t="s">
        <v>369</v>
      </c>
      <c r="B202" s="22">
        <v>1.8064671524053999E-2</v>
      </c>
      <c r="C202" s="22">
        <v>8.2263082322910019</v>
      </c>
      <c r="D202" s="22">
        <v>4.2957042957043168</v>
      </c>
      <c r="E202" s="22">
        <v>-2</v>
      </c>
      <c r="F202" s="22">
        <v>4.9249999999999998</v>
      </c>
      <c r="G202" s="22">
        <v>18.97</v>
      </c>
      <c r="I202" s="57"/>
      <c r="J202" s="58"/>
      <c r="K202" s="57"/>
      <c r="L202" s="59"/>
    </row>
    <row r="203" spans="1:12">
      <c r="A203" s="21" t="s">
        <v>370</v>
      </c>
      <c r="B203" s="22">
        <v>1.5530418832161441</v>
      </c>
      <c r="C203" s="22">
        <v>6.4820030690934338</v>
      </c>
      <c r="D203" s="22">
        <v>4.2828685258964105</v>
      </c>
      <c r="E203" s="22">
        <v>-1.9</v>
      </c>
      <c r="F203" s="22">
        <v>3.507000000000005</v>
      </c>
      <c r="G203" s="22">
        <v>19.350000000000001</v>
      </c>
      <c r="I203" s="57"/>
      <c r="J203" s="58"/>
      <c r="K203" s="57"/>
      <c r="L203" s="59"/>
    </row>
    <row r="204" spans="1:12">
      <c r="A204" s="21" t="s">
        <v>371</v>
      </c>
      <c r="B204" s="22">
        <v>-1.6947115384615352</v>
      </c>
      <c r="C204" s="22">
        <v>5.3132434575733578</v>
      </c>
      <c r="D204" s="22">
        <v>4.2658730158730229</v>
      </c>
      <c r="E204" s="22">
        <v>-1.4</v>
      </c>
      <c r="F204" s="22">
        <v>2.6189999999999998</v>
      </c>
      <c r="G204" s="22">
        <v>19.309999999999999</v>
      </c>
      <c r="I204" s="57"/>
      <c r="J204" s="58"/>
      <c r="K204" s="57"/>
      <c r="L204" s="59"/>
    </row>
    <row r="205" spans="1:12">
      <c r="A205" s="21" t="s">
        <v>372</v>
      </c>
      <c r="B205" s="22">
        <v>1.4005941914751796</v>
      </c>
      <c r="C205" s="22">
        <v>5.4395593663938868</v>
      </c>
      <c r="D205" s="22">
        <v>4.1543026706231556</v>
      </c>
      <c r="E205" s="22">
        <v>-1.3</v>
      </c>
      <c r="F205" s="22">
        <v>2.5310000000000059</v>
      </c>
      <c r="G205" s="22">
        <v>19.09</v>
      </c>
      <c r="I205" s="57"/>
      <c r="J205" s="58"/>
      <c r="K205" s="57"/>
      <c r="L205" s="59"/>
    </row>
    <row r="206" spans="1:12">
      <c r="A206" s="21" t="s">
        <v>373</v>
      </c>
      <c r="B206" s="22">
        <v>9.9259531240438079</v>
      </c>
      <c r="C206" s="22">
        <v>5.0483729111697517</v>
      </c>
      <c r="D206" s="22">
        <v>4.0433925049309538</v>
      </c>
      <c r="E206" s="22">
        <v>-1</v>
      </c>
      <c r="F206" s="22">
        <v>2.11</v>
      </c>
      <c r="G206" s="22">
        <v>18.649999999999999</v>
      </c>
      <c r="I206" s="57"/>
      <c r="J206" s="58"/>
      <c r="K206" s="57"/>
      <c r="L206" s="59"/>
    </row>
    <row r="207" spans="1:12">
      <c r="A207" s="21" t="s">
        <v>374</v>
      </c>
      <c r="B207" s="22">
        <v>15.357188335667903</v>
      </c>
      <c r="C207" s="22">
        <v>2.6569591527987768</v>
      </c>
      <c r="D207" s="22">
        <v>3.52595494613126</v>
      </c>
      <c r="E207" s="22">
        <v>-0.7</v>
      </c>
      <c r="F207" s="22">
        <v>0.20199999999999818</v>
      </c>
      <c r="G207" s="22">
        <v>18.350000000000001</v>
      </c>
      <c r="I207" s="57"/>
      <c r="J207" s="58"/>
      <c r="K207" s="57"/>
      <c r="L207" s="59"/>
    </row>
    <row r="208" spans="1:12">
      <c r="A208" s="21" t="s">
        <v>375</v>
      </c>
      <c r="B208" s="22">
        <v>13.49415755748209</v>
      </c>
      <c r="C208" s="22">
        <v>2.7563025210084247</v>
      </c>
      <c r="D208" s="22">
        <v>3.6062378167641462</v>
      </c>
      <c r="E208" s="22">
        <v>-0.6</v>
      </c>
      <c r="F208" s="22">
        <v>5.6000000000011596E-2</v>
      </c>
      <c r="G208" s="22">
        <v>18.55</v>
      </c>
      <c r="I208" s="57"/>
      <c r="J208" s="58"/>
      <c r="K208" s="57"/>
      <c r="L208" s="59"/>
    </row>
    <row r="209" spans="1:12">
      <c r="A209" s="21" t="s">
        <v>376</v>
      </c>
      <c r="B209" s="22">
        <v>12.358637925648242</v>
      </c>
      <c r="C209" s="22">
        <v>2.1068458568458626</v>
      </c>
      <c r="D209" s="22">
        <v>3.790087463556846</v>
      </c>
      <c r="E209" s="22">
        <v>-0.6</v>
      </c>
      <c r="F209" s="22">
        <v>-0.29999999999999716</v>
      </c>
      <c r="G209" s="22">
        <v>17.82</v>
      </c>
      <c r="I209" s="57"/>
      <c r="J209" s="58"/>
      <c r="K209" s="57"/>
      <c r="L209" s="59"/>
    </row>
    <row r="210" spans="1:12">
      <c r="A210" s="21" t="s">
        <v>377</v>
      </c>
      <c r="B210" s="22">
        <v>25.905014945200922</v>
      </c>
      <c r="C210" s="22">
        <v>1.0880131608464794</v>
      </c>
      <c r="D210" s="22">
        <v>3.5818005808325282</v>
      </c>
      <c r="E210" s="22">
        <v>-0.4</v>
      </c>
      <c r="F210" s="22">
        <v>-1.0120000000000005</v>
      </c>
      <c r="G210" s="22">
        <v>18.66</v>
      </c>
      <c r="I210" s="57"/>
      <c r="J210" s="58"/>
      <c r="K210" s="57"/>
      <c r="L210" s="59"/>
    </row>
    <row r="211" spans="1:12">
      <c r="A211" s="21" t="s">
        <v>378</v>
      </c>
      <c r="B211" s="22">
        <v>25.244810027418719</v>
      </c>
      <c r="C211" s="22">
        <v>1.0853699614506551</v>
      </c>
      <c r="D211" s="22">
        <v>3.5748792270531515</v>
      </c>
      <c r="E211" s="22">
        <v>-0.2</v>
      </c>
      <c r="F211" s="22">
        <v>-1.3979999999999961</v>
      </c>
      <c r="G211" s="22">
        <v>18.87</v>
      </c>
      <c r="I211" s="57"/>
      <c r="J211" s="58"/>
      <c r="K211" s="57"/>
      <c r="L211" s="59"/>
    </row>
    <row r="212" spans="1:12">
      <c r="A212" s="21" t="s">
        <v>379</v>
      </c>
      <c r="B212" s="22">
        <v>26.722421346077251</v>
      </c>
      <c r="C212" s="22">
        <v>0.86251005043491702</v>
      </c>
      <c r="D212" s="22">
        <v>3.6644165863066513</v>
      </c>
      <c r="E212" s="22">
        <v>0.2</v>
      </c>
      <c r="F212" s="22">
        <v>-1.6740000000000066</v>
      </c>
      <c r="G212" s="22">
        <v>17.649999999999999</v>
      </c>
      <c r="I212" s="57"/>
      <c r="J212" s="58"/>
      <c r="K212" s="57"/>
      <c r="L212" s="59"/>
    </row>
    <row r="213" spans="1:12">
      <c r="A213" s="21" t="s">
        <v>380</v>
      </c>
      <c r="B213" s="22">
        <v>13.168946484281241</v>
      </c>
      <c r="C213" s="22">
        <v>7.5480243046266438E-3</v>
      </c>
      <c r="D213" s="22">
        <v>3.4582132564841661</v>
      </c>
      <c r="E213" s="22">
        <v>-9.9999999999999645E-2</v>
      </c>
      <c r="F213" s="22">
        <v>-2.436000000000007</v>
      </c>
      <c r="G213" s="22">
        <v>16.68</v>
      </c>
      <c r="I213" s="57"/>
      <c r="J213" s="58"/>
      <c r="K213" s="57"/>
      <c r="L213" s="59"/>
    </row>
    <row r="214" spans="1:12">
      <c r="A214" s="21" t="s">
        <v>381</v>
      </c>
      <c r="B214" s="22">
        <v>9.6207104154124146</v>
      </c>
      <c r="C214" s="22">
        <v>0.40723064733090286</v>
      </c>
      <c r="D214" s="22">
        <v>3.3524904214559337</v>
      </c>
      <c r="E214" s="22">
        <v>-0.4</v>
      </c>
      <c r="F214" s="22">
        <v>-2.1500000000000057</v>
      </c>
      <c r="G214" s="22">
        <v>16.53</v>
      </c>
      <c r="I214" s="57"/>
      <c r="J214" s="58"/>
      <c r="K214" s="57"/>
      <c r="L214" s="59"/>
    </row>
    <row r="215" spans="1:12">
      <c r="A215" s="21" t="s">
        <v>382</v>
      </c>
      <c r="B215" s="22">
        <v>14.287434523451136</v>
      </c>
      <c r="C215" s="22">
        <v>0.86285526651830313</v>
      </c>
      <c r="D215" s="22">
        <v>3.2473734479465</v>
      </c>
      <c r="E215" s="22">
        <v>-0.2</v>
      </c>
      <c r="F215" s="22">
        <v>-1.6389999999999958</v>
      </c>
      <c r="G215" s="22">
        <v>16.02</v>
      </c>
      <c r="I215" s="57"/>
      <c r="J215" s="58"/>
      <c r="K215" s="57"/>
      <c r="L215" s="59"/>
    </row>
    <row r="216" spans="1:12">
      <c r="A216" s="21" t="s">
        <v>383</v>
      </c>
      <c r="B216" s="22">
        <v>23.590903533439288</v>
      </c>
      <c r="C216" s="22">
        <v>0.51976197472818342</v>
      </c>
      <c r="D216" s="22">
        <v>3.2350142721217834</v>
      </c>
      <c r="E216" s="22">
        <v>-0.30000000000000071</v>
      </c>
      <c r="F216" s="22">
        <v>-1.7849999999999999</v>
      </c>
      <c r="G216" s="22">
        <v>16.78</v>
      </c>
      <c r="I216" s="57"/>
      <c r="J216" s="58"/>
      <c r="K216" s="57"/>
      <c r="L216" s="59"/>
    </row>
    <row r="217" spans="1:12">
      <c r="A217" s="21" t="s">
        <v>384</v>
      </c>
      <c r="B217" s="22">
        <v>26.333413059076772</v>
      </c>
      <c r="C217" s="22">
        <v>0.48347658565499607</v>
      </c>
      <c r="D217" s="22">
        <v>3.5137701804368593</v>
      </c>
      <c r="E217" s="22">
        <v>-0.2</v>
      </c>
      <c r="F217" s="22">
        <v>-1.7399999999999949</v>
      </c>
      <c r="G217" s="22">
        <v>16.579999999999998</v>
      </c>
      <c r="I217" s="57"/>
      <c r="J217" s="58"/>
      <c r="K217" s="57"/>
      <c r="L217" s="59"/>
    </row>
    <row r="218" spans="1:12">
      <c r="A218" s="21" t="s">
        <v>385</v>
      </c>
      <c r="B218" s="22">
        <v>17.897901241440749</v>
      </c>
      <c r="C218" s="22">
        <v>1.6651782391903014</v>
      </c>
      <c r="D218" s="22">
        <v>3.7914691943127909</v>
      </c>
      <c r="E218" s="22">
        <v>-0.3</v>
      </c>
      <c r="F218" s="22">
        <v>-0.92600000000000193</v>
      </c>
      <c r="G218" s="22">
        <v>16.53</v>
      </c>
      <c r="I218" s="57"/>
      <c r="J218" s="58"/>
      <c r="K218" s="57"/>
      <c r="L218" s="59"/>
    </row>
    <row r="219" spans="1:12">
      <c r="A219" s="21" t="s">
        <v>386</v>
      </c>
      <c r="B219" s="22">
        <v>25.245612098465607</v>
      </c>
      <c r="C219" s="22">
        <v>2.3321359491572435</v>
      </c>
      <c r="D219" s="22">
        <v>3.9735099337748325</v>
      </c>
      <c r="E219" s="22">
        <v>-0.6</v>
      </c>
      <c r="F219" s="22">
        <v>-0.25</v>
      </c>
      <c r="G219" s="22">
        <v>15.94</v>
      </c>
      <c r="I219" s="57"/>
      <c r="J219" s="58"/>
      <c r="K219" s="57"/>
      <c r="L219" s="59"/>
    </row>
    <row r="220" spans="1:12">
      <c r="A220" s="21" t="s">
        <v>387</v>
      </c>
      <c r="B220" s="22">
        <v>32.237351931805613</v>
      </c>
      <c r="C220" s="22">
        <v>1.0140660778541033</v>
      </c>
      <c r="D220" s="22">
        <v>3.1984948259642598</v>
      </c>
      <c r="E220" s="22">
        <v>0</v>
      </c>
      <c r="F220" s="22">
        <v>-1.0880000000000081</v>
      </c>
      <c r="G220" s="22">
        <v>15.6</v>
      </c>
      <c r="I220" s="57"/>
      <c r="J220" s="58"/>
      <c r="K220" s="57"/>
      <c r="L220" s="59"/>
    </row>
    <row r="221" spans="1:12">
      <c r="A221" s="21" t="s">
        <v>388</v>
      </c>
      <c r="B221" s="22">
        <v>30.968136573430449</v>
      </c>
      <c r="C221" s="22">
        <v>-0.33995673277945615</v>
      </c>
      <c r="D221" s="22">
        <v>2.1535580524344455</v>
      </c>
      <c r="E221" s="22">
        <v>0</v>
      </c>
      <c r="F221" s="22">
        <v>-1.53</v>
      </c>
      <c r="G221" s="22">
        <v>14.69</v>
      </c>
      <c r="I221" s="57"/>
      <c r="J221" s="58"/>
      <c r="K221" s="57"/>
      <c r="L221" s="59"/>
    </row>
    <row r="222" spans="1:12">
      <c r="A222" s="21" t="s">
        <v>389</v>
      </c>
      <c r="B222" s="22">
        <v>30.493273542600896</v>
      </c>
      <c r="C222" s="22">
        <v>1.0744535266486777</v>
      </c>
      <c r="D222" s="22">
        <v>1.5887850467289688</v>
      </c>
      <c r="E222" s="22">
        <v>-0.2</v>
      </c>
      <c r="F222" s="22">
        <v>-1.1820000000000022</v>
      </c>
      <c r="G222" s="22">
        <v>13.22</v>
      </c>
      <c r="I222" s="57"/>
      <c r="J222" s="58"/>
      <c r="K222" s="57"/>
      <c r="L222" s="59"/>
    </row>
    <row r="223" spans="1:12">
      <c r="A223" s="21" t="s">
        <v>390</v>
      </c>
      <c r="B223" s="22">
        <v>30.747980192859004</v>
      </c>
      <c r="C223" s="22">
        <v>0.45540375430412894</v>
      </c>
      <c r="D223" s="22">
        <v>1.6791044776119479</v>
      </c>
      <c r="E223" s="22">
        <v>0</v>
      </c>
      <c r="F223" s="22">
        <v>-0.99500000000000455</v>
      </c>
      <c r="G223" s="22">
        <v>12.8</v>
      </c>
      <c r="I223" s="57"/>
      <c r="J223" s="58"/>
      <c r="K223" s="57"/>
      <c r="L223" s="59"/>
    </row>
    <row r="224" spans="1:12">
      <c r="A224" s="21" t="s">
        <v>391</v>
      </c>
      <c r="B224" s="22">
        <v>23.674837628326006</v>
      </c>
      <c r="C224" s="22">
        <v>0.29712297992607883</v>
      </c>
      <c r="D224" s="22">
        <v>1.7674418604651132</v>
      </c>
      <c r="E224" s="22">
        <v>-0.2</v>
      </c>
      <c r="F224" s="22">
        <v>-1.1769999999999925</v>
      </c>
      <c r="G224" s="22">
        <v>12.59</v>
      </c>
      <c r="I224" s="57"/>
      <c r="J224" s="58"/>
      <c r="K224" s="57"/>
      <c r="L224" s="59"/>
    </row>
    <row r="225" spans="1:12">
      <c r="A225" s="21" t="s">
        <v>392</v>
      </c>
      <c r="B225" s="22">
        <v>34.087896941101633</v>
      </c>
      <c r="C225" s="22">
        <v>1.2434431487980735</v>
      </c>
      <c r="D225" s="22">
        <v>1.6713091922005541</v>
      </c>
      <c r="E225" s="22">
        <v>-0.4</v>
      </c>
      <c r="F225" s="22">
        <v>-5.5999999999997385E-2</v>
      </c>
      <c r="G225" s="22">
        <v>12.27</v>
      </c>
      <c r="I225" s="57"/>
      <c r="J225" s="58"/>
      <c r="K225" s="57"/>
      <c r="L225" s="59"/>
    </row>
    <row r="226" spans="1:12">
      <c r="A226" s="21" t="s">
        <v>393</v>
      </c>
      <c r="B226" s="22">
        <v>27.043057996485054</v>
      </c>
      <c r="C226" s="22">
        <v>1.1525050467975806</v>
      </c>
      <c r="D226" s="22">
        <v>1.5755329008340979</v>
      </c>
      <c r="E226" s="22">
        <v>-0.19999999999999929</v>
      </c>
      <c r="F226" s="22">
        <v>-0.45499999999999829</v>
      </c>
      <c r="G226" s="22">
        <v>11.89</v>
      </c>
      <c r="I226" s="57"/>
      <c r="J226" s="58"/>
      <c r="K226" s="57"/>
      <c r="L226" s="59"/>
    </row>
    <row r="227" spans="1:12">
      <c r="A227" s="21" t="s">
        <v>394</v>
      </c>
      <c r="B227" s="22">
        <v>28.532293751975544</v>
      </c>
      <c r="C227" s="22">
        <v>0.74695700927818187</v>
      </c>
      <c r="D227" s="22">
        <v>1.7576318223866849</v>
      </c>
      <c r="E227" s="22">
        <v>-9.9999999999999645E-2</v>
      </c>
      <c r="F227" s="22">
        <v>-0.58599999999999852</v>
      </c>
      <c r="G227" s="22">
        <v>11.44</v>
      </c>
      <c r="I227" s="57"/>
      <c r="J227" s="58"/>
      <c r="K227" s="57"/>
      <c r="L227" s="59"/>
    </row>
    <row r="228" spans="1:12">
      <c r="A228" s="21" t="s">
        <v>395</v>
      </c>
      <c r="B228" s="22">
        <v>23.27249344610971</v>
      </c>
      <c r="C228" s="22">
        <v>1.4616944693135459</v>
      </c>
      <c r="D228" s="22">
        <v>1.5668202764977046</v>
      </c>
      <c r="E228" s="22">
        <v>-9.9999999999999645E-2</v>
      </c>
      <c r="F228" s="22">
        <v>0.12399999999999523</v>
      </c>
      <c r="G228" s="22">
        <v>10.97</v>
      </c>
      <c r="I228" s="57"/>
      <c r="J228" s="58"/>
      <c r="K228" s="57"/>
      <c r="L228" s="59"/>
    </row>
    <row r="229" spans="1:12">
      <c r="A229" s="21" t="s">
        <v>396</v>
      </c>
      <c r="B229" s="22">
        <v>14.620408936009088</v>
      </c>
      <c r="C229" s="22">
        <v>1.5061295971978916</v>
      </c>
      <c r="D229" s="22">
        <v>1.2844036697247763</v>
      </c>
      <c r="E229" s="22">
        <v>-9.9999999999999645E-2</v>
      </c>
      <c r="F229" s="22">
        <v>0.24399999999999977</v>
      </c>
      <c r="G229" s="22">
        <v>11.13</v>
      </c>
      <c r="I229" s="57"/>
      <c r="J229" s="58"/>
      <c r="K229" s="57"/>
      <c r="L229" s="59"/>
    </row>
    <row r="230" spans="1:12">
      <c r="A230" s="21" t="s">
        <v>397</v>
      </c>
      <c r="B230" s="22">
        <v>29.417319860232304</v>
      </c>
      <c r="C230" s="22">
        <v>1.1840491920282581</v>
      </c>
      <c r="D230" s="22">
        <v>1.1872146118721449</v>
      </c>
      <c r="E230" s="22">
        <v>-0.4</v>
      </c>
      <c r="F230" s="22">
        <v>0.11500000000000909</v>
      </c>
      <c r="G230" s="22">
        <v>9.9700000000000006</v>
      </c>
      <c r="I230" s="57"/>
      <c r="J230" s="58"/>
      <c r="K230" s="57"/>
      <c r="L230" s="59"/>
    </row>
    <row r="231" spans="1:12">
      <c r="A231" s="21" t="s">
        <v>398</v>
      </c>
      <c r="B231" s="22">
        <v>25.242376167812441</v>
      </c>
      <c r="C231" s="22">
        <v>0.36723011286925455</v>
      </c>
      <c r="D231" s="22">
        <v>1.364877161055511</v>
      </c>
      <c r="E231" s="22">
        <v>-0.10000000000000053</v>
      </c>
      <c r="F231" s="22">
        <v>-0.55400000000000205</v>
      </c>
      <c r="G231" s="22">
        <v>9.18</v>
      </c>
      <c r="I231" s="57"/>
      <c r="J231" s="58"/>
      <c r="K231" s="57"/>
      <c r="L231" s="59"/>
    </row>
    <row r="232" spans="1:12">
      <c r="A232" s="21" t="s">
        <v>399</v>
      </c>
      <c r="B232" s="22">
        <v>22.101297614064453</v>
      </c>
      <c r="C232" s="22">
        <v>2.5528929188255667</v>
      </c>
      <c r="D232" s="22">
        <v>1.9143117593436676</v>
      </c>
      <c r="E232" s="22">
        <v>-0.60000000000000053</v>
      </c>
      <c r="F232" s="22">
        <v>0.98799999999999955</v>
      </c>
      <c r="G232" s="22">
        <v>7.85</v>
      </c>
      <c r="I232" s="57"/>
      <c r="J232" s="58"/>
      <c r="K232" s="57"/>
      <c r="L232" s="59"/>
    </row>
    <row r="233" spans="1:12">
      <c r="A233" s="21" t="s">
        <v>400</v>
      </c>
      <c r="B233" s="22">
        <v>22.435461956521728</v>
      </c>
      <c r="C233" s="22">
        <v>3.9875957679678997</v>
      </c>
      <c r="D233" s="22">
        <v>2.8414298808432603</v>
      </c>
      <c r="E233" s="22">
        <v>-0.60000000000000053</v>
      </c>
      <c r="F233" s="22">
        <v>1.5420000000000016</v>
      </c>
      <c r="G233" s="22">
        <v>6.85</v>
      </c>
      <c r="I233" s="57"/>
      <c r="J233" s="58"/>
      <c r="K233" s="57"/>
      <c r="L233" s="59"/>
    </row>
    <row r="234" spans="1:12">
      <c r="A234" s="21" t="s">
        <v>401</v>
      </c>
      <c r="B234" s="22">
        <v>17.283201940570049</v>
      </c>
      <c r="C234" s="22">
        <v>2.9823437928826246</v>
      </c>
      <c r="D234" s="22">
        <v>3.6798528058877622</v>
      </c>
      <c r="E234" s="22">
        <v>-0.8</v>
      </c>
      <c r="F234" s="22">
        <v>1.89</v>
      </c>
      <c r="G234" s="22">
        <v>6.17</v>
      </c>
      <c r="I234" s="57"/>
      <c r="J234" s="58"/>
      <c r="K234" s="57"/>
      <c r="L234" s="59"/>
    </row>
    <row r="235" spans="1:12">
      <c r="A235" s="21" t="s">
        <v>402</v>
      </c>
      <c r="B235" s="22">
        <v>21.192792218147027</v>
      </c>
      <c r="C235" s="22">
        <v>4.6679197994987431</v>
      </c>
      <c r="D235" s="22">
        <v>3.669724770642202</v>
      </c>
      <c r="E235" s="22">
        <v>-0.9</v>
      </c>
      <c r="F235" s="22">
        <v>2.1940000000000026</v>
      </c>
      <c r="G235" s="22">
        <v>5.93</v>
      </c>
      <c r="I235" s="57"/>
      <c r="J235" s="58"/>
      <c r="K235" s="57"/>
      <c r="L235" s="59"/>
    </row>
    <row r="236" spans="1:12">
      <c r="A236" s="21" t="s">
        <v>403</v>
      </c>
      <c r="B236" s="22">
        <v>34.956801626291735</v>
      </c>
      <c r="C236" s="22">
        <v>5.7261560693641744</v>
      </c>
      <c r="D236" s="22">
        <v>3.7477148080438782</v>
      </c>
      <c r="E236" s="22">
        <v>-1</v>
      </c>
      <c r="F236" s="22">
        <v>2.7519999999999953</v>
      </c>
      <c r="G236" s="22">
        <v>5.22</v>
      </c>
      <c r="I236" s="57"/>
      <c r="J236" s="58"/>
      <c r="K236" s="57"/>
      <c r="L236" s="59"/>
    </row>
    <row r="237" spans="1:12">
      <c r="A237" s="21" t="s">
        <v>404</v>
      </c>
      <c r="B237" s="22">
        <v>30.39180801012138</v>
      </c>
      <c r="C237" s="22">
        <v>5.8016661386212531</v>
      </c>
      <c r="D237" s="22">
        <v>3.926940639269394</v>
      </c>
      <c r="E237" s="22">
        <v>-0.9</v>
      </c>
      <c r="F237" s="22">
        <v>2.6769999999999925</v>
      </c>
      <c r="G237" s="22">
        <v>5.21</v>
      </c>
      <c r="I237" s="57"/>
      <c r="J237" s="58"/>
      <c r="K237" s="57"/>
      <c r="L237" s="59"/>
    </row>
    <row r="238" spans="1:12">
      <c r="A238" s="21" t="s">
        <v>405</v>
      </c>
      <c r="B238" s="22">
        <v>39.127615424520144</v>
      </c>
      <c r="C238" s="22">
        <v>6.7872564316557193</v>
      </c>
      <c r="D238" s="22">
        <v>4.2883211678832245</v>
      </c>
      <c r="E238" s="22">
        <v>-0.9</v>
      </c>
      <c r="F238" s="22">
        <v>3.3450000000000002</v>
      </c>
      <c r="G238" s="22">
        <v>5.12</v>
      </c>
      <c r="I238" s="57"/>
      <c r="J238" s="58"/>
      <c r="K238" s="57"/>
      <c r="L238" s="59"/>
    </row>
    <row r="239" spans="1:12">
      <c r="A239" s="21" t="s">
        <v>406</v>
      </c>
      <c r="B239" s="22">
        <v>3.2010820559062125</v>
      </c>
      <c r="C239" s="22">
        <v>6.2239695533534478</v>
      </c>
      <c r="D239" s="22">
        <v>4.2727272727272725</v>
      </c>
      <c r="E239" s="22">
        <v>-1.1000000000000001</v>
      </c>
      <c r="F239" s="22">
        <v>3.3639999999999901</v>
      </c>
      <c r="G239" s="22">
        <v>5.22</v>
      </c>
      <c r="I239" s="57"/>
      <c r="J239" s="58"/>
      <c r="K239" s="57"/>
      <c r="L239" s="59"/>
    </row>
    <row r="240" spans="1:12">
      <c r="A240" s="21" t="s">
        <v>407</v>
      </c>
      <c r="B240" s="22">
        <v>-7.5916860605087848</v>
      </c>
      <c r="C240" s="22">
        <v>7.8442671660874153</v>
      </c>
      <c r="D240" s="22">
        <v>4.3557168784029043</v>
      </c>
      <c r="E240" s="22">
        <v>-1</v>
      </c>
      <c r="F240" s="22">
        <v>4.1910000000000025</v>
      </c>
      <c r="G240" s="22">
        <v>4.67</v>
      </c>
      <c r="I240" s="57"/>
      <c r="J240" s="58"/>
      <c r="K240" s="57"/>
      <c r="L240" s="59"/>
    </row>
    <row r="241" spans="1:12">
      <c r="A241" s="21" t="s">
        <v>408</v>
      </c>
      <c r="B241" s="22">
        <v>2.0275013420324672</v>
      </c>
      <c r="C241" s="22">
        <v>7.8838400348697935</v>
      </c>
      <c r="D241" s="22">
        <v>4.5289855072463858</v>
      </c>
      <c r="E241" s="22">
        <v>-1.1000000000000001</v>
      </c>
      <c r="F241" s="22">
        <v>4.25</v>
      </c>
      <c r="G241" s="22">
        <v>4.1900000000000004</v>
      </c>
      <c r="I241" s="57"/>
      <c r="J241" s="58"/>
      <c r="K241" s="57"/>
      <c r="L241" s="59"/>
    </row>
    <row r="242" spans="1:12">
      <c r="A242" s="21" t="s">
        <v>409</v>
      </c>
      <c r="B242" s="22">
        <v>-6.2062171628721519</v>
      </c>
      <c r="C242" s="22">
        <v>7.1025501899077526</v>
      </c>
      <c r="D242" s="22">
        <v>4.3321299638989119</v>
      </c>
      <c r="E242" s="22">
        <v>-0.89999999999999947</v>
      </c>
      <c r="F242" s="22">
        <v>3.9590000000000032</v>
      </c>
      <c r="G242" s="22">
        <v>4.7300000000000004</v>
      </c>
      <c r="I242" s="57"/>
      <c r="J242" s="58"/>
      <c r="K242" s="57"/>
      <c r="L242" s="59"/>
    </row>
    <row r="243" spans="1:12">
      <c r="A243" s="21" t="s">
        <v>410</v>
      </c>
      <c r="B243" s="22">
        <v>-5.7635467980295507</v>
      </c>
      <c r="C243" s="22">
        <v>7.4809434131468011</v>
      </c>
      <c r="D243" s="22">
        <v>4.1292639138240439</v>
      </c>
      <c r="E243" s="22">
        <v>-0.89999999999999947</v>
      </c>
      <c r="F243" s="22">
        <v>4.3089999999999975</v>
      </c>
      <c r="G243" s="22">
        <v>4.82</v>
      </c>
      <c r="I243" s="57"/>
      <c r="J243" s="58"/>
      <c r="K243" s="57"/>
      <c r="L243" s="59"/>
    </row>
    <row r="244" spans="1:12">
      <c r="A244" s="21" t="s">
        <v>411</v>
      </c>
      <c r="B244" s="22">
        <v>-11.247857387727123</v>
      </c>
      <c r="C244" s="22">
        <v>6.2751083276318731</v>
      </c>
      <c r="D244" s="22">
        <v>3.9355992844364973</v>
      </c>
      <c r="E244" s="22">
        <v>-0.89999999999999947</v>
      </c>
      <c r="F244" s="22">
        <v>3.7109999999999985</v>
      </c>
      <c r="G244" s="22">
        <v>5.97</v>
      </c>
      <c r="I244" s="57"/>
      <c r="J244" s="58"/>
      <c r="K244" s="57"/>
      <c r="L244" s="59"/>
    </row>
    <row r="245" spans="1:12">
      <c r="A245" s="21" t="s">
        <v>412</v>
      </c>
      <c r="B245" s="22">
        <v>-9.373699542238878</v>
      </c>
      <c r="C245" s="22">
        <v>6.3642423604532761</v>
      </c>
      <c r="D245" s="22">
        <v>3.8324420677361859</v>
      </c>
      <c r="E245" s="22">
        <v>-0.89999999999999947</v>
      </c>
      <c r="F245" s="22">
        <v>3.8829999999999956</v>
      </c>
      <c r="G245" s="22">
        <v>6.72</v>
      </c>
      <c r="I245" s="57"/>
      <c r="J245" s="58"/>
      <c r="K245" s="57"/>
      <c r="L245" s="59"/>
    </row>
    <row r="246" spans="1:12">
      <c r="A246" s="21" t="s">
        <v>413</v>
      </c>
      <c r="B246" s="22">
        <v>-9.6311616683902095</v>
      </c>
      <c r="C246" s="22">
        <v>6.8828284622901359</v>
      </c>
      <c r="D246" s="22">
        <v>3.9929015084294583</v>
      </c>
      <c r="E246" s="22">
        <v>-0.89999999999999947</v>
      </c>
      <c r="F246" s="22">
        <v>3.9450000000000074</v>
      </c>
      <c r="G246" s="22">
        <v>7.6</v>
      </c>
      <c r="I246" s="57"/>
      <c r="J246" s="58"/>
      <c r="K246" s="57"/>
      <c r="L246" s="59"/>
    </row>
    <row r="247" spans="1:12">
      <c r="A247" s="21" t="s">
        <v>414</v>
      </c>
      <c r="B247" s="22">
        <v>-10.032894736842103</v>
      </c>
      <c r="C247" s="22">
        <v>5.8489004700952529</v>
      </c>
      <c r="D247" s="22">
        <v>3.9823008849557473</v>
      </c>
      <c r="E247" s="22">
        <v>-0.7</v>
      </c>
      <c r="F247" s="22">
        <v>3.4879999999999995</v>
      </c>
      <c r="G247" s="22">
        <v>7.54</v>
      </c>
      <c r="I247" s="57"/>
      <c r="J247" s="58"/>
      <c r="K247" s="57"/>
      <c r="L247" s="59"/>
    </row>
    <row r="248" spans="1:12">
      <c r="A248" s="21" t="s">
        <v>415</v>
      </c>
      <c r="B248" s="22">
        <v>-14.636289462122654</v>
      </c>
      <c r="C248" s="22">
        <v>5.6962241585511553</v>
      </c>
      <c r="D248" s="22">
        <v>3.9647577092511099</v>
      </c>
      <c r="E248" s="22">
        <v>-0.8</v>
      </c>
      <c r="F248" s="22">
        <v>3.4249999999999998</v>
      </c>
      <c r="G248" s="22">
        <v>7.83</v>
      </c>
      <c r="I248" s="57"/>
      <c r="J248" s="58"/>
      <c r="K248" s="57"/>
      <c r="L248" s="59"/>
    </row>
    <row r="249" spans="1:12">
      <c r="A249" s="21" t="s">
        <v>416</v>
      </c>
      <c r="B249" s="22">
        <v>-20.703456640388119</v>
      </c>
      <c r="C249" s="22">
        <v>5.2562973401444335</v>
      </c>
      <c r="D249" s="22">
        <v>4.1300527240773377</v>
      </c>
      <c r="E249" s="22">
        <v>-0.69999999999999929</v>
      </c>
      <c r="F249" s="22">
        <v>3.166000000000011</v>
      </c>
      <c r="G249" s="22">
        <v>7.59</v>
      </c>
      <c r="I249" s="57"/>
      <c r="J249" s="58"/>
      <c r="K249" s="57"/>
      <c r="L249" s="59"/>
    </row>
    <row r="250" spans="1:12">
      <c r="A250" s="21" t="s">
        <v>417</v>
      </c>
      <c r="B250" s="22">
        <v>-15.51129478295994</v>
      </c>
      <c r="C250" s="22">
        <v>4.8947484666745922</v>
      </c>
      <c r="D250" s="22">
        <v>4.1119860017497789</v>
      </c>
      <c r="E250" s="22">
        <v>-0.4</v>
      </c>
      <c r="F250" s="22">
        <v>3.08</v>
      </c>
      <c r="G250" s="22">
        <v>7.26</v>
      </c>
      <c r="I250" s="57"/>
      <c r="J250" s="58"/>
      <c r="K250" s="57"/>
      <c r="L250" s="59"/>
    </row>
    <row r="251" spans="1:12">
      <c r="A251" s="21" t="s">
        <v>418</v>
      </c>
      <c r="B251" s="22">
        <v>10.794709877278708</v>
      </c>
      <c r="C251" s="22">
        <v>4.6847273157458957</v>
      </c>
      <c r="D251" s="22">
        <v>4.1848299912816023</v>
      </c>
      <c r="E251" s="22">
        <v>-0.5</v>
      </c>
      <c r="F251" s="22">
        <v>2.6530000000000058</v>
      </c>
      <c r="G251" s="22">
        <v>7.34</v>
      </c>
      <c r="I251" s="57"/>
      <c r="J251" s="58"/>
      <c r="K251" s="57"/>
      <c r="L251" s="59"/>
    </row>
    <row r="252" spans="1:12">
      <c r="A252" s="21" t="s">
        <v>419</v>
      </c>
      <c r="B252" s="22">
        <v>18.844984802431597</v>
      </c>
      <c r="C252" s="22">
        <v>3.3730191861338854</v>
      </c>
      <c r="D252" s="22">
        <v>4.2608695652174067</v>
      </c>
      <c r="E252" s="22">
        <v>-0.6</v>
      </c>
      <c r="F252" s="22">
        <v>1.953000000000003</v>
      </c>
      <c r="G252" s="22">
        <v>6.91</v>
      </c>
      <c r="I252" s="57"/>
      <c r="J252" s="58"/>
      <c r="K252" s="57"/>
      <c r="L252" s="59"/>
    </row>
    <row r="253" spans="1:12">
      <c r="A253" s="21" t="s">
        <v>420</v>
      </c>
      <c r="B253" s="22">
        <v>12.400841832604836</v>
      </c>
      <c r="C253" s="22">
        <v>2.8971600760904437</v>
      </c>
      <c r="D253" s="22">
        <v>4.2461005199306623</v>
      </c>
      <c r="E253" s="22">
        <v>-0.5</v>
      </c>
      <c r="F253" s="22">
        <v>1.7069999999999936</v>
      </c>
      <c r="G253" s="22">
        <v>6.59</v>
      </c>
      <c r="I253" s="57"/>
      <c r="J253" s="58"/>
      <c r="K253" s="57"/>
      <c r="L253" s="59"/>
    </row>
    <row r="254" spans="1:12">
      <c r="A254" s="21" t="s">
        <v>421</v>
      </c>
      <c r="B254" s="22">
        <v>15.71556385420314</v>
      </c>
      <c r="C254" s="22">
        <v>2.7711636861036393</v>
      </c>
      <c r="D254" s="22">
        <v>4.4117647058823595</v>
      </c>
      <c r="E254" s="22">
        <v>-0.4</v>
      </c>
      <c r="F254" s="22">
        <v>1.6919999999999931</v>
      </c>
      <c r="G254" s="22">
        <v>6.56</v>
      </c>
      <c r="I254" s="57"/>
      <c r="J254" s="58"/>
      <c r="K254" s="57"/>
      <c r="L254" s="59"/>
    </row>
    <row r="255" spans="1:12">
      <c r="A255" s="21" t="s">
        <v>422</v>
      </c>
      <c r="B255" s="22">
        <v>7.8560227018146689</v>
      </c>
      <c r="C255" s="22">
        <v>2.7533958548876969</v>
      </c>
      <c r="D255" s="22">
        <v>4.482758620689653</v>
      </c>
      <c r="E255" s="22">
        <v>-0.3</v>
      </c>
      <c r="F255" s="22">
        <v>1.8709999999999951</v>
      </c>
      <c r="G255" s="22">
        <v>6.64</v>
      </c>
      <c r="I255" s="57"/>
      <c r="J255" s="58"/>
      <c r="K255" s="57"/>
      <c r="L255" s="59"/>
    </row>
    <row r="256" spans="1:12">
      <c r="A256" s="21" t="s">
        <v>423</v>
      </c>
      <c r="B256" s="22">
        <v>13.897794430066824</v>
      </c>
      <c r="C256" s="22">
        <v>1.9610432485968943</v>
      </c>
      <c r="D256" s="22">
        <v>4.6471600688468007</v>
      </c>
      <c r="E256" s="22">
        <v>-0.5</v>
      </c>
      <c r="F256" s="22">
        <v>1.1300000000000097</v>
      </c>
      <c r="G256" s="22">
        <v>8.1999999999999993</v>
      </c>
      <c r="I256" s="57"/>
      <c r="J256" s="58"/>
      <c r="K256" s="57"/>
      <c r="L256" s="59"/>
    </row>
    <row r="257" spans="1:12">
      <c r="A257" s="21" t="s">
        <v>424</v>
      </c>
      <c r="B257" s="22">
        <v>18.486205181188531</v>
      </c>
      <c r="C257" s="22">
        <v>1.4628756143417965</v>
      </c>
      <c r="D257" s="22">
        <v>4.8927038626609409</v>
      </c>
      <c r="E257" s="22">
        <v>-0.7</v>
      </c>
      <c r="F257" s="22">
        <v>1.0579999999999927</v>
      </c>
      <c r="G257" s="22">
        <v>8.11</v>
      </c>
      <c r="I257" s="57"/>
      <c r="J257" s="58"/>
      <c r="K257" s="57"/>
      <c r="L257" s="59"/>
    </row>
    <row r="258" spans="1:12">
      <c r="A258" s="21" t="s">
        <v>425</v>
      </c>
      <c r="B258" s="22">
        <v>22.2612145254806</v>
      </c>
      <c r="C258" s="22">
        <v>2.4069549028407966</v>
      </c>
      <c r="D258" s="22">
        <v>5.0341296928327672</v>
      </c>
      <c r="E258" s="22">
        <v>-0.2</v>
      </c>
      <c r="F258" s="22">
        <v>0.53499999999999659</v>
      </c>
      <c r="G258" s="22">
        <v>8.4700000000000006</v>
      </c>
      <c r="I258" s="57"/>
      <c r="J258" s="58"/>
      <c r="K258" s="57"/>
      <c r="L258" s="59"/>
    </row>
    <row r="259" spans="1:12">
      <c r="A259" s="21" t="s">
        <v>426</v>
      </c>
      <c r="B259" s="22">
        <v>16.263254113345525</v>
      </c>
      <c r="C259" s="22">
        <v>0.98471365125833987</v>
      </c>
      <c r="D259" s="22">
        <v>5.2765957446808454</v>
      </c>
      <c r="E259" s="22">
        <v>-0.39999999999999947</v>
      </c>
      <c r="F259" s="22">
        <v>-0.11599999999999966</v>
      </c>
      <c r="G259" s="22">
        <v>8.34</v>
      </c>
      <c r="I259" s="57"/>
      <c r="J259" s="58"/>
      <c r="K259" s="57"/>
      <c r="L259" s="59"/>
    </row>
    <row r="260" spans="1:12">
      <c r="A260" s="21" t="s">
        <v>427</v>
      </c>
      <c r="B260" s="22">
        <v>27.225939269171384</v>
      </c>
      <c r="C260" s="22">
        <v>0.77427906375275857</v>
      </c>
      <c r="D260" s="22">
        <v>5.1694915254237195</v>
      </c>
      <c r="E260" s="22">
        <v>-0.10000000000000053</v>
      </c>
      <c r="F260" s="22">
        <v>-0.44700000000000273</v>
      </c>
      <c r="G260" s="22">
        <v>8.34</v>
      </c>
      <c r="I260" s="57"/>
      <c r="J260" s="58"/>
      <c r="K260" s="57"/>
      <c r="L260" s="59"/>
    </row>
    <row r="261" spans="1:12">
      <c r="A261" s="21" t="s">
        <v>428</v>
      </c>
      <c r="B261" s="22">
        <v>34.387427347812796</v>
      </c>
      <c r="C261" s="22">
        <v>-0.4100143923419286</v>
      </c>
      <c r="D261" s="22">
        <v>5.0632911392405111</v>
      </c>
      <c r="E261" s="22">
        <v>-0.2</v>
      </c>
      <c r="F261" s="22">
        <v>-1.4789999999999992</v>
      </c>
      <c r="G261" s="22">
        <v>8.42</v>
      </c>
      <c r="I261" s="57"/>
      <c r="J261" s="58"/>
      <c r="K261" s="57"/>
      <c r="L261" s="59"/>
    </row>
    <row r="262" spans="1:12">
      <c r="A262" s="21" t="s">
        <v>429</v>
      </c>
      <c r="B262" s="22">
        <v>28.406458019197501</v>
      </c>
      <c r="C262" s="22">
        <v>0.45189504373177591</v>
      </c>
      <c r="D262" s="22">
        <v>4.6218487394958041</v>
      </c>
      <c r="E262" s="22">
        <v>-0.39999999999999947</v>
      </c>
      <c r="F262" s="22">
        <v>-1.2389999999999901</v>
      </c>
      <c r="G262" s="22">
        <v>8.4</v>
      </c>
      <c r="I262" s="57"/>
      <c r="J262" s="58"/>
      <c r="K262" s="57"/>
      <c r="L262" s="59"/>
    </row>
    <row r="263" spans="1:12">
      <c r="A263" s="21" t="s">
        <v>430</v>
      </c>
      <c r="B263" s="22">
        <v>22.005950460622991</v>
      </c>
      <c r="C263" s="22">
        <v>0.34870768286974219</v>
      </c>
      <c r="D263" s="22">
        <v>4.435146443514637</v>
      </c>
      <c r="E263" s="22">
        <v>-0.10000000000000053</v>
      </c>
      <c r="F263" s="22">
        <v>-1.2830000000000013</v>
      </c>
      <c r="G263" s="22">
        <v>7.95</v>
      </c>
      <c r="I263" s="57"/>
      <c r="J263" s="58"/>
      <c r="K263" s="57"/>
      <c r="L263" s="59"/>
    </row>
    <row r="264" spans="1:12">
      <c r="A264" s="21" t="s">
        <v>431</v>
      </c>
      <c r="B264" s="22">
        <v>26.412130069419071</v>
      </c>
      <c r="C264" s="22">
        <v>-0.21483838661217058</v>
      </c>
      <c r="D264" s="22">
        <v>4.587155963302747</v>
      </c>
      <c r="E264" s="22">
        <v>-0.10000000000000053</v>
      </c>
      <c r="F264" s="22">
        <v>-1.9370000000000118</v>
      </c>
      <c r="G264" s="22">
        <v>8.14</v>
      </c>
      <c r="I264" s="57"/>
      <c r="J264" s="58"/>
      <c r="K264" s="57"/>
      <c r="L264" s="59"/>
    </row>
    <row r="265" spans="1:12">
      <c r="A265" s="21" t="s">
        <v>432</v>
      </c>
      <c r="B265" s="22">
        <v>27.250468097364223</v>
      </c>
      <c r="C265" s="22">
        <v>-7.5256854917871152E-2</v>
      </c>
      <c r="D265" s="22">
        <v>4.6550290939318506</v>
      </c>
      <c r="E265" s="22">
        <v>0.10000000000000053</v>
      </c>
      <c r="F265" s="22">
        <v>-1.9539999999999935</v>
      </c>
      <c r="G265" s="22">
        <v>8.19</v>
      </c>
      <c r="I265" s="57"/>
      <c r="J265" s="58"/>
      <c r="K265" s="57"/>
      <c r="L265" s="59"/>
    </row>
    <row r="266" spans="1:12">
      <c r="A266" s="21" t="s">
        <v>433</v>
      </c>
      <c r="B266" s="22">
        <v>10.626281641846225</v>
      </c>
      <c r="C266" s="22">
        <v>0.43543987643366311</v>
      </c>
      <c r="D266" s="22">
        <v>4.6396023198011616</v>
      </c>
      <c r="E266" s="22">
        <v>0.10000000000000053</v>
      </c>
      <c r="F266" s="22">
        <v>-1.8850000000000051</v>
      </c>
      <c r="G266" s="22">
        <v>8.31</v>
      </c>
      <c r="I266" s="57"/>
      <c r="J266" s="58"/>
      <c r="K266" s="57"/>
      <c r="L266" s="59"/>
    </row>
    <row r="267" spans="1:12">
      <c r="A267" s="21" t="s">
        <v>434</v>
      </c>
      <c r="B267" s="22">
        <v>14.896489648964884</v>
      </c>
      <c r="C267" s="22">
        <v>-0.60088346108873036</v>
      </c>
      <c r="D267" s="22">
        <v>5.1980198019802026</v>
      </c>
      <c r="E267" s="22">
        <v>0</v>
      </c>
      <c r="F267" s="22">
        <v>-2.6319999999999908</v>
      </c>
      <c r="G267" s="22">
        <v>8.57</v>
      </c>
      <c r="I267" s="57"/>
      <c r="J267" s="58"/>
      <c r="K267" s="57"/>
      <c r="L267" s="59"/>
    </row>
    <row r="268" spans="1:12">
      <c r="A268" s="21" t="s">
        <v>435</v>
      </c>
      <c r="B268" s="22">
        <v>15.284701732967076</v>
      </c>
      <c r="C268" s="22">
        <v>0.35779044165262786</v>
      </c>
      <c r="D268" s="22">
        <v>5.2631578947368363</v>
      </c>
      <c r="E268" s="22">
        <v>9.9999999999999645E-2</v>
      </c>
      <c r="F268" s="22">
        <v>-1.5820000000000078</v>
      </c>
      <c r="G268" s="22">
        <v>6.5</v>
      </c>
      <c r="I268" s="57"/>
      <c r="J268" s="58"/>
      <c r="K268" s="57"/>
      <c r="L268" s="59"/>
    </row>
    <row r="269" spans="1:12">
      <c r="A269" s="21" t="s">
        <v>436</v>
      </c>
      <c r="B269" s="22">
        <v>6.8337424105412881</v>
      </c>
      <c r="C269" s="22">
        <v>1.3068708245964844</v>
      </c>
      <c r="D269" s="22">
        <v>5.237315875613735</v>
      </c>
      <c r="E269" s="22">
        <v>0.2</v>
      </c>
      <c r="F269" s="22">
        <v>-1.4749999999999943</v>
      </c>
      <c r="G269" s="22">
        <v>6.09</v>
      </c>
      <c r="I269" s="57"/>
      <c r="J269" s="58"/>
      <c r="K269" s="57"/>
      <c r="L269" s="59"/>
    </row>
    <row r="270" spans="1:12">
      <c r="A270" s="21" t="s">
        <v>437</v>
      </c>
      <c r="B270" s="22">
        <v>12.70123549232498</v>
      </c>
      <c r="C270" s="22">
        <v>-0.94145145843815836</v>
      </c>
      <c r="D270" s="22">
        <v>4.7116165718927849</v>
      </c>
      <c r="E270" s="22">
        <v>0.2</v>
      </c>
      <c r="F270" s="22">
        <v>-1.63900000000001</v>
      </c>
      <c r="G270" s="22">
        <v>5.0999999999999996</v>
      </c>
      <c r="I270" s="57"/>
      <c r="J270" s="58"/>
      <c r="K270" s="57"/>
      <c r="L270" s="59"/>
    </row>
    <row r="271" spans="1:12">
      <c r="A271" s="21" t="s">
        <v>438</v>
      </c>
      <c r="B271" s="22">
        <v>12.591986917416186</v>
      </c>
      <c r="C271" s="22">
        <v>1.4923160547511971</v>
      </c>
      <c r="D271" s="22">
        <v>4.3654001616814764</v>
      </c>
      <c r="E271" s="22">
        <v>0.2</v>
      </c>
      <c r="F271" s="22">
        <v>-0.92999999999999261</v>
      </c>
      <c r="G271" s="22">
        <v>4.45</v>
      </c>
      <c r="I271" s="57"/>
      <c r="J271" s="58"/>
      <c r="K271" s="57"/>
      <c r="L271" s="59"/>
    </row>
    <row r="272" spans="1:12">
      <c r="A272" s="21" t="s">
        <v>439</v>
      </c>
      <c r="B272" s="22">
        <v>2.9097318539066164</v>
      </c>
      <c r="C272" s="22">
        <v>1.8045329868630056</v>
      </c>
      <c r="D272" s="22">
        <v>4.6736502820306391</v>
      </c>
      <c r="E272" s="22">
        <v>-9.9999999999999645E-2</v>
      </c>
      <c r="F272" s="22">
        <v>-0.68899999999999295</v>
      </c>
      <c r="G272" s="22">
        <v>3.96</v>
      </c>
      <c r="I272" s="57"/>
      <c r="J272" s="58"/>
      <c r="K272" s="57"/>
      <c r="L272" s="59"/>
    </row>
    <row r="273" spans="1:12">
      <c r="A273" s="21" t="s">
        <v>440</v>
      </c>
      <c r="B273" s="22">
        <v>-8.2202304737515988</v>
      </c>
      <c r="C273" s="22">
        <v>2.9474533263875946</v>
      </c>
      <c r="D273" s="22">
        <v>4.8192771084337283</v>
      </c>
      <c r="E273" s="22">
        <v>0.3</v>
      </c>
      <c r="F273" s="22">
        <v>9.9999999999056399E-4</v>
      </c>
      <c r="G273" s="22">
        <v>3.84</v>
      </c>
      <c r="I273" s="57"/>
      <c r="J273" s="58"/>
      <c r="K273" s="57"/>
      <c r="L273" s="59"/>
    </row>
    <row r="274" spans="1:12">
      <c r="A274" s="21" t="s">
        <v>441</v>
      </c>
      <c r="B274" s="22">
        <v>-12.344264642703696</v>
      </c>
      <c r="C274" s="22">
        <v>2.059046421258004</v>
      </c>
      <c r="D274" s="22">
        <v>5.7028112449799107</v>
      </c>
      <c r="E274" s="22">
        <v>0.5</v>
      </c>
      <c r="F274" s="22">
        <v>-0.54500000000000171</v>
      </c>
      <c r="G274" s="22">
        <v>3.95</v>
      </c>
      <c r="I274" s="57"/>
      <c r="J274" s="58"/>
      <c r="K274" s="57"/>
      <c r="L274" s="59"/>
    </row>
    <row r="275" spans="1:12">
      <c r="A275" s="21" t="s">
        <v>442</v>
      </c>
      <c r="B275" s="22">
        <v>-10.682806440239744</v>
      </c>
      <c r="C275" s="22">
        <v>2.5885229813864541</v>
      </c>
      <c r="D275" s="22">
        <v>6.1698717948718063</v>
      </c>
      <c r="E275" s="22">
        <v>0.60000000000000053</v>
      </c>
      <c r="F275" s="22">
        <v>-0.11599999999999966</v>
      </c>
      <c r="G275" s="22">
        <v>3.84</v>
      </c>
      <c r="I275" s="57"/>
      <c r="J275" s="58"/>
      <c r="K275" s="57"/>
      <c r="L275" s="59"/>
    </row>
    <row r="276" spans="1:12">
      <c r="A276" s="21" t="s">
        <v>443</v>
      </c>
      <c r="B276" s="22">
        <v>-6.8701407555131544</v>
      </c>
      <c r="C276" s="22">
        <v>1.7677339981221785</v>
      </c>
      <c r="D276" s="22">
        <v>6.3795853269537517</v>
      </c>
      <c r="E276" s="22">
        <v>0.60000000000000053</v>
      </c>
      <c r="F276" s="22">
        <v>-0.625</v>
      </c>
      <c r="G276" s="22">
        <v>3.66</v>
      </c>
      <c r="I276" s="57"/>
      <c r="J276" s="58"/>
      <c r="K276" s="57"/>
      <c r="L276" s="59"/>
    </row>
    <row r="277" spans="1:12">
      <c r="A277" s="21" t="s">
        <v>444</v>
      </c>
      <c r="B277" s="22">
        <v>-6.5591397849462219</v>
      </c>
      <c r="C277" s="22">
        <v>0.19647008742917915</v>
      </c>
      <c r="D277" s="22">
        <v>6.1953931691818731</v>
      </c>
      <c r="E277" s="22">
        <v>0.8</v>
      </c>
      <c r="F277" s="22">
        <v>-1.8170000000000073</v>
      </c>
      <c r="G277" s="22">
        <v>3.45</v>
      </c>
      <c r="I277" s="57"/>
      <c r="J277" s="58"/>
      <c r="K277" s="57"/>
      <c r="L277" s="59"/>
    </row>
    <row r="278" spans="1:12">
      <c r="A278" s="21" t="s">
        <v>445</v>
      </c>
      <c r="B278" s="22">
        <v>4.5125805275312958</v>
      </c>
      <c r="C278" s="22">
        <v>-1.3153804623464049</v>
      </c>
      <c r="D278" s="22">
        <v>6.2549485352335621</v>
      </c>
      <c r="E278" s="22">
        <v>0.89999999999999947</v>
      </c>
      <c r="F278" s="22">
        <v>-2.8559999999999945</v>
      </c>
      <c r="G278" s="22">
        <v>2.96</v>
      </c>
      <c r="I278" s="57"/>
      <c r="J278" s="58"/>
      <c r="K278" s="57"/>
      <c r="L278" s="59"/>
    </row>
    <row r="279" spans="1:12">
      <c r="A279" s="21" t="s">
        <v>446</v>
      </c>
      <c r="B279" s="22">
        <v>10.599897556419302</v>
      </c>
      <c r="C279" s="22">
        <v>-0.95252099467373341</v>
      </c>
      <c r="D279" s="22">
        <v>5.647058823529405</v>
      </c>
      <c r="E279" s="22">
        <v>1</v>
      </c>
      <c r="F279" s="22">
        <v>-2.7070000000000078</v>
      </c>
      <c r="G279" s="22">
        <v>1.71</v>
      </c>
      <c r="I279" s="57"/>
      <c r="J279" s="58"/>
      <c r="K279" s="57"/>
      <c r="L279" s="59"/>
    </row>
    <row r="280" spans="1:12">
      <c r="A280" s="21" t="s">
        <v>447</v>
      </c>
      <c r="B280" s="22">
        <v>10.378302053303523</v>
      </c>
      <c r="C280" s="22">
        <v>-2.6359515397893163</v>
      </c>
      <c r="D280" s="22">
        <v>5.3125000000000089</v>
      </c>
      <c r="E280" s="22">
        <v>1.3</v>
      </c>
      <c r="F280" s="22">
        <v>-3.8969999999999914</v>
      </c>
      <c r="G280" s="22">
        <v>1.1100000000000001</v>
      </c>
      <c r="I280" s="57"/>
      <c r="J280" s="58"/>
      <c r="K280" s="57"/>
      <c r="L280" s="59"/>
    </row>
    <row r="281" spans="1:12">
      <c r="A281" s="21" t="s">
        <v>448</v>
      </c>
      <c r="B281" s="22">
        <v>13.464328899637223</v>
      </c>
      <c r="C281" s="22">
        <v>-4.1957480946650634</v>
      </c>
      <c r="D281" s="22">
        <v>4.8211508553654969</v>
      </c>
      <c r="E281" s="22">
        <v>1.6</v>
      </c>
      <c r="F281" s="22">
        <v>-4.6260000000000048</v>
      </c>
      <c r="G281" s="22">
        <v>1.03</v>
      </c>
      <c r="I281" s="57"/>
      <c r="J281" s="58"/>
      <c r="K281" s="57"/>
      <c r="L281" s="59"/>
    </row>
    <row r="282" spans="1:12">
      <c r="A282" s="21" t="s">
        <v>449</v>
      </c>
      <c r="B282" s="22">
        <v>7.9173933504969041</v>
      </c>
      <c r="C282" s="22">
        <v>-2.1498680911727575</v>
      </c>
      <c r="D282" s="22">
        <v>4.8099301784328752</v>
      </c>
      <c r="E282" s="22">
        <v>1.3</v>
      </c>
      <c r="F282" s="22">
        <v>-4.3069999999999879</v>
      </c>
      <c r="G282" s="22">
        <v>1.2</v>
      </c>
      <c r="I282" s="57"/>
      <c r="J282" s="58"/>
      <c r="K282" s="57"/>
      <c r="L282" s="59"/>
    </row>
    <row r="283" spans="1:12">
      <c r="A283" s="21" t="s">
        <v>450</v>
      </c>
      <c r="B283" s="22">
        <v>3.6701860231272088</v>
      </c>
      <c r="C283" s="22">
        <v>-2.5106707564470754</v>
      </c>
      <c r="D283" s="22">
        <v>5.0348567002323819</v>
      </c>
      <c r="E283" s="22">
        <v>1.5</v>
      </c>
      <c r="F283" s="22">
        <v>-3.5820000000000078</v>
      </c>
      <c r="G283" s="22">
        <v>1.1399999999999999</v>
      </c>
      <c r="I283" s="57"/>
      <c r="J283" s="58"/>
      <c r="K283" s="57"/>
      <c r="L283" s="59"/>
    </row>
    <row r="284" spans="1:12">
      <c r="A284" s="21" t="s">
        <v>451</v>
      </c>
      <c r="B284" s="22">
        <v>8.8895128457110886</v>
      </c>
      <c r="C284" s="22">
        <v>-1.7725467952353968</v>
      </c>
      <c r="D284" s="22">
        <v>4.6959199384141614</v>
      </c>
      <c r="E284" s="22">
        <v>1.7</v>
      </c>
      <c r="F284" s="22">
        <v>-2.9620000000000033</v>
      </c>
      <c r="G284" s="22">
        <v>1.01</v>
      </c>
      <c r="I284" s="57"/>
      <c r="J284" s="58"/>
      <c r="K284" s="57"/>
      <c r="L284" s="59"/>
    </row>
    <row r="285" spans="1:12">
      <c r="A285" s="21" t="s">
        <v>452</v>
      </c>
      <c r="B285" s="22">
        <v>22.591145833333325</v>
      </c>
      <c r="C285" s="22">
        <v>-1.7482003819597414</v>
      </c>
      <c r="D285" s="22">
        <v>4.3678160919540243</v>
      </c>
      <c r="E285" s="22">
        <v>1.3</v>
      </c>
      <c r="F285" s="22">
        <v>-2.813999999999993</v>
      </c>
      <c r="G285" s="22">
        <v>0.39</v>
      </c>
      <c r="I285" s="57"/>
      <c r="J285" s="58"/>
      <c r="K285" s="57"/>
      <c r="L285" s="59"/>
    </row>
    <row r="286" spans="1:12">
      <c r="A286" s="21" t="s">
        <v>453</v>
      </c>
      <c r="B286" s="22">
        <v>26.730926319228885</v>
      </c>
      <c r="C286" s="22">
        <v>-1.4756066734074813</v>
      </c>
      <c r="D286" s="22">
        <v>3.7993920972644313</v>
      </c>
      <c r="E286" s="22">
        <v>1.2</v>
      </c>
      <c r="F286" s="22">
        <v>-2.8520000000000039</v>
      </c>
      <c r="G286" s="22">
        <v>-0.35</v>
      </c>
      <c r="I286" s="57"/>
      <c r="J286" s="58"/>
      <c r="K286" s="57"/>
      <c r="L286" s="59"/>
    </row>
    <row r="287" spans="1:12">
      <c r="A287" s="21" t="s">
        <v>454</v>
      </c>
      <c r="B287" s="22">
        <v>29.095394736842106</v>
      </c>
      <c r="C287" s="22">
        <v>-1.2404340735165054</v>
      </c>
      <c r="D287" s="22">
        <v>3.3962264150943389</v>
      </c>
      <c r="E287" s="22">
        <v>1</v>
      </c>
      <c r="F287" s="22">
        <v>-2.2650000000000001</v>
      </c>
      <c r="G287" s="22">
        <v>-0.83</v>
      </c>
      <c r="I287" s="57"/>
      <c r="J287" s="58"/>
      <c r="K287" s="57"/>
      <c r="L287" s="59"/>
    </row>
    <row r="288" spans="1:12">
      <c r="A288" s="21" t="s">
        <v>455</v>
      </c>
      <c r="B288" s="22">
        <v>16.448389299236553</v>
      </c>
      <c r="C288" s="22">
        <v>-0.59014411605637918</v>
      </c>
      <c r="D288" s="22">
        <v>2.8485757121439192</v>
      </c>
      <c r="E288" s="22">
        <v>1.1000000000000001</v>
      </c>
      <c r="F288" s="22">
        <v>-1.7449999999999903</v>
      </c>
      <c r="G288" s="22">
        <v>-1.18</v>
      </c>
      <c r="I288" s="57"/>
      <c r="J288" s="58"/>
      <c r="K288" s="57"/>
      <c r="L288" s="59"/>
    </row>
    <row r="289" spans="1:12">
      <c r="A289" s="21" t="s">
        <v>456</v>
      </c>
      <c r="B289" s="22">
        <v>26.306704621161625</v>
      </c>
      <c r="C289" s="22">
        <v>0.33497826726363034</v>
      </c>
      <c r="D289" s="22">
        <v>3.0665669409125185</v>
      </c>
      <c r="E289" s="22">
        <v>0.8</v>
      </c>
      <c r="F289" s="22">
        <v>-0.80499999999999261</v>
      </c>
      <c r="G289" s="22">
        <v>-1.73</v>
      </c>
      <c r="I289" s="57"/>
      <c r="J289" s="58"/>
      <c r="K289" s="57"/>
      <c r="L289" s="59"/>
    </row>
    <row r="290" spans="1:12">
      <c r="A290" s="21" t="s">
        <v>457</v>
      </c>
      <c r="B290" s="22">
        <v>18.855581077544837</v>
      </c>
      <c r="C290" s="22">
        <v>0.5172499544090492</v>
      </c>
      <c r="D290" s="22">
        <v>2.9806259314456129</v>
      </c>
      <c r="E290" s="22">
        <v>1</v>
      </c>
      <c r="F290" s="22">
        <v>-0.46800000000000352</v>
      </c>
      <c r="G290" s="22">
        <v>-1.89</v>
      </c>
      <c r="I290" s="57"/>
      <c r="J290" s="58"/>
      <c r="K290" s="57"/>
      <c r="L290" s="59"/>
    </row>
    <row r="291" spans="1:12">
      <c r="A291" s="21" t="s">
        <v>458</v>
      </c>
      <c r="B291" s="22">
        <v>12.430871495899964</v>
      </c>
      <c r="C291" s="22">
        <v>0.36949672566517489</v>
      </c>
      <c r="D291" s="22">
        <v>2.6726057906458989</v>
      </c>
      <c r="E291" s="22">
        <v>0.89999999999999947</v>
      </c>
      <c r="F291" s="22">
        <v>-0.61499999999999488</v>
      </c>
      <c r="G291" s="22">
        <v>-1.26</v>
      </c>
      <c r="I291" s="57"/>
      <c r="J291" s="58"/>
      <c r="K291" s="57"/>
      <c r="L291" s="59"/>
    </row>
    <row r="292" spans="1:12">
      <c r="A292" s="21" t="s">
        <v>459</v>
      </c>
      <c r="B292" s="22">
        <v>7.587548638132291</v>
      </c>
      <c r="C292" s="22">
        <v>2.1970010769613024</v>
      </c>
      <c r="D292" s="22">
        <v>2.8189910979228294</v>
      </c>
      <c r="E292" s="22">
        <v>0.80000000000000071</v>
      </c>
      <c r="F292" s="22">
        <v>0.47799999999999443</v>
      </c>
      <c r="G292" s="22">
        <v>-0.94</v>
      </c>
      <c r="I292" s="57"/>
      <c r="J292" s="58"/>
      <c r="K292" s="57"/>
      <c r="L292" s="59"/>
    </row>
    <row r="293" spans="1:12">
      <c r="A293" s="21" t="s">
        <v>460</v>
      </c>
      <c r="B293" s="22">
        <v>10.5530985240049</v>
      </c>
      <c r="C293" s="22">
        <v>4.3728018757327014</v>
      </c>
      <c r="D293" s="22">
        <v>3.1899109792284719</v>
      </c>
      <c r="E293" s="22">
        <v>0.60000000000000053</v>
      </c>
      <c r="F293" s="22">
        <v>1.51400000000001</v>
      </c>
      <c r="G293" s="22">
        <v>-0.92</v>
      </c>
      <c r="I293" s="57"/>
      <c r="J293" s="58"/>
      <c r="K293" s="57"/>
      <c r="L293" s="59"/>
    </row>
    <row r="294" spans="1:12">
      <c r="A294" s="21" t="s">
        <v>461</v>
      </c>
      <c r="B294" s="22">
        <v>6.5464433214478257</v>
      </c>
      <c r="C294" s="22">
        <v>3.225320271288612</v>
      </c>
      <c r="D294" s="22">
        <v>3.1828275351591495</v>
      </c>
      <c r="E294" s="22">
        <v>0.7</v>
      </c>
      <c r="F294" s="22">
        <v>1.8979999999999961</v>
      </c>
      <c r="G294" s="22">
        <v>-1.1000000000000001</v>
      </c>
      <c r="I294" s="57"/>
      <c r="J294" s="58"/>
      <c r="K294" s="57"/>
      <c r="L294" s="59"/>
    </row>
    <row r="295" spans="1:12">
      <c r="A295" s="21" t="s">
        <v>462</v>
      </c>
      <c r="B295" s="22">
        <v>9.9633581204871202</v>
      </c>
      <c r="C295" s="22">
        <v>3.3510903945396908</v>
      </c>
      <c r="D295" s="22">
        <v>3.0235988200590036</v>
      </c>
      <c r="E295" s="22">
        <v>0.69999999999999929</v>
      </c>
      <c r="F295" s="22">
        <v>1.2980000000000018</v>
      </c>
      <c r="G295" s="22">
        <v>-1.26</v>
      </c>
      <c r="I295" s="57"/>
      <c r="J295" s="58"/>
      <c r="K295" s="57"/>
      <c r="L295" s="59"/>
    </row>
    <row r="296" spans="1:12">
      <c r="A296" s="21" t="s">
        <v>463</v>
      </c>
      <c r="B296" s="22">
        <v>9.3860395554524079</v>
      </c>
      <c r="C296" s="22">
        <v>2.2488491089617035</v>
      </c>
      <c r="D296" s="22">
        <v>3.0147058823529305</v>
      </c>
      <c r="E296" s="22">
        <v>0.89999999999999947</v>
      </c>
      <c r="F296" s="22">
        <v>0.41500000000000625</v>
      </c>
      <c r="G296" s="22">
        <v>-1.26</v>
      </c>
      <c r="I296" s="57"/>
      <c r="J296" s="58"/>
      <c r="K296" s="57"/>
      <c r="L296" s="59"/>
    </row>
    <row r="297" spans="1:12">
      <c r="A297" s="21" t="s">
        <v>464</v>
      </c>
      <c r="B297" s="22">
        <v>4.7037402321523425</v>
      </c>
      <c r="C297" s="22">
        <v>2.8824428495481058</v>
      </c>
      <c r="D297" s="22">
        <v>3.1571218795888534</v>
      </c>
      <c r="E297" s="22">
        <v>0.9</v>
      </c>
      <c r="F297" s="22">
        <v>1.0349999999999999</v>
      </c>
      <c r="G297" s="22">
        <v>-1.08</v>
      </c>
      <c r="I297" s="57"/>
      <c r="J297" s="58"/>
      <c r="K297" s="57"/>
      <c r="L297" s="59"/>
    </row>
    <row r="298" spans="1:12">
      <c r="A298" s="21" t="s">
        <v>465</v>
      </c>
      <c r="B298" s="22">
        <v>7.7192801526323906</v>
      </c>
      <c r="C298" s="22">
        <v>2.4437959013501764</v>
      </c>
      <c r="D298" s="22">
        <v>3.0746705710102518</v>
      </c>
      <c r="E298" s="22">
        <v>0.69999999999999929</v>
      </c>
      <c r="F298" s="22">
        <v>0.4620000000000033</v>
      </c>
      <c r="G298" s="22">
        <v>-0.74</v>
      </c>
      <c r="I298" s="57"/>
      <c r="J298" s="58"/>
      <c r="K298" s="57"/>
      <c r="L298" s="59"/>
    </row>
    <row r="299" spans="1:12">
      <c r="A299" s="21" t="s">
        <v>466</v>
      </c>
      <c r="B299" s="22">
        <v>6.6836539686584429</v>
      </c>
      <c r="C299" s="22">
        <v>1.6704511170744896</v>
      </c>
      <c r="D299" s="22">
        <v>2.9927007299270114</v>
      </c>
      <c r="E299" s="22">
        <v>0.69999999999999929</v>
      </c>
      <c r="F299" s="22">
        <v>-0.1769999999999925</v>
      </c>
      <c r="G299" s="22">
        <v>-0.27</v>
      </c>
      <c r="I299" s="57"/>
      <c r="J299" s="58"/>
      <c r="K299" s="57"/>
      <c r="L299" s="59"/>
    </row>
    <row r="300" spans="1:12">
      <c r="A300" s="21" t="s">
        <v>467</v>
      </c>
      <c r="B300" s="22">
        <v>14.95922392196578</v>
      </c>
      <c r="C300" s="22">
        <v>2.9362348987919118</v>
      </c>
      <c r="D300" s="22">
        <v>3.2798833819241979</v>
      </c>
      <c r="E300" s="22">
        <v>0.3</v>
      </c>
      <c r="F300" s="22">
        <v>0.49899999999999523</v>
      </c>
      <c r="G300" s="22">
        <v>-0.09</v>
      </c>
      <c r="I300" s="57"/>
      <c r="J300" s="58"/>
      <c r="K300" s="57"/>
      <c r="L300" s="59"/>
    </row>
    <row r="301" spans="1:12">
      <c r="A301" s="21" t="s">
        <v>468</v>
      </c>
      <c r="B301" s="22">
        <v>4.4642643074636279</v>
      </c>
      <c r="C301" s="22">
        <v>3.8581176815465135</v>
      </c>
      <c r="D301" s="22">
        <v>3.1204644412191396</v>
      </c>
      <c r="E301" s="22">
        <v>0.4</v>
      </c>
      <c r="F301" s="22">
        <v>0.8539999999999992</v>
      </c>
      <c r="G301" s="22">
        <v>0.12</v>
      </c>
      <c r="I301" s="57"/>
      <c r="J301" s="58"/>
      <c r="K301" s="57"/>
      <c r="L301" s="59"/>
    </row>
    <row r="302" spans="1:12">
      <c r="A302" s="21" t="s">
        <v>469</v>
      </c>
      <c r="B302" s="22">
        <v>7.3389109056215984</v>
      </c>
      <c r="C302" s="22">
        <v>4.5290363015619173</v>
      </c>
      <c r="D302" s="22">
        <v>2.9667149059334541</v>
      </c>
      <c r="E302" s="22">
        <v>0.10000000000000053</v>
      </c>
      <c r="F302" s="22">
        <v>1.070999999999998</v>
      </c>
      <c r="G302" s="22">
        <v>0.55000000000000004</v>
      </c>
      <c r="I302" s="57"/>
      <c r="J302" s="58"/>
      <c r="K302" s="57"/>
      <c r="L302" s="59"/>
    </row>
    <row r="303" spans="1:12">
      <c r="A303" s="21" t="s">
        <v>470</v>
      </c>
      <c r="B303" s="22">
        <v>7.4339714078022867</v>
      </c>
      <c r="C303" s="22">
        <v>4.7726264236527705</v>
      </c>
      <c r="D303" s="22">
        <v>3.2537960954446943</v>
      </c>
      <c r="E303" s="22">
        <v>0</v>
      </c>
      <c r="F303" s="22">
        <v>1.9369999999999976</v>
      </c>
      <c r="G303" s="22">
        <v>1.01</v>
      </c>
      <c r="I303" s="57"/>
      <c r="J303" s="58"/>
      <c r="K303" s="57"/>
      <c r="L303" s="59"/>
    </row>
    <row r="304" spans="1:12">
      <c r="A304" s="21" t="s">
        <v>471</v>
      </c>
      <c r="B304" s="22">
        <v>11.885357576358091</v>
      </c>
      <c r="C304" s="22">
        <v>4.6578362867009337</v>
      </c>
      <c r="D304" s="22">
        <v>3.2467532467532534</v>
      </c>
      <c r="E304" s="22">
        <v>-0.30000000000000071</v>
      </c>
      <c r="F304" s="22">
        <v>1.6080000000000041</v>
      </c>
      <c r="G304" s="22">
        <v>1.29</v>
      </c>
      <c r="I304" s="57"/>
      <c r="J304" s="58"/>
      <c r="K304" s="57"/>
      <c r="L304" s="59"/>
    </row>
    <row r="305" spans="1:12">
      <c r="A305" s="21" t="s">
        <v>472</v>
      </c>
      <c r="B305" s="22">
        <v>6.082660561513431</v>
      </c>
      <c r="C305" s="22">
        <v>3.7258708942411012</v>
      </c>
      <c r="D305" s="22">
        <v>3.0194104960460155</v>
      </c>
      <c r="E305" s="22">
        <v>-0.4</v>
      </c>
      <c r="F305" s="22">
        <v>0.96899999999999409</v>
      </c>
      <c r="G305" s="22">
        <v>1.8</v>
      </c>
      <c r="I305" s="57"/>
      <c r="J305" s="58"/>
      <c r="K305" s="57"/>
      <c r="L305" s="59"/>
    </row>
    <row r="306" spans="1:12">
      <c r="A306" s="21" t="s">
        <v>473</v>
      </c>
      <c r="B306" s="22">
        <v>8.3881064162754306</v>
      </c>
      <c r="C306" s="22">
        <v>3.307863272821665</v>
      </c>
      <c r="D306" s="22">
        <v>3.1563845050215145</v>
      </c>
      <c r="E306" s="22">
        <v>-0.30000000000000071</v>
      </c>
      <c r="F306" s="22">
        <v>0.70900000000000318</v>
      </c>
      <c r="G306" s="22">
        <v>1.78</v>
      </c>
      <c r="I306" s="57"/>
      <c r="J306" s="58"/>
      <c r="K306" s="57"/>
      <c r="L306" s="59"/>
    </row>
    <row r="307" spans="1:12">
      <c r="A307" s="21" t="s">
        <v>474</v>
      </c>
      <c r="B307" s="22">
        <v>10.386142010094579</v>
      </c>
      <c r="C307" s="22">
        <v>2.52242965062901</v>
      </c>
      <c r="D307" s="22">
        <v>3.2211882605583497</v>
      </c>
      <c r="E307" s="22">
        <v>-0.5</v>
      </c>
      <c r="F307" s="22">
        <v>0.21500000000000341</v>
      </c>
      <c r="G307" s="22">
        <v>2.77</v>
      </c>
      <c r="I307" s="57"/>
      <c r="J307" s="58"/>
      <c r="K307" s="57"/>
      <c r="L307" s="59"/>
    </row>
    <row r="308" spans="1:12">
      <c r="A308" s="21" t="s">
        <v>475</v>
      </c>
      <c r="B308" s="22">
        <v>5.638716673345745</v>
      </c>
      <c r="C308" s="22">
        <v>2.7813946191858285</v>
      </c>
      <c r="D308" s="22">
        <v>2.9978586723768963</v>
      </c>
      <c r="E308" s="22">
        <v>-0.8</v>
      </c>
      <c r="F308" s="22">
        <v>0.47100000000000364</v>
      </c>
      <c r="G308" s="22">
        <v>2.77</v>
      </c>
      <c r="I308" s="57"/>
      <c r="J308" s="58"/>
      <c r="K308" s="57"/>
      <c r="L308" s="59"/>
    </row>
    <row r="309" spans="1:12">
      <c r="A309" s="21" t="s">
        <v>476</v>
      </c>
      <c r="B309" s="22">
        <v>11.962901239040647</v>
      </c>
      <c r="C309" s="22">
        <v>2.5223246725983861</v>
      </c>
      <c r="D309" s="22">
        <v>2.8469750889679624</v>
      </c>
      <c r="E309" s="22">
        <v>-0.8</v>
      </c>
      <c r="F309" s="22">
        <v>0.12699999999999534</v>
      </c>
      <c r="G309" s="22">
        <v>3.33</v>
      </c>
      <c r="I309" s="57"/>
      <c r="J309" s="58"/>
      <c r="K309" s="57"/>
      <c r="L309" s="59"/>
    </row>
    <row r="310" spans="1:12">
      <c r="A310" s="21" t="s">
        <v>477</v>
      </c>
      <c r="B310" s="22">
        <v>9.8444231689803772</v>
      </c>
      <c r="C310" s="22">
        <v>2.8738690792974753</v>
      </c>
      <c r="D310" s="22">
        <v>2.8409090909090828</v>
      </c>
      <c r="E310" s="22">
        <v>-0.8</v>
      </c>
      <c r="F310" s="22">
        <v>0.57999999999999829</v>
      </c>
      <c r="G310" s="22">
        <v>3.94</v>
      </c>
      <c r="I310" s="57"/>
      <c r="J310" s="58"/>
      <c r="K310" s="57"/>
      <c r="L310" s="59"/>
    </row>
    <row r="311" spans="1:12">
      <c r="A311" s="21" t="s">
        <v>478</v>
      </c>
      <c r="B311" s="22">
        <v>11.739275819241414</v>
      </c>
      <c r="C311" s="22">
        <v>3.1173374564650524</v>
      </c>
      <c r="D311" s="22">
        <v>2.7639971651311157</v>
      </c>
      <c r="E311" s="22">
        <v>-0.89999999999999947</v>
      </c>
      <c r="F311" s="22">
        <v>0.8399999999999892</v>
      </c>
      <c r="G311" s="22">
        <v>4.3</v>
      </c>
      <c r="I311" s="57"/>
      <c r="J311" s="58"/>
      <c r="K311" s="57"/>
      <c r="L311" s="59"/>
    </row>
    <row r="312" spans="1:12">
      <c r="A312" s="21" t="s">
        <v>479</v>
      </c>
      <c r="B312" s="22">
        <v>7.0569143387040567</v>
      </c>
      <c r="C312" s="22">
        <v>2.8089538318047502</v>
      </c>
      <c r="D312" s="22">
        <v>2.7522935779816571</v>
      </c>
      <c r="E312" s="22">
        <v>-0.5</v>
      </c>
      <c r="F312" s="22">
        <v>0.91800000000000637</v>
      </c>
      <c r="G312" s="22">
        <v>5.05</v>
      </c>
      <c r="I312" s="57"/>
      <c r="J312" s="58"/>
      <c r="K312" s="57"/>
      <c r="L312" s="59"/>
    </row>
    <row r="313" spans="1:12">
      <c r="A313" s="21" t="s">
        <v>480</v>
      </c>
      <c r="B313" s="22">
        <v>7.0551513621445405</v>
      </c>
      <c r="C313" s="22">
        <v>2.9291852223546355</v>
      </c>
      <c r="D313" s="22">
        <v>2.7445460942997935</v>
      </c>
      <c r="E313" s="22">
        <v>-0.80000000000000071</v>
      </c>
      <c r="F313" s="22">
        <v>0.94499999999999318</v>
      </c>
      <c r="G313" s="22">
        <v>6.01</v>
      </c>
      <c r="I313" s="57"/>
      <c r="J313" s="58"/>
      <c r="K313" s="57"/>
      <c r="L313" s="59"/>
    </row>
    <row r="314" spans="1:12">
      <c r="A314" s="21" t="s">
        <v>481</v>
      </c>
      <c r="B314" s="22">
        <v>9.7611559323579122</v>
      </c>
      <c r="C314" s="22">
        <v>3.2425012228410877</v>
      </c>
      <c r="D314" s="22">
        <v>2.8109627547435068</v>
      </c>
      <c r="E314" s="22">
        <v>-0.9</v>
      </c>
      <c r="F314" s="22">
        <v>1.342000000000013</v>
      </c>
      <c r="G314" s="22">
        <v>6.71</v>
      </c>
      <c r="I314" s="57"/>
      <c r="J314" s="58"/>
      <c r="K314" s="57"/>
      <c r="L314" s="59"/>
    </row>
    <row r="315" spans="1:12">
      <c r="A315" s="21" t="s">
        <v>482</v>
      </c>
      <c r="B315" s="22">
        <v>5.3588344084081418</v>
      </c>
      <c r="C315" s="22">
        <v>3.5528854449342173</v>
      </c>
      <c r="D315" s="22">
        <v>2.450980392156854</v>
      </c>
      <c r="E315" s="22">
        <v>-0.7</v>
      </c>
      <c r="F315" s="22">
        <v>1.2669999999999959</v>
      </c>
      <c r="G315" s="22">
        <v>7.39</v>
      </c>
      <c r="I315" s="57"/>
      <c r="J315" s="58"/>
      <c r="K315" s="57"/>
      <c r="L315" s="59"/>
    </row>
    <row r="316" spans="1:12">
      <c r="A316" s="21" t="s">
        <v>483</v>
      </c>
      <c r="B316" s="22">
        <v>-1.3062634224101699</v>
      </c>
      <c r="C316" s="22">
        <v>3.0036868358273683</v>
      </c>
      <c r="D316" s="22">
        <v>2.515723270440251</v>
      </c>
      <c r="E316" s="22">
        <v>-0.5</v>
      </c>
      <c r="F316" s="22">
        <v>0.96199999999998909</v>
      </c>
      <c r="G316" s="22">
        <v>7.75</v>
      </c>
      <c r="I316" s="57"/>
      <c r="J316" s="58"/>
      <c r="K316" s="57"/>
      <c r="L316" s="59"/>
    </row>
    <row r="317" spans="1:12">
      <c r="A317" s="21" t="s">
        <v>484</v>
      </c>
      <c r="B317" s="22">
        <v>2.4353120243531201</v>
      </c>
      <c r="C317" s="22">
        <v>4.1164549912596993</v>
      </c>
      <c r="D317" s="22">
        <v>2.6517794836008246</v>
      </c>
      <c r="E317" s="22">
        <v>-0.5</v>
      </c>
      <c r="F317" s="22">
        <v>1.7600000000000051</v>
      </c>
      <c r="G317" s="22">
        <v>8.14</v>
      </c>
      <c r="I317" s="57"/>
      <c r="J317" s="58"/>
      <c r="K317" s="57"/>
      <c r="L317" s="59"/>
    </row>
    <row r="318" spans="1:12">
      <c r="A318" s="21" t="s">
        <v>485</v>
      </c>
      <c r="B318" s="22">
        <v>1.4016304227104204</v>
      </c>
      <c r="C318" s="22">
        <v>4.5131909547738713</v>
      </c>
      <c r="D318" s="22">
        <v>2.3643949930458819</v>
      </c>
      <c r="E318" s="22">
        <v>-0.69999999999999929</v>
      </c>
      <c r="F318" s="22">
        <v>1.8089999999999975</v>
      </c>
      <c r="G318" s="22">
        <v>9.5500000000000007</v>
      </c>
      <c r="I318" s="57"/>
      <c r="J318" s="58"/>
      <c r="K318" s="57"/>
      <c r="L318" s="59"/>
    </row>
    <row r="319" spans="1:12">
      <c r="A319" s="21" t="s">
        <v>486</v>
      </c>
      <c r="B319" s="22">
        <v>-1.3894746187823159</v>
      </c>
      <c r="C319" s="22">
        <v>5.1878269886408201</v>
      </c>
      <c r="D319" s="22">
        <v>2.2884882108183069</v>
      </c>
      <c r="E319" s="22">
        <v>-1</v>
      </c>
      <c r="F319" s="22">
        <v>2.4369999999999976</v>
      </c>
      <c r="G319" s="22">
        <v>9.91</v>
      </c>
      <c r="I319" s="57"/>
      <c r="J319" s="58"/>
      <c r="K319" s="57"/>
      <c r="L319" s="59"/>
    </row>
    <row r="320" spans="1:12">
      <c r="A320" s="21" t="s">
        <v>487</v>
      </c>
      <c r="B320" s="22">
        <v>2.2605047642425102</v>
      </c>
      <c r="C320" s="22">
        <v>5.8197747183980075</v>
      </c>
      <c r="D320" s="22">
        <v>2.4948024948024949</v>
      </c>
      <c r="E320" s="22">
        <v>-0.9</v>
      </c>
      <c r="F320" s="22">
        <v>2.6829999999999927</v>
      </c>
      <c r="G320" s="22">
        <v>11.36</v>
      </c>
      <c r="I320" s="57"/>
      <c r="J320" s="58"/>
      <c r="K320" s="57"/>
      <c r="L320" s="59"/>
    </row>
    <row r="321" spans="1:12">
      <c r="A321" s="21" t="s">
        <v>488</v>
      </c>
      <c r="B321" s="22">
        <v>2.5735611355595767</v>
      </c>
      <c r="C321" s="22">
        <v>5.1016711556332472</v>
      </c>
      <c r="D321" s="22">
        <v>2.6989619377162599</v>
      </c>
      <c r="E321" s="22">
        <v>-0.80000000000000071</v>
      </c>
      <c r="F321" s="22">
        <v>2.4010000000000105</v>
      </c>
      <c r="G321" s="22">
        <v>12.19</v>
      </c>
      <c r="I321" s="57"/>
      <c r="J321" s="58"/>
      <c r="K321" s="57"/>
      <c r="L321" s="59"/>
    </row>
    <row r="322" spans="1:12">
      <c r="A322" s="21" t="s">
        <v>489</v>
      </c>
      <c r="B322" s="22">
        <v>0.82365502364194487</v>
      </c>
      <c r="C322" s="22">
        <v>6.0953714129210912</v>
      </c>
      <c r="D322" s="22">
        <v>2.9005524861878351</v>
      </c>
      <c r="E322" s="22">
        <v>-0.8</v>
      </c>
      <c r="F322" s="22">
        <v>2.7189999999999941</v>
      </c>
      <c r="G322" s="22">
        <v>12.25</v>
      </c>
      <c r="I322" s="57"/>
      <c r="J322" s="58"/>
      <c r="K322" s="57"/>
      <c r="L322" s="59"/>
    </row>
    <row r="323" spans="1:12">
      <c r="A323" s="21" t="s">
        <v>490</v>
      </c>
      <c r="B323" s="22">
        <v>0.96616292242910351</v>
      </c>
      <c r="C323" s="22">
        <v>6.3203332071184892</v>
      </c>
      <c r="D323" s="22">
        <v>2.9655172413793229</v>
      </c>
      <c r="E323" s="22">
        <v>-0.8</v>
      </c>
      <c r="F323" s="22">
        <v>2.4049999999999998</v>
      </c>
      <c r="G323" s="22">
        <v>13.25</v>
      </c>
      <c r="I323" s="57"/>
      <c r="J323" s="58"/>
      <c r="K323" s="57"/>
      <c r="L323" s="59"/>
    </row>
    <row r="324" spans="1:12">
      <c r="A324" s="21" t="s">
        <v>491</v>
      </c>
      <c r="B324" s="22">
        <v>-1.7540440459949402</v>
      </c>
      <c r="C324" s="22">
        <v>6.1236524184646868</v>
      </c>
      <c r="D324" s="22">
        <v>2.6098901098901228</v>
      </c>
      <c r="E324" s="22">
        <v>-1</v>
      </c>
      <c r="F324" s="22">
        <v>2.3269999999999982</v>
      </c>
      <c r="G324" s="22">
        <v>13.89</v>
      </c>
      <c r="I324" s="57"/>
      <c r="J324" s="58"/>
      <c r="K324" s="57"/>
      <c r="L324" s="59"/>
    </row>
    <row r="325" spans="1:12">
      <c r="A325" s="21" t="s">
        <v>492</v>
      </c>
      <c r="B325" s="22">
        <v>-1.5392860971165212</v>
      </c>
      <c r="C325" s="22">
        <v>6.351310176721503</v>
      </c>
      <c r="D325" s="22">
        <v>2.6027397260274032</v>
      </c>
      <c r="E325" s="22">
        <v>-1</v>
      </c>
      <c r="F325" s="22">
        <v>2.3730000000000047</v>
      </c>
      <c r="G325" s="22">
        <v>14.26</v>
      </c>
      <c r="I325" s="57"/>
      <c r="J325" s="58"/>
      <c r="K325" s="57"/>
      <c r="L325" s="59"/>
    </row>
    <row r="326" spans="1:12">
      <c r="A326" s="21" t="s">
        <v>493</v>
      </c>
      <c r="B326" s="22">
        <v>-2.3234567388550897</v>
      </c>
      <c r="C326" s="22">
        <v>7.0363125076415178</v>
      </c>
      <c r="D326" s="22">
        <v>2.5974025974025761</v>
      </c>
      <c r="E326" s="22">
        <v>-1</v>
      </c>
      <c r="F326" s="22">
        <v>2.755999999999986</v>
      </c>
      <c r="G326" s="22">
        <v>14.58</v>
      </c>
      <c r="I326" s="57"/>
      <c r="J326" s="58"/>
      <c r="K326" s="57"/>
      <c r="L326" s="59"/>
    </row>
    <row r="327" spans="1:12">
      <c r="A327" s="21" t="s">
        <v>494</v>
      </c>
      <c r="B327" s="22">
        <v>4.3348888984030554</v>
      </c>
      <c r="C327" s="22">
        <v>6.459040232670854</v>
      </c>
      <c r="D327" s="22">
        <v>2.8708133971291794</v>
      </c>
      <c r="E327" s="22">
        <v>-1</v>
      </c>
      <c r="F327" s="22">
        <v>2.5440000000000111</v>
      </c>
      <c r="G327" s="22">
        <v>15.21</v>
      </c>
      <c r="I327" s="57"/>
      <c r="J327" s="58"/>
      <c r="K327" s="57"/>
      <c r="L327" s="59"/>
    </row>
    <row r="328" spans="1:12">
      <c r="A328" s="21" t="s">
        <v>495</v>
      </c>
      <c r="B328" s="22">
        <v>12.324741458599719</v>
      </c>
      <c r="C328" s="22">
        <v>6.7345434857804642</v>
      </c>
      <c r="D328" s="22">
        <v>2.8629856850715951</v>
      </c>
      <c r="E328" s="22">
        <v>-1.2</v>
      </c>
      <c r="F328" s="22">
        <v>2.4010000000000105</v>
      </c>
      <c r="G328" s="22">
        <v>15.87</v>
      </c>
      <c r="I328" s="57"/>
      <c r="J328" s="58"/>
      <c r="K328" s="57"/>
      <c r="L328" s="59"/>
    </row>
    <row r="329" spans="1:12">
      <c r="A329" s="21" t="s">
        <v>496</v>
      </c>
      <c r="B329" s="22">
        <v>14.149165021844713</v>
      </c>
      <c r="C329" s="22">
        <v>6.2210269820515807</v>
      </c>
      <c r="D329" s="22">
        <v>2.7872195785180187</v>
      </c>
      <c r="E329" s="22">
        <v>-1.1000000000000001</v>
      </c>
      <c r="F329" s="22">
        <v>1.5660000000000025</v>
      </c>
      <c r="G329" s="22">
        <v>15.7</v>
      </c>
      <c r="I329" s="57"/>
      <c r="J329" s="58"/>
      <c r="K329" s="57"/>
      <c r="L329" s="59"/>
    </row>
    <row r="330" spans="1:12">
      <c r="A330" s="21" t="s">
        <v>497</v>
      </c>
      <c r="B330" s="22">
        <v>16.845564074479725</v>
      </c>
      <c r="C330" s="22">
        <v>4.54367881720108</v>
      </c>
      <c r="D330" s="22">
        <v>3.1250000000000222</v>
      </c>
      <c r="E330" s="22">
        <v>-0.60000000000000053</v>
      </c>
      <c r="F330" s="22">
        <v>1</v>
      </c>
      <c r="G330" s="22">
        <v>15.96</v>
      </c>
      <c r="I330" s="57"/>
      <c r="J330" s="58"/>
      <c r="K330" s="57"/>
      <c r="L330" s="59"/>
    </row>
    <row r="331" spans="1:12">
      <c r="A331" s="21" t="s">
        <v>498</v>
      </c>
      <c r="B331" s="22">
        <v>22.616877124271273</v>
      </c>
      <c r="C331" s="22">
        <v>4.7407805708652662</v>
      </c>
      <c r="D331" s="22">
        <v>3.1186440677966054</v>
      </c>
      <c r="E331" s="22">
        <v>-0.5</v>
      </c>
      <c r="F331" s="22">
        <v>0.62600000000000477</v>
      </c>
      <c r="G331" s="22">
        <v>15.84</v>
      </c>
      <c r="I331" s="57"/>
      <c r="J331" s="58"/>
      <c r="K331" s="57"/>
      <c r="L331" s="59"/>
    </row>
    <row r="332" spans="1:12">
      <c r="A332" s="21" t="s">
        <v>499</v>
      </c>
      <c r="B332" s="22">
        <v>22.650896870772041</v>
      </c>
      <c r="C332" s="22">
        <v>4.6515988518844198</v>
      </c>
      <c r="D332" s="22">
        <v>3.0425963488843744</v>
      </c>
      <c r="E332" s="22">
        <v>-0.5</v>
      </c>
      <c r="F332" s="22">
        <v>0.23300000000000409</v>
      </c>
      <c r="G332" s="22">
        <v>15.84</v>
      </c>
      <c r="I332" s="57"/>
      <c r="J332" s="58"/>
      <c r="K332" s="57"/>
      <c r="L332" s="59"/>
    </row>
    <row r="333" spans="1:12">
      <c r="A333" s="21" t="s">
        <v>500</v>
      </c>
      <c r="B333" s="22">
        <v>18.168626048917957</v>
      </c>
      <c r="C333" s="22">
        <v>4.2036326579546923</v>
      </c>
      <c r="D333" s="22">
        <v>2.8301886792452713</v>
      </c>
      <c r="E333" s="22">
        <v>-0.39999999999999947</v>
      </c>
      <c r="F333" s="22">
        <v>-0.28200000000001069</v>
      </c>
      <c r="G333" s="22">
        <v>15.71</v>
      </c>
      <c r="I333" s="57"/>
      <c r="J333" s="58"/>
      <c r="K333" s="57"/>
      <c r="L333" s="59"/>
    </row>
    <row r="334" spans="1:12">
      <c r="A334" s="21" t="s">
        <v>501</v>
      </c>
      <c r="B334" s="22">
        <v>26.301571178491923</v>
      </c>
      <c r="C334" s="22">
        <v>4.8531436438733477</v>
      </c>
      <c r="D334" s="22">
        <v>2.6174496644295386</v>
      </c>
      <c r="E334" s="22">
        <v>-0.3</v>
      </c>
      <c r="F334" s="22">
        <v>0.32400000000001228</v>
      </c>
      <c r="G334" s="22">
        <v>15.74</v>
      </c>
      <c r="I334" s="57"/>
      <c r="J334" s="58"/>
      <c r="K334" s="57"/>
      <c r="L334" s="59"/>
    </row>
    <row r="335" spans="1:12">
      <c r="A335" s="21" t="s">
        <v>502</v>
      </c>
      <c r="B335" s="22">
        <v>23.107864930665812</v>
      </c>
      <c r="C335" s="22">
        <v>5.0813413487563963</v>
      </c>
      <c r="D335" s="22">
        <v>2.5452109845947701</v>
      </c>
      <c r="E335" s="22">
        <v>-0.30000000000000071</v>
      </c>
      <c r="F335" s="22">
        <v>0.39100000000000534</v>
      </c>
      <c r="G335" s="22">
        <v>15.33</v>
      </c>
      <c r="I335" s="57"/>
      <c r="J335" s="58"/>
      <c r="K335" s="57"/>
      <c r="L335" s="59"/>
    </row>
    <row r="336" spans="1:12">
      <c r="A336" s="21" t="s">
        <v>503</v>
      </c>
      <c r="B336" s="22">
        <v>33.432520002644985</v>
      </c>
      <c r="C336" s="22">
        <v>3.6431247951900003</v>
      </c>
      <c r="D336" s="22">
        <v>2.7443105756358666</v>
      </c>
      <c r="E336" s="22">
        <v>-0.3</v>
      </c>
      <c r="F336" s="22">
        <v>-0.54900000000000659</v>
      </c>
      <c r="G336" s="22">
        <v>15.59</v>
      </c>
      <c r="I336" s="57"/>
      <c r="J336" s="58"/>
      <c r="K336" s="57"/>
      <c r="L336" s="59"/>
    </row>
    <row r="337" spans="1:12">
      <c r="A337" s="21" t="s">
        <v>504</v>
      </c>
      <c r="B337" s="22">
        <v>34.110653863740282</v>
      </c>
      <c r="C337" s="22">
        <v>3.3491383632483052</v>
      </c>
      <c r="D337" s="22">
        <v>2.6034712950600669</v>
      </c>
      <c r="E337" s="22">
        <v>0</v>
      </c>
      <c r="F337" s="22">
        <v>-0.94500000000000739</v>
      </c>
      <c r="G337" s="22">
        <v>14.98</v>
      </c>
      <c r="I337" s="57"/>
      <c r="J337" s="58"/>
      <c r="K337" s="57"/>
      <c r="L337" s="59"/>
    </row>
    <row r="338" spans="1:12">
      <c r="A338" s="21" t="s">
        <v>505</v>
      </c>
      <c r="B338" s="22">
        <v>35.202584924110369</v>
      </c>
      <c r="C338" s="22">
        <v>2.8314009937746354</v>
      </c>
      <c r="D338" s="22">
        <v>2.5316455696202667</v>
      </c>
      <c r="E338" s="22">
        <v>9.9999999999999645E-2</v>
      </c>
      <c r="F338" s="22">
        <v>-1.5719999999999885</v>
      </c>
      <c r="G338" s="22">
        <v>15.36</v>
      </c>
      <c r="I338" s="57"/>
      <c r="J338" s="58"/>
      <c r="K338" s="57"/>
      <c r="L338" s="59"/>
    </row>
    <row r="339" spans="1:12">
      <c r="A339" s="21" t="s">
        <v>506</v>
      </c>
      <c r="B339" s="22">
        <v>31.399905619729584</v>
      </c>
      <c r="C339" s="22">
        <v>1.8597040409789489</v>
      </c>
      <c r="D339" s="22">
        <v>2.7906976744185963</v>
      </c>
      <c r="E339" s="22">
        <v>0</v>
      </c>
      <c r="F339" s="22">
        <v>-2.3790000000000049</v>
      </c>
      <c r="G339" s="22">
        <v>14.38</v>
      </c>
      <c r="I339" s="57"/>
      <c r="J339" s="58"/>
      <c r="K339" s="57"/>
      <c r="L339" s="59"/>
    </row>
    <row r="340" spans="1:12">
      <c r="A340" s="21" t="s">
        <v>507</v>
      </c>
      <c r="B340" s="22">
        <v>28.916937948113674</v>
      </c>
      <c r="C340" s="22">
        <v>3.1717180256724431</v>
      </c>
      <c r="D340" s="22">
        <v>2.7170311464546071</v>
      </c>
      <c r="E340" s="22">
        <v>9.9999999999999645E-2</v>
      </c>
      <c r="F340" s="22">
        <v>-1.1180000000000092</v>
      </c>
      <c r="G340" s="22">
        <v>14.14</v>
      </c>
      <c r="I340" s="57"/>
      <c r="J340" s="58"/>
      <c r="K340" s="57"/>
      <c r="L340" s="59"/>
    </row>
    <row r="341" spans="1:12">
      <c r="A341" s="21" t="s">
        <v>508</v>
      </c>
      <c r="B341" s="22">
        <v>27.094868955334061</v>
      </c>
      <c r="C341" s="22">
        <v>2.9332363514288362</v>
      </c>
      <c r="D341" s="22">
        <v>2.8439153439153486</v>
      </c>
      <c r="E341" s="22">
        <v>9.9999999999999645E-2</v>
      </c>
      <c r="F341" s="22">
        <v>-1.4860000000000042</v>
      </c>
      <c r="G341" s="22">
        <v>14.19</v>
      </c>
      <c r="I341" s="57"/>
      <c r="J341" s="58"/>
      <c r="K341" s="57"/>
      <c r="L341" s="59"/>
    </row>
    <row r="342" spans="1:12">
      <c r="A342" s="21" t="s">
        <v>509</v>
      </c>
      <c r="B342" s="22">
        <v>25.44431946006749</v>
      </c>
      <c r="C342" s="22">
        <v>4.3260800827847667</v>
      </c>
      <c r="D342" s="22">
        <v>2.832674571805005</v>
      </c>
      <c r="E342" s="22">
        <v>-0.2</v>
      </c>
      <c r="F342" s="22">
        <v>-0.83100000000000307</v>
      </c>
      <c r="G342" s="22">
        <v>13.36</v>
      </c>
      <c r="I342" s="57"/>
      <c r="J342" s="58"/>
      <c r="K342" s="57"/>
      <c r="L342" s="59"/>
    </row>
    <row r="343" spans="1:12">
      <c r="A343" s="21" t="s">
        <v>510</v>
      </c>
      <c r="B343" s="22">
        <v>23.107847636530508</v>
      </c>
      <c r="C343" s="22">
        <v>4.3165775401069473</v>
      </c>
      <c r="D343" s="22">
        <v>2.8270874424720649</v>
      </c>
      <c r="E343" s="22">
        <v>0</v>
      </c>
      <c r="F343" s="22">
        <v>-0.51900000000000546</v>
      </c>
      <c r="G343" s="22">
        <v>13.15</v>
      </c>
      <c r="I343" s="57"/>
      <c r="J343" s="58"/>
      <c r="K343" s="57"/>
      <c r="L343" s="59"/>
    </row>
    <row r="344" spans="1:12">
      <c r="A344" s="21" t="s">
        <v>511</v>
      </c>
      <c r="B344" s="22">
        <v>13.857951108422606</v>
      </c>
      <c r="C344" s="22">
        <v>4.9975191576161926</v>
      </c>
      <c r="D344" s="22">
        <v>2.8215223097112663</v>
      </c>
      <c r="E344" s="22">
        <v>-0.3</v>
      </c>
      <c r="F344" s="22">
        <v>-7.6000000000007617E-2</v>
      </c>
      <c r="G344" s="22">
        <v>12.64</v>
      </c>
      <c r="I344" s="57"/>
      <c r="J344" s="58"/>
      <c r="K344" s="57"/>
      <c r="L344" s="59"/>
    </row>
    <row r="345" spans="1:12">
      <c r="A345" s="21" t="s">
        <v>512</v>
      </c>
      <c r="B345" s="22">
        <v>16.037232149213352</v>
      </c>
      <c r="C345" s="22">
        <v>5.0134468525736109</v>
      </c>
      <c r="D345" s="22">
        <v>2.8833551769331667</v>
      </c>
      <c r="E345" s="22">
        <v>-0.2</v>
      </c>
      <c r="F345" s="22">
        <v>7.1000000000012164E-2</v>
      </c>
      <c r="G345" s="22">
        <v>12.3</v>
      </c>
      <c r="I345" s="57"/>
      <c r="J345" s="58"/>
      <c r="K345" s="57"/>
      <c r="L345" s="59"/>
    </row>
    <row r="346" spans="1:12">
      <c r="A346" s="21" t="s">
        <v>513</v>
      </c>
      <c r="B346" s="22">
        <v>17.610923837716676</v>
      </c>
      <c r="C346" s="22">
        <v>4.6339862129335829</v>
      </c>
      <c r="D346" s="22">
        <v>2.8122956180510084</v>
      </c>
      <c r="E346" s="22">
        <v>-0.60000000000000053</v>
      </c>
      <c r="F346" s="22">
        <v>-0.58200000000000784</v>
      </c>
      <c r="G346" s="22">
        <v>12.45</v>
      </c>
      <c r="I346" s="57"/>
      <c r="J346" s="58"/>
      <c r="K346" s="57"/>
      <c r="L346" s="59"/>
    </row>
    <row r="347" spans="1:12">
      <c r="A347" s="21" t="s">
        <v>514</v>
      </c>
      <c r="B347" s="22">
        <v>21.284608770421332</v>
      </c>
      <c r="C347" s="22">
        <v>5.0986240086762002</v>
      </c>
      <c r="D347" s="22">
        <v>3.0045721750489918</v>
      </c>
      <c r="E347" s="22">
        <v>-0.39999999999999947</v>
      </c>
      <c r="F347" s="22">
        <v>-0.49699999999999989</v>
      </c>
      <c r="G347" s="22">
        <v>12.01</v>
      </c>
      <c r="I347" s="57"/>
      <c r="J347" s="58"/>
      <c r="K347" s="57"/>
      <c r="L347" s="59"/>
    </row>
    <row r="348" spans="1:12">
      <c r="A348" s="21" t="s">
        <v>515</v>
      </c>
      <c r="B348" s="22">
        <v>25.050795381337032</v>
      </c>
      <c r="C348" s="22">
        <v>5.2182997910480644</v>
      </c>
      <c r="D348" s="22">
        <v>3.0618892508143203</v>
      </c>
      <c r="E348" s="22">
        <v>-0.3</v>
      </c>
      <c r="F348" s="22">
        <v>-0.37299999999999045</v>
      </c>
      <c r="G348" s="22">
        <v>10.72</v>
      </c>
      <c r="I348" s="57"/>
      <c r="J348" s="58"/>
      <c r="K348" s="57"/>
      <c r="L348" s="59"/>
    </row>
    <row r="349" spans="1:12">
      <c r="A349" s="21" t="s">
        <v>516</v>
      </c>
      <c r="B349" s="22">
        <v>20.26366632571883</v>
      </c>
      <c r="C349" s="22">
        <v>5.8824344740598944</v>
      </c>
      <c r="D349" s="22">
        <v>3.2530904359141077</v>
      </c>
      <c r="E349" s="22">
        <v>-0.19999999999999929</v>
      </c>
      <c r="F349" s="22">
        <v>9.1000000000008185E-2</v>
      </c>
      <c r="G349" s="22">
        <v>10.58</v>
      </c>
      <c r="I349" s="57"/>
      <c r="J349" s="58"/>
      <c r="K349" s="57"/>
      <c r="L349" s="59"/>
    </row>
    <row r="350" spans="1:12">
      <c r="A350" s="21" t="s">
        <v>517</v>
      </c>
      <c r="B350" s="22">
        <v>23.606175906418024</v>
      </c>
      <c r="C350" s="22">
        <v>5.8234632527527364</v>
      </c>
      <c r="D350" s="22">
        <v>3.378817413905133</v>
      </c>
      <c r="E350" s="22">
        <v>-0.19999999999999929</v>
      </c>
      <c r="F350" s="22">
        <v>0.21399999999999864</v>
      </c>
      <c r="G350" s="22">
        <v>9.74</v>
      </c>
      <c r="I350" s="57"/>
      <c r="J350" s="58"/>
      <c r="K350" s="57"/>
      <c r="L350" s="59"/>
    </row>
    <row r="351" spans="1:12">
      <c r="A351" s="21" t="s">
        <v>518</v>
      </c>
      <c r="B351" s="22">
        <v>23.482660087753548</v>
      </c>
      <c r="C351" s="22">
        <v>6.6855714026289759</v>
      </c>
      <c r="D351" s="22">
        <v>3.0381383322559907</v>
      </c>
      <c r="E351" s="22">
        <v>-0.3</v>
      </c>
      <c r="F351" s="22">
        <v>0.75300000000000011</v>
      </c>
      <c r="G351" s="22">
        <v>9.8800000000000008</v>
      </c>
      <c r="I351" s="57"/>
      <c r="J351" s="58"/>
      <c r="K351" s="57"/>
      <c r="L351" s="59"/>
    </row>
    <row r="352" spans="1:12">
      <c r="A352" s="21" t="s">
        <v>519</v>
      </c>
      <c r="B352" s="22">
        <v>17.292021688613481</v>
      </c>
      <c r="C352" s="22">
        <v>6.3341618639206843</v>
      </c>
      <c r="D352" s="22">
        <v>3.0322580645161246</v>
      </c>
      <c r="E352" s="22">
        <v>-0.3</v>
      </c>
      <c r="F352" s="22">
        <v>0.37100000000000932</v>
      </c>
      <c r="G352" s="22">
        <v>9.11</v>
      </c>
      <c r="I352" s="57"/>
      <c r="J352" s="58"/>
      <c r="K352" s="57"/>
      <c r="L352" s="59"/>
    </row>
    <row r="353" spans="1:12">
      <c r="A353" s="21" t="s">
        <v>520</v>
      </c>
      <c r="B353" s="22">
        <v>22.497210205298334</v>
      </c>
      <c r="C353" s="22">
        <v>7.041909006903313</v>
      </c>
      <c r="D353" s="22">
        <v>2.7652733118971096</v>
      </c>
      <c r="E353" s="22">
        <v>-0.3</v>
      </c>
      <c r="F353" s="22">
        <v>1.164999999999992</v>
      </c>
      <c r="G353" s="22">
        <v>8.49</v>
      </c>
      <c r="I353" s="57"/>
      <c r="J353" s="58"/>
      <c r="K353" s="57"/>
      <c r="L353" s="59"/>
    </row>
    <row r="354" spans="1:12">
      <c r="A354" s="21" t="s">
        <v>521</v>
      </c>
      <c r="B354" s="22">
        <v>26.775466284074611</v>
      </c>
      <c r="C354" s="22">
        <v>7.4626660054003535</v>
      </c>
      <c r="D354" s="22">
        <v>2.4343369634849621</v>
      </c>
      <c r="E354" s="22">
        <v>-0.5</v>
      </c>
      <c r="F354" s="22">
        <v>0.46899999999999409</v>
      </c>
      <c r="G354" s="22">
        <v>7.89</v>
      </c>
      <c r="I354" s="57"/>
      <c r="J354" s="58"/>
      <c r="K354" s="57"/>
      <c r="L354" s="59"/>
    </row>
    <row r="355" spans="1:12">
      <c r="A355" s="21" t="s">
        <v>522</v>
      </c>
      <c r="B355" s="22">
        <v>31.986341201556744</v>
      </c>
      <c r="C355" s="22">
        <v>6.7516951006124204</v>
      </c>
      <c r="D355" s="22">
        <v>2.2378516624040889</v>
      </c>
      <c r="E355" s="22">
        <v>-0.69999999999999929</v>
      </c>
      <c r="F355" s="22">
        <v>0.40000000000000568</v>
      </c>
      <c r="G355" s="22">
        <v>7.89</v>
      </c>
      <c r="I355" s="57"/>
      <c r="J355" s="58"/>
      <c r="K355" s="57"/>
      <c r="L355" s="59"/>
    </row>
    <row r="356" spans="1:12">
      <c r="A356" s="21" t="s">
        <v>523</v>
      </c>
      <c r="B356" s="22">
        <v>49.122587702164225</v>
      </c>
      <c r="C356" s="22">
        <v>5.6391273529180053</v>
      </c>
      <c r="D356" s="22">
        <v>2.2335673261008271</v>
      </c>
      <c r="E356" s="22">
        <v>-0.3</v>
      </c>
      <c r="F356" s="22">
        <v>-5.2999999999997272E-2</v>
      </c>
      <c r="G356" s="22">
        <v>7.35</v>
      </c>
      <c r="I356" s="57"/>
      <c r="J356" s="58"/>
      <c r="K356" s="57"/>
      <c r="L356" s="59"/>
    </row>
    <row r="357" spans="1:12">
      <c r="A357" s="21" t="s">
        <v>524</v>
      </c>
      <c r="B357" s="22">
        <v>37.957637387076495</v>
      </c>
      <c r="C357" s="22">
        <v>5.9792656705788927</v>
      </c>
      <c r="D357" s="22">
        <v>2.1656050955414008</v>
      </c>
      <c r="E357" s="22">
        <v>-0.6</v>
      </c>
      <c r="F357" s="22">
        <v>0.43199999999998795</v>
      </c>
      <c r="G357" s="22">
        <v>6.82</v>
      </c>
      <c r="I357" s="57"/>
      <c r="J357" s="58"/>
      <c r="K357" s="57"/>
      <c r="L357" s="59"/>
    </row>
    <row r="358" spans="1:12">
      <c r="A358" s="21" t="s">
        <v>525</v>
      </c>
      <c r="B358" s="22">
        <v>37.820261009995178</v>
      </c>
      <c r="C358" s="22">
        <v>6.81699346405229</v>
      </c>
      <c r="D358" s="22">
        <v>2.2900763358778775</v>
      </c>
      <c r="E358" s="22">
        <v>-0.3</v>
      </c>
      <c r="F358" s="22">
        <v>0.89499999999999602</v>
      </c>
      <c r="G358" s="22">
        <v>6.34</v>
      </c>
      <c r="I358" s="57"/>
      <c r="J358" s="58"/>
      <c r="K358" s="57"/>
      <c r="L358" s="59"/>
    </row>
    <row r="359" spans="1:12">
      <c r="A359" s="21" t="s">
        <v>526</v>
      </c>
      <c r="B359" s="22">
        <v>29.683667248004308</v>
      </c>
      <c r="C359" s="22">
        <v>7.2001651058999583</v>
      </c>
      <c r="D359" s="22">
        <v>2.2194039315155401</v>
      </c>
      <c r="E359" s="22">
        <v>-0.3</v>
      </c>
      <c r="F359" s="22">
        <v>1.0439999999999969</v>
      </c>
      <c r="G359" s="22">
        <v>6.04</v>
      </c>
      <c r="I359" s="57"/>
      <c r="J359" s="58"/>
      <c r="K359" s="57"/>
      <c r="L359" s="59"/>
    </row>
    <row r="360" spans="1:12">
      <c r="A360" s="21" t="s">
        <v>527</v>
      </c>
      <c r="B360" s="22">
        <v>26.205384269900399</v>
      </c>
      <c r="C360" s="22">
        <v>8.443950875359274</v>
      </c>
      <c r="D360" s="22">
        <v>2.0859671302149163</v>
      </c>
      <c r="E360" s="22">
        <v>-0.5</v>
      </c>
      <c r="F360" s="22">
        <v>1.4669999999999987</v>
      </c>
      <c r="G360" s="22">
        <v>6.23</v>
      </c>
      <c r="I360" s="57"/>
      <c r="J360" s="58"/>
      <c r="K360" s="57"/>
      <c r="L360" s="59"/>
    </row>
    <row r="361" spans="1:12">
      <c r="A361" s="21" t="s">
        <v>528</v>
      </c>
      <c r="B361" s="22">
        <v>31.008181008180991</v>
      </c>
      <c r="C361" s="22">
        <v>8.9801154586273135</v>
      </c>
      <c r="D361" s="22">
        <v>1.8903591682419618</v>
      </c>
      <c r="E361" s="22">
        <v>-0.80000000000000071</v>
      </c>
      <c r="F361" s="22">
        <v>1.3780000000000001</v>
      </c>
      <c r="G361" s="22">
        <v>6.34</v>
      </c>
      <c r="I361" s="57"/>
      <c r="J361" s="58"/>
      <c r="K361" s="57"/>
      <c r="L361" s="59"/>
    </row>
    <row r="362" spans="1:12">
      <c r="A362" s="21" t="s">
        <v>529</v>
      </c>
      <c r="B362" s="22">
        <v>24.692174620942311</v>
      </c>
      <c r="C362" s="22">
        <v>9.0876884521013501</v>
      </c>
      <c r="D362" s="22">
        <v>1.6970458830924073</v>
      </c>
      <c r="E362" s="22">
        <v>-0.7</v>
      </c>
      <c r="F362" s="22">
        <v>0.98699999999999477</v>
      </c>
      <c r="G362" s="22">
        <v>5.64</v>
      </c>
      <c r="I362" s="57"/>
      <c r="J362" s="58"/>
      <c r="K362" s="57"/>
      <c r="L362" s="59"/>
    </row>
    <row r="363" spans="1:12">
      <c r="A363" s="21" t="s">
        <v>530</v>
      </c>
      <c r="B363" s="22">
        <v>32.690119116866015</v>
      </c>
      <c r="C363" s="22">
        <v>8.4401555523548879</v>
      </c>
      <c r="D363" s="22">
        <v>1.6311166875784044</v>
      </c>
      <c r="E363" s="22">
        <v>-0.7</v>
      </c>
      <c r="F363" s="22">
        <v>1.1430000000000007</v>
      </c>
      <c r="G363" s="22">
        <v>5.69</v>
      </c>
      <c r="I363" s="57"/>
      <c r="J363" s="58"/>
      <c r="K363" s="57"/>
      <c r="L363" s="59"/>
    </row>
    <row r="364" spans="1:12">
      <c r="A364" s="21" t="s">
        <v>531</v>
      </c>
      <c r="B364" s="22">
        <v>45.518543956043956</v>
      </c>
      <c r="C364" s="22">
        <v>7.7189827896223973</v>
      </c>
      <c r="D364" s="22">
        <v>1.4402003757044479</v>
      </c>
      <c r="E364" s="22">
        <v>-0.60000000000000053</v>
      </c>
      <c r="F364" s="22">
        <v>0.11599999999999966</v>
      </c>
      <c r="G364" s="22">
        <v>4.9000000000000004</v>
      </c>
      <c r="I364" s="57"/>
      <c r="J364" s="58"/>
      <c r="K364" s="57"/>
      <c r="L364" s="59"/>
    </row>
    <row r="365" spans="1:12">
      <c r="A365" s="21" t="s">
        <v>532</v>
      </c>
      <c r="B365" s="22">
        <v>38.736366585968504</v>
      </c>
      <c r="C365" s="22">
        <v>7.4520756633235985</v>
      </c>
      <c r="D365" s="22">
        <v>1.3767209011263937</v>
      </c>
      <c r="E365" s="22">
        <v>-0.5</v>
      </c>
      <c r="F365" s="22">
        <v>-0.62099999999999511</v>
      </c>
      <c r="G365" s="22">
        <v>4.95</v>
      </c>
      <c r="I365" s="57"/>
      <c r="J365" s="58"/>
      <c r="K365" s="57"/>
      <c r="L365" s="59"/>
    </row>
    <row r="366" spans="1:12">
      <c r="A366" s="21" t="s">
        <v>533</v>
      </c>
      <c r="B366" s="22">
        <v>28.591974348092599</v>
      </c>
      <c r="C366" s="22">
        <v>5.9778219344913897</v>
      </c>
      <c r="D366" s="22">
        <v>1.4383989993745905</v>
      </c>
      <c r="E366" s="22">
        <v>-0.8</v>
      </c>
      <c r="F366" s="22">
        <v>-0.42799999999999727</v>
      </c>
      <c r="G366" s="22">
        <v>5.44</v>
      </c>
      <c r="I366" s="57"/>
      <c r="J366" s="58"/>
      <c r="K366" s="57"/>
      <c r="L366" s="59"/>
    </row>
    <row r="367" spans="1:12">
      <c r="A367" s="21" t="s">
        <v>534</v>
      </c>
      <c r="B367" s="22">
        <v>28.097250152518249</v>
      </c>
      <c r="C367" s="22">
        <v>7.4336351180033677</v>
      </c>
      <c r="D367" s="22">
        <v>1.6885553470919357</v>
      </c>
      <c r="E367" s="22">
        <v>-0.5</v>
      </c>
      <c r="F367" s="22">
        <v>-0.48100000000000875</v>
      </c>
      <c r="G367" s="22">
        <v>6.78</v>
      </c>
      <c r="I367" s="57"/>
      <c r="J367" s="58"/>
      <c r="K367" s="57"/>
      <c r="L367" s="59"/>
    </row>
    <row r="368" spans="1:12">
      <c r="A368" s="21" t="s">
        <v>535</v>
      </c>
      <c r="B368" s="22">
        <v>17.432490490511476</v>
      </c>
      <c r="C368" s="22">
        <v>5.9941847461418174</v>
      </c>
      <c r="D368" s="22">
        <v>1.6229712858926382</v>
      </c>
      <c r="E368" s="22">
        <v>-0.5</v>
      </c>
      <c r="F368" s="22">
        <v>-1.3870000000000005</v>
      </c>
      <c r="G368" s="22">
        <v>6.6</v>
      </c>
      <c r="I368" s="57"/>
      <c r="J368" s="58"/>
      <c r="K368" s="57"/>
      <c r="L368" s="59"/>
    </row>
    <row r="369" spans="1:12">
      <c r="A369" s="21" t="s">
        <v>536</v>
      </c>
      <c r="B369" s="22">
        <v>6.4271181918240661</v>
      </c>
      <c r="C369" s="22">
        <v>6.2453963946501156</v>
      </c>
      <c r="D369" s="22">
        <v>1.7456359102244301</v>
      </c>
      <c r="E369" s="22">
        <v>-0.4</v>
      </c>
      <c r="F369" s="22">
        <v>-2.195999999999998</v>
      </c>
      <c r="G369" s="22">
        <v>7.1</v>
      </c>
      <c r="I369" s="57"/>
      <c r="J369" s="58"/>
      <c r="K369" s="57"/>
      <c r="L369" s="59"/>
    </row>
    <row r="370" spans="1:12">
      <c r="A370" s="21" t="s">
        <v>537</v>
      </c>
      <c r="B370" s="22">
        <v>7.36107592264168</v>
      </c>
      <c r="C370" s="22">
        <v>6.1114850394664355</v>
      </c>
      <c r="D370" s="22">
        <v>1.6169154228855787</v>
      </c>
      <c r="E370" s="22">
        <v>-0.3</v>
      </c>
      <c r="F370" s="22">
        <v>-1.5210000000000008</v>
      </c>
      <c r="G370" s="22">
        <v>7.13</v>
      </c>
      <c r="I370" s="57"/>
      <c r="J370" s="58"/>
      <c r="K370" s="57"/>
      <c r="L370" s="59"/>
    </row>
    <row r="371" spans="1:12">
      <c r="A371" s="21" t="s">
        <v>538</v>
      </c>
      <c r="B371" s="22">
        <v>20.123111237453806</v>
      </c>
      <c r="C371" s="22">
        <v>4.0333060595850956</v>
      </c>
      <c r="D371" s="22">
        <v>1.4267990074441794</v>
      </c>
      <c r="E371" s="22">
        <v>-0.30000000000000071</v>
      </c>
      <c r="F371" s="22">
        <v>-2.4089999999999918</v>
      </c>
      <c r="G371" s="22">
        <v>7.14</v>
      </c>
      <c r="I371" s="57"/>
      <c r="J371" s="58"/>
      <c r="K371" s="57"/>
      <c r="L371" s="59"/>
    </row>
    <row r="372" spans="1:12">
      <c r="A372" s="21" t="s">
        <v>539</v>
      </c>
      <c r="B372" s="22">
        <v>21.795059660875047</v>
      </c>
      <c r="C372" s="22">
        <v>4.7805501005987683</v>
      </c>
      <c r="D372" s="22">
        <v>1.4860681114551078</v>
      </c>
      <c r="E372" s="22">
        <v>-0.2</v>
      </c>
      <c r="F372" s="22">
        <v>-2.2469999999999999</v>
      </c>
      <c r="G372" s="22">
        <v>7.35</v>
      </c>
      <c r="I372" s="57"/>
      <c r="J372" s="58"/>
      <c r="K372" s="57"/>
      <c r="L372" s="59"/>
    </row>
    <row r="373" spans="1:12">
      <c r="A373" s="21" t="s">
        <v>540</v>
      </c>
      <c r="B373" s="22">
        <v>26.668590212586185</v>
      </c>
      <c r="C373" s="22">
        <v>3.3188790525038536</v>
      </c>
      <c r="D373" s="22">
        <v>1.4842300556586308</v>
      </c>
      <c r="E373" s="22">
        <v>-0.19999999999999929</v>
      </c>
      <c r="F373" s="22">
        <v>-2.9249999999999998</v>
      </c>
      <c r="G373" s="22">
        <v>7.33</v>
      </c>
      <c r="I373" s="57"/>
      <c r="J373" s="58"/>
      <c r="K373" s="57"/>
      <c r="L373" s="59"/>
    </row>
    <row r="374" spans="1:12">
      <c r="A374" s="21" t="s">
        <v>541</v>
      </c>
      <c r="B374" s="22">
        <v>30.5382135716326</v>
      </c>
      <c r="C374" s="22">
        <v>3.2583985855013875</v>
      </c>
      <c r="D374" s="22">
        <v>1.606922126081578</v>
      </c>
      <c r="E374" s="22">
        <v>-0.3</v>
      </c>
      <c r="F374" s="22">
        <v>-2.7939999999999969</v>
      </c>
      <c r="G374" s="22">
        <v>7.31</v>
      </c>
      <c r="I374" s="57"/>
      <c r="J374" s="58"/>
      <c r="K374" s="57"/>
      <c r="L374" s="59"/>
    </row>
    <row r="375" spans="1:12">
      <c r="A375" s="21" t="s">
        <v>542</v>
      </c>
      <c r="B375" s="22">
        <v>18.010368422055766</v>
      </c>
      <c r="C375" s="22">
        <v>3.8505656914476161</v>
      </c>
      <c r="D375" s="22">
        <v>1.6666666666666607</v>
      </c>
      <c r="E375" s="22">
        <v>-0.3</v>
      </c>
      <c r="F375" s="22">
        <v>-2.6219999999999999</v>
      </c>
      <c r="G375" s="22">
        <v>7.26</v>
      </c>
      <c r="I375" s="57"/>
      <c r="J375" s="58"/>
      <c r="K375" s="57"/>
      <c r="L375" s="59"/>
    </row>
    <row r="376" spans="1:12">
      <c r="A376" s="21" t="s">
        <v>543</v>
      </c>
      <c r="B376" s="22">
        <v>16.756977535738592</v>
      </c>
      <c r="C376" s="22">
        <v>3.5149636341957669</v>
      </c>
      <c r="D376" s="22">
        <v>1.6666666666666607</v>
      </c>
      <c r="E376" s="22">
        <v>-0.19999999999999929</v>
      </c>
      <c r="F376" s="22">
        <v>-2.19</v>
      </c>
      <c r="G376" s="22">
        <v>8.42</v>
      </c>
      <c r="I376" s="57"/>
      <c r="J376" s="58"/>
      <c r="K376" s="57"/>
      <c r="L376" s="59"/>
    </row>
    <row r="377" spans="1:12">
      <c r="A377" s="21" t="s">
        <v>544</v>
      </c>
      <c r="B377" s="22">
        <v>20.097144142118296</v>
      </c>
      <c r="C377" s="22">
        <v>4.1765122873345994</v>
      </c>
      <c r="D377" s="22">
        <v>1.7283950617283939</v>
      </c>
      <c r="E377" s="22">
        <v>-0.5</v>
      </c>
      <c r="F377" s="22">
        <v>-1.86</v>
      </c>
      <c r="G377" s="22">
        <v>8.83</v>
      </c>
      <c r="I377" s="57"/>
      <c r="J377" s="58"/>
      <c r="K377" s="57"/>
      <c r="L377" s="59"/>
    </row>
    <row r="378" spans="1:12">
      <c r="A378" s="21" t="s">
        <v>545</v>
      </c>
      <c r="B378" s="22">
        <v>19.345079848187609</v>
      </c>
      <c r="C378" s="22">
        <v>4.487830841438023</v>
      </c>
      <c r="D378" s="22">
        <v>2.2811344019728841</v>
      </c>
      <c r="E378" s="22">
        <v>0</v>
      </c>
      <c r="F378" s="22">
        <v>-1.8010000000000019</v>
      </c>
      <c r="G378" s="22">
        <v>8.85</v>
      </c>
      <c r="I378" s="57"/>
      <c r="J378" s="58"/>
      <c r="K378" s="57"/>
      <c r="L378" s="59"/>
    </row>
    <row r="379" spans="1:12">
      <c r="A379" s="21" t="s">
        <v>546</v>
      </c>
      <c r="B379" s="22">
        <v>21.067346362802517</v>
      </c>
      <c r="C379" s="22">
        <v>3.9763516735005222</v>
      </c>
      <c r="D379" s="22">
        <v>2.091020910209096</v>
      </c>
      <c r="E379" s="22">
        <v>-0.2</v>
      </c>
      <c r="F379" s="22">
        <v>-1.5529999999999973</v>
      </c>
      <c r="G379" s="22">
        <v>7.15</v>
      </c>
      <c r="I379" s="57"/>
      <c r="J379" s="58"/>
      <c r="K379" s="57"/>
      <c r="L379" s="59"/>
    </row>
    <row r="380" spans="1:12">
      <c r="A380" s="21" t="s">
        <v>547</v>
      </c>
      <c r="B380" s="22">
        <v>18.564787136266702</v>
      </c>
      <c r="C380" s="22">
        <v>4.9189936929966427</v>
      </c>
      <c r="D380" s="22">
        <v>1.9656019656019597</v>
      </c>
      <c r="E380" s="22">
        <v>-0.2</v>
      </c>
      <c r="F380" s="22">
        <v>-1.0319999999999965</v>
      </c>
      <c r="G380" s="22">
        <v>7.71</v>
      </c>
      <c r="I380" s="57"/>
      <c r="J380" s="58"/>
      <c r="K380" s="57"/>
      <c r="L380" s="59"/>
    </row>
    <row r="381" spans="1:12">
      <c r="A381" s="21" t="s">
        <v>548</v>
      </c>
      <c r="B381" s="22">
        <v>37.933519973257582</v>
      </c>
      <c r="C381" s="22">
        <v>4.6924031234036212</v>
      </c>
      <c r="D381" s="22">
        <v>2.1446078431372584</v>
      </c>
      <c r="E381" s="22">
        <v>-0.2</v>
      </c>
      <c r="F381" s="22">
        <v>-1.9999999999953388E-3</v>
      </c>
      <c r="G381" s="22">
        <v>7.67</v>
      </c>
      <c r="I381" s="57"/>
      <c r="J381" s="58"/>
      <c r="K381" s="57"/>
      <c r="L381" s="59"/>
    </row>
    <row r="382" spans="1:12">
      <c r="A382" s="21" t="s">
        <v>549</v>
      </c>
      <c r="B382" s="22">
        <v>26.125603484724834</v>
      </c>
      <c r="C382" s="22">
        <v>3.9626797679594983</v>
      </c>
      <c r="D382" s="22">
        <v>2.2643818849449104</v>
      </c>
      <c r="E382" s="22">
        <v>-0.3</v>
      </c>
      <c r="F382" s="22">
        <v>-1.2560000000000002</v>
      </c>
      <c r="G382" s="22">
        <v>8.09</v>
      </c>
      <c r="I382" s="57"/>
      <c r="J382" s="58"/>
      <c r="K382" s="57"/>
      <c r="L382" s="59"/>
    </row>
    <row r="383" spans="1:12">
      <c r="A383" s="21" t="s">
        <v>550</v>
      </c>
      <c r="B383" s="22">
        <v>24.052718286655672</v>
      </c>
      <c r="C383" s="22">
        <v>3.834142956280373</v>
      </c>
      <c r="D383" s="22">
        <v>2.629969418960254</v>
      </c>
      <c r="E383" s="22">
        <v>-0.39999999999999947</v>
      </c>
      <c r="F383" s="22">
        <v>-1.1880000000000024</v>
      </c>
      <c r="G383" s="22">
        <v>8.41</v>
      </c>
      <c r="I383" s="57"/>
      <c r="J383" s="58"/>
      <c r="K383" s="57"/>
      <c r="L383" s="59"/>
    </row>
    <row r="384" spans="1:12">
      <c r="A384" s="21" t="s">
        <v>551</v>
      </c>
      <c r="B384" s="22">
        <v>19.360105875578991</v>
      </c>
      <c r="C384" s="22">
        <v>4.195651424037905</v>
      </c>
      <c r="D384" s="22">
        <v>2.56253813300793</v>
      </c>
      <c r="E384" s="22">
        <v>-0.4</v>
      </c>
      <c r="F384" s="22">
        <v>-0.632000000000005</v>
      </c>
      <c r="G384" s="22">
        <v>8.14</v>
      </c>
      <c r="I384" s="57"/>
      <c r="J384" s="58"/>
      <c r="K384" s="57"/>
      <c r="L384" s="59"/>
    </row>
    <row r="385" spans="1:12">
      <c r="A385" s="21" t="s">
        <v>552</v>
      </c>
      <c r="B385" s="22">
        <v>19.526044759727633</v>
      </c>
      <c r="C385" s="22">
        <v>4.6469179435905783</v>
      </c>
      <c r="D385" s="22">
        <v>2.6203534430225606</v>
      </c>
      <c r="E385" s="22">
        <v>-0.30000000000000071</v>
      </c>
      <c r="F385" s="22">
        <v>-6.3000000000002387E-2</v>
      </c>
      <c r="G385" s="22">
        <v>7.96</v>
      </c>
      <c r="I385" s="57"/>
      <c r="J385" s="58"/>
      <c r="K385" s="57"/>
      <c r="L385" s="59"/>
    </row>
    <row r="386" spans="1:12">
      <c r="A386" s="21" t="s">
        <v>553</v>
      </c>
      <c r="B386" s="22">
        <v>8.9728361101559795</v>
      </c>
      <c r="C386" s="22">
        <v>5.1101947628366506</v>
      </c>
      <c r="D386" s="22">
        <v>2.6763990267639981</v>
      </c>
      <c r="E386" s="22">
        <v>-0.4</v>
      </c>
      <c r="F386" s="22">
        <v>0.38899999999999579</v>
      </c>
      <c r="G386" s="22">
        <v>8.3000000000000007</v>
      </c>
      <c r="I386" s="57"/>
      <c r="J386" s="58"/>
      <c r="K386" s="57"/>
      <c r="L386" s="59"/>
    </row>
    <row r="387" spans="1:12">
      <c r="A387" s="21" t="s">
        <v>554</v>
      </c>
      <c r="B387" s="22">
        <v>10.343769431411665</v>
      </c>
      <c r="C387" s="22">
        <v>4.8216444981862283</v>
      </c>
      <c r="D387" s="22">
        <v>2.7929568913175551</v>
      </c>
      <c r="E387" s="22">
        <v>-0.3</v>
      </c>
      <c r="F387" s="22">
        <v>0.16599999999999682</v>
      </c>
      <c r="G387" s="22">
        <v>7.75</v>
      </c>
      <c r="I387" s="57"/>
      <c r="J387" s="58"/>
      <c r="K387" s="57"/>
      <c r="L387" s="59"/>
    </row>
    <row r="388" spans="1:12">
      <c r="A388" s="21" t="s">
        <v>555</v>
      </c>
      <c r="B388" s="22">
        <v>16.496808849708877</v>
      </c>
      <c r="C388" s="22">
        <v>4.6810569236794386</v>
      </c>
      <c r="D388" s="22">
        <v>3.2179720704310855</v>
      </c>
      <c r="E388" s="22">
        <v>-0.30000000000000071</v>
      </c>
      <c r="F388" s="22">
        <v>0.19799999999999329</v>
      </c>
      <c r="G388" s="22">
        <v>7.5</v>
      </c>
      <c r="I388" s="57"/>
      <c r="J388" s="58"/>
      <c r="K388" s="57"/>
      <c r="L388" s="59"/>
    </row>
    <row r="389" spans="1:12">
      <c r="A389" s="21" t="s">
        <v>556</v>
      </c>
      <c r="B389" s="22">
        <v>8.7815875013106837</v>
      </c>
      <c r="C389" s="22">
        <v>4.9469804366317094</v>
      </c>
      <c r="D389" s="22">
        <v>3.762135922330101</v>
      </c>
      <c r="E389" s="22">
        <v>-0.2</v>
      </c>
      <c r="F389" s="22">
        <v>0.37699999999999534</v>
      </c>
      <c r="G389" s="22">
        <v>7.48</v>
      </c>
      <c r="I389" s="57"/>
      <c r="J389" s="58"/>
      <c r="K389" s="57"/>
      <c r="L389" s="59"/>
    </row>
    <row r="390" spans="1:12">
      <c r="A390" s="21" t="s">
        <v>557</v>
      </c>
      <c r="B390" s="22">
        <v>9.1224728077182959</v>
      </c>
      <c r="C390" s="22">
        <v>5.4284655815137972</v>
      </c>
      <c r="D390" s="22">
        <v>3.0138637733574392</v>
      </c>
      <c r="E390" s="22">
        <v>-0.5</v>
      </c>
      <c r="F390" s="22">
        <v>0.76200000000000045</v>
      </c>
      <c r="G390" s="22">
        <v>7.62</v>
      </c>
      <c r="I390" s="57"/>
      <c r="J390" s="58"/>
      <c r="K390" s="57"/>
      <c r="L390" s="59"/>
    </row>
    <row r="391" spans="1:12">
      <c r="A391" s="21" t="s">
        <v>558</v>
      </c>
      <c r="B391" s="22">
        <v>5.9655717522273388</v>
      </c>
      <c r="C391" s="22">
        <v>4.688646368305216</v>
      </c>
      <c r="D391" s="22">
        <v>3.1325301204819134</v>
      </c>
      <c r="E391" s="22">
        <v>-0.2</v>
      </c>
      <c r="F391" s="22">
        <v>0.31300000000000239</v>
      </c>
      <c r="G391" s="22">
        <v>7.74</v>
      </c>
      <c r="I391" s="57"/>
      <c r="J391" s="58"/>
      <c r="K391" s="57"/>
      <c r="L391" s="59"/>
    </row>
    <row r="392" spans="1:12">
      <c r="A392" s="21" t="s">
        <v>559</v>
      </c>
      <c r="B392" s="22">
        <v>7.6848395448250839</v>
      </c>
      <c r="C392" s="22">
        <v>5.3062638271246243</v>
      </c>
      <c r="D392" s="22">
        <v>3.7349397590361377</v>
      </c>
      <c r="E392" s="22">
        <v>-0.3</v>
      </c>
      <c r="F392" s="22">
        <v>0.57099999999999795</v>
      </c>
      <c r="G392" s="22">
        <v>7.86</v>
      </c>
      <c r="I392" s="57"/>
      <c r="J392" s="58"/>
      <c r="K392" s="57"/>
      <c r="L392" s="59"/>
    </row>
    <row r="393" spans="1:12">
      <c r="A393" s="21" t="s">
        <v>560</v>
      </c>
      <c r="B393" s="22">
        <v>14.940056497603017</v>
      </c>
      <c r="C393" s="22">
        <v>4.4867326548631459</v>
      </c>
      <c r="D393" s="22">
        <v>3.5992801439711952</v>
      </c>
      <c r="E393" s="22">
        <v>-0.3</v>
      </c>
      <c r="F393" s="22">
        <v>-0.10800000000000409</v>
      </c>
      <c r="G393" s="22">
        <v>8.8000000000000007</v>
      </c>
      <c r="I393" s="57"/>
      <c r="J393" s="58"/>
      <c r="K393" s="57"/>
      <c r="L393" s="59"/>
    </row>
    <row r="394" spans="1:12">
      <c r="A394" s="21" t="s">
        <v>561</v>
      </c>
      <c r="B394" s="22">
        <v>11.990239414988579</v>
      </c>
      <c r="C394" s="22">
        <v>3.4544345221587447</v>
      </c>
      <c r="D394" s="22">
        <v>3.3512866546977715</v>
      </c>
      <c r="E394" s="22">
        <v>-0.10000000000000053</v>
      </c>
      <c r="F394" s="22">
        <v>-0.60899999999999466</v>
      </c>
      <c r="G394" s="22">
        <v>9.2100000000000009</v>
      </c>
      <c r="I394" s="57"/>
      <c r="J394" s="58"/>
      <c r="K394" s="57"/>
      <c r="L394" s="59"/>
    </row>
    <row r="395" spans="1:12">
      <c r="A395" s="21" t="s">
        <v>562</v>
      </c>
      <c r="B395" s="22">
        <v>4.8769929490142472</v>
      </c>
      <c r="C395" s="22">
        <v>4.4555834029518238</v>
      </c>
      <c r="D395" s="22">
        <v>3.4564958283670899</v>
      </c>
      <c r="E395" s="22">
        <v>-0.3</v>
      </c>
      <c r="F395" s="22">
        <v>0.13400000000000034</v>
      </c>
      <c r="G395" s="22">
        <v>9.8699999999999992</v>
      </c>
      <c r="I395" s="57"/>
      <c r="J395" s="58"/>
      <c r="K395" s="57"/>
      <c r="L395" s="59"/>
    </row>
    <row r="396" spans="1:12">
      <c r="A396" s="21" t="s">
        <v>563</v>
      </c>
      <c r="B396" s="22">
        <v>-5.3250390594063006</v>
      </c>
      <c r="C396" s="22">
        <v>2.4950342087839195</v>
      </c>
      <c r="D396" s="22">
        <v>3.4503271861986873</v>
      </c>
      <c r="E396" s="22">
        <v>-0.2</v>
      </c>
      <c r="F396" s="22">
        <v>-1.2090000000000032</v>
      </c>
      <c r="G396" s="22">
        <v>10.45</v>
      </c>
      <c r="I396" s="57"/>
      <c r="J396" s="58"/>
      <c r="K396" s="57"/>
      <c r="L396" s="59"/>
    </row>
    <row r="397" spans="1:12">
      <c r="A397" s="21" t="s">
        <v>564</v>
      </c>
      <c r="B397" s="22">
        <v>-10.139186659860478</v>
      </c>
      <c r="C397" s="22">
        <v>2.0986323893746439</v>
      </c>
      <c r="D397" s="22">
        <v>3.444180522565321</v>
      </c>
      <c r="E397" s="22">
        <v>-0.2</v>
      </c>
      <c r="F397" s="22">
        <v>-1.5460000000000065</v>
      </c>
      <c r="G397" s="22">
        <v>11.03</v>
      </c>
      <c r="I397" s="57"/>
      <c r="J397" s="58"/>
      <c r="K397" s="57"/>
      <c r="L397" s="59"/>
    </row>
    <row r="398" spans="1:12">
      <c r="A398" s="21" t="s">
        <v>565</v>
      </c>
      <c r="B398" s="22">
        <v>-2.0402162844398553</v>
      </c>
      <c r="C398" s="22">
        <v>1.5138250124674402</v>
      </c>
      <c r="D398" s="22">
        <v>3.4360189573459543</v>
      </c>
      <c r="E398" s="22">
        <v>-0.1</v>
      </c>
      <c r="F398" s="22">
        <v>-2.4179999999999922</v>
      </c>
      <c r="G398" s="22">
        <v>11.51</v>
      </c>
      <c r="I398" s="57"/>
      <c r="J398" s="58"/>
      <c r="K398" s="57"/>
      <c r="L398" s="59"/>
    </row>
    <row r="399" spans="1:12">
      <c r="A399" s="21" t="s">
        <v>566</v>
      </c>
      <c r="B399" s="22">
        <v>-9.256304796475467</v>
      </c>
      <c r="C399" s="22">
        <v>0.53574399645055504</v>
      </c>
      <c r="D399" s="22">
        <v>3.7212049616065945</v>
      </c>
      <c r="E399" s="22">
        <v>0.2</v>
      </c>
      <c r="F399" s="22">
        <v>-3.0180000000000007</v>
      </c>
      <c r="G399" s="22">
        <v>12.14</v>
      </c>
      <c r="I399" s="57"/>
      <c r="J399" s="58"/>
      <c r="K399" s="57"/>
      <c r="L399" s="59"/>
    </row>
    <row r="400" spans="1:12">
      <c r="A400" s="21" t="s">
        <v>567</v>
      </c>
      <c r="B400" s="22">
        <v>-22.571367561291357</v>
      </c>
      <c r="C400" s="22">
        <v>-0.38511476419974544</v>
      </c>
      <c r="D400" s="22">
        <v>3.529411764705892</v>
      </c>
      <c r="E400" s="22">
        <v>0.10000000000000053</v>
      </c>
      <c r="F400" s="22">
        <v>-3.7050000000000001</v>
      </c>
      <c r="G400" s="22">
        <v>12.38</v>
      </c>
      <c r="I400" s="57"/>
      <c r="J400" s="58"/>
      <c r="K400" s="57"/>
      <c r="L400" s="59"/>
    </row>
    <row r="401" spans="1:12">
      <c r="A401" s="21" t="s">
        <v>568</v>
      </c>
      <c r="B401" s="22">
        <v>-13.974511680425216</v>
      </c>
      <c r="C401" s="22">
        <v>-1.2935366393982961</v>
      </c>
      <c r="D401" s="22">
        <v>2.9824561403508643</v>
      </c>
      <c r="E401" s="22">
        <v>0.3</v>
      </c>
      <c r="F401" s="22">
        <v>-4.2019999999999982</v>
      </c>
      <c r="G401" s="22">
        <v>12.76</v>
      </c>
      <c r="I401" s="57"/>
      <c r="J401" s="58"/>
      <c r="K401" s="57"/>
      <c r="L401" s="59"/>
    </row>
    <row r="402" spans="1:12">
      <c r="A402" s="21" t="s">
        <v>569</v>
      </c>
      <c r="B402" s="22">
        <v>-11.599324229198926</v>
      </c>
      <c r="C402" s="22">
        <v>-3.242667486575801</v>
      </c>
      <c r="D402" s="22">
        <v>3.2182562902282053</v>
      </c>
      <c r="E402" s="22">
        <v>0.60000000000000053</v>
      </c>
      <c r="F402" s="22">
        <v>-4.8179999999999978</v>
      </c>
      <c r="G402" s="22">
        <v>12.64</v>
      </c>
      <c r="I402" s="57"/>
      <c r="J402" s="58"/>
      <c r="K402" s="57"/>
      <c r="L402" s="59"/>
    </row>
    <row r="403" spans="1:12">
      <c r="A403" s="21" t="s">
        <v>570</v>
      </c>
      <c r="B403" s="22">
        <v>-15.827031486319253</v>
      </c>
      <c r="C403" s="22">
        <v>-2.8623989838155173</v>
      </c>
      <c r="D403" s="22">
        <v>3.5630841121495394</v>
      </c>
      <c r="E403" s="22">
        <v>0.3</v>
      </c>
      <c r="F403" s="22">
        <v>-5.4230000000000018</v>
      </c>
      <c r="G403" s="22">
        <v>12.9</v>
      </c>
      <c r="I403" s="57"/>
      <c r="J403" s="58"/>
      <c r="K403" s="57"/>
      <c r="L403" s="59"/>
    </row>
    <row r="404" spans="1:12">
      <c r="A404" s="21" t="s">
        <v>571</v>
      </c>
      <c r="B404" s="22">
        <v>-15.347735230600412</v>
      </c>
      <c r="C404" s="22">
        <v>-3.7338058505841043</v>
      </c>
      <c r="D404" s="22">
        <v>3.1939605110336888</v>
      </c>
      <c r="E404" s="22">
        <v>0.5</v>
      </c>
      <c r="F404" s="22">
        <v>-5.9060000000000059</v>
      </c>
      <c r="G404" s="22">
        <v>12.5</v>
      </c>
      <c r="I404" s="57"/>
      <c r="J404" s="58"/>
      <c r="K404" s="57"/>
      <c r="L404" s="59"/>
    </row>
    <row r="405" spans="1:12">
      <c r="A405" s="21" t="s">
        <v>572</v>
      </c>
      <c r="B405" s="22">
        <v>-25.308365399820786</v>
      </c>
      <c r="C405" s="22">
        <v>-3.680313104583155</v>
      </c>
      <c r="D405" s="22">
        <v>2.7214823393167498</v>
      </c>
      <c r="E405" s="22">
        <v>0.6</v>
      </c>
      <c r="F405" s="22">
        <v>-5.9799999999999898</v>
      </c>
      <c r="G405" s="22">
        <v>11.4</v>
      </c>
      <c r="I405" s="57"/>
      <c r="J405" s="58"/>
      <c r="K405" s="57"/>
      <c r="L405" s="59"/>
    </row>
    <row r="406" spans="1:12">
      <c r="A406" s="21" t="s">
        <v>573</v>
      </c>
      <c r="B406" s="22">
        <v>-27.536877571336081</v>
      </c>
      <c r="C406" s="22">
        <v>-3.6275319272134565</v>
      </c>
      <c r="D406" s="22">
        <v>2.7214823393167498</v>
      </c>
      <c r="E406" s="22">
        <v>0.80000000000000071</v>
      </c>
      <c r="F406" s="22">
        <v>-5.9620000000000033</v>
      </c>
      <c r="G406" s="22">
        <v>10.36</v>
      </c>
      <c r="I406" s="57"/>
      <c r="J406" s="58"/>
      <c r="K406" s="57"/>
      <c r="L406" s="59"/>
    </row>
    <row r="407" spans="1:12">
      <c r="A407" s="21" t="s">
        <v>574</v>
      </c>
      <c r="B407" s="22">
        <v>-25.858402126766478</v>
      </c>
      <c r="C407" s="22">
        <v>-4.8968275126632932</v>
      </c>
      <c r="D407" s="22">
        <v>2.5921658986175045</v>
      </c>
      <c r="E407" s="22">
        <v>1.1000000000000001</v>
      </c>
      <c r="F407" s="22">
        <v>-6.527000000000001</v>
      </c>
      <c r="G407" s="22">
        <v>9.43</v>
      </c>
      <c r="I407" s="57"/>
      <c r="J407" s="58"/>
      <c r="K407" s="57"/>
      <c r="L407" s="59"/>
    </row>
    <row r="408" spans="1:12">
      <c r="A408" s="21" t="s">
        <v>575</v>
      </c>
      <c r="B408" s="22">
        <v>-13.346515076618882</v>
      </c>
      <c r="C408" s="22">
        <v>-5.2292718639980196</v>
      </c>
      <c r="D408" s="22">
        <v>2.1276595744680771</v>
      </c>
      <c r="E408" s="22">
        <v>1.4</v>
      </c>
      <c r="F408" s="22">
        <v>-6.4949999999999903</v>
      </c>
      <c r="G408" s="22">
        <v>8.7899999999999991</v>
      </c>
      <c r="I408" s="57"/>
      <c r="J408" s="58"/>
      <c r="K408" s="57"/>
      <c r="L408" s="59"/>
    </row>
    <row r="409" spans="1:12">
      <c r="A409" s="21" t="s">
        <v>576</v>
      </c>
      <c r="B409" s="22">
        <v>-13.04268791468477</v>
      </c>
      <c r="C409" s="22">
        <v>-5.8063112078346135</v>
      </c>
      <c r="D409" s="22">
        <v>1.8943742824339971</v>
      </c>
      <c r="E409" s="22">
        <v>1.6</v>
      </c>
      <c r="F409" s="22">
        <v>-6.7860000000000014</v>
      </c>
      <c r="G409" s="22">
        <v>8.65</v>
      </c>
      <c r="I409" s="57"/>
      <c r="J409" s="58"/>
      <c r="K409" s="57"/>
      <c r="L409" s="59"/>
    </row>
    <row r="410" spans="1:12">
      <c r="A410" s="21" t="s">
        <v>577</v>
      </c>
      <c r="B410" s="22">
        <v>-17.2626847534059</v>
      </c>
      <c r="C410" s="22">
        <v>-5.7903297998930121</v>
      </c>
      <c r="D410" s="22">
        <v>1.6036655211913109</v>
      </c>
      <c r="E410" s="22">
        <v>1.8</v>
      </c>
      <c r="F410" s="22">
        <v>-6.3730000000000047</v>
      </c>
      <c r="G410" s="22">
        <v>9.2100000000000009</v>
      </c>
      <c r="I410" s="57"/>
      <c r="J410" s="58"/>
      <c r="K410" s="57"/>
      <c r="L410" s="59"/>
    </row>
    <row r="411" spans="1:12">
      <c r="A411" s="21" t="s">
        <v>578</v>
      </c>
      <c r="B411" s="22">
        <v>-10.74326177073085</v>
      </c>
      <c r="C411" s="22">
        <v>-4.1638165008054067</v>
      </c>
      <c r="D411" s="22">
        <v>1.1958997722095743</v>
      </c>
      <c r="E411" s="22">
        <v>1.5</v>
      </c>
      <c r="F411" s="22">
        <v>-5.2539999999999907</v>
      </c>
      <c r="G411" s="22">
        <v>8.7100000000000009</v>
      </c>
      <c r="I411" s="57"/>
      <c r="J411" s="58"/>
      <c r="K411" s="57"/>
      <c r="L411" s="59"/>
    </row>
    <row r="412" spans="1:12">
      <c r="A412" s="21" t="s">
        <v>579</v>
      </c>
      <c r="B412" s="22">
        <v>-1.115199986210802</v>
      </c>
      <c r="C412" s="22">
        <v>-3.6561657756373434</v>
      </c>
      <c r="D412" s="22">
        <v>1.1363636363636465</v>
      </c>
      <c r="E412" s="22">
        <v>1.5</v>
      </c>
      <c r="F412" s="22">
        <v>-4.7090000000000032</v>
      </c>
      <c r="G412" s="22">
        <v>7.96</v>
      </c>
      <c r="I412" s="57"/>
      <c r="J412" s="58"/>
      <c r="K412" s="57"/>
      <c r="L412" s="59"/>
    </row>
    <row r="413" spans="1:12">
      <c r="A413" s="21" t="s">
        <v>580</v>
      </c>
      <c r="B413" s="22">
        <v>-13.809165559521707</v>
      </c>
      <c r="C413" s="22">
        <v>-2.90343770527699</v>
      </c>
      <c r="D413" s="22">
        <v>1.3628620102214661</v>
      </c>
      <c r="E413" s="22">
        <v>1.4</v>
      </c>
      <c r="F413" s="22">
        <v>-3.7779999999999916</v>
      </c>
      <c r="G413" s="22">
        <v>7.66</v>
      </c>
      <c r="I413" s="57"/>
      <c r="J413" s="58"/>
      <c r="K413" s="57"/>
      <c r="L413" s="59"/>
    </row>
    <row r="414" spans="1:12">
      <c r="A414" s="21" t="s">
        <v>581</v>
      </c>
      <c r="B414" s="22">
        <v>-15.024446178592466</v>
      </c>
      <c r="C414" s="22">
        <v>-0.35408675125405686</v>
      </c>
      <c r="D414" s="22">
        <v>1.6439909297052191</v>
      </c>
      <c r="E414" s="22">
        <v>1.5</v>
      </c>
      <c r="F414" s="22">
        <v>-3.1779999999999973</v>
      </c>
      <c r="G414" s="22">
        <v>7.66</v>
      </c>
      <c r="I414" s="57"/>
      <c r="J414" s="58"/>
      <c r="K414" s="57"/>
      <c r="L414" s="59"/>
    </row>
    <row r="415" spans="1:12">
      <c r="A415" s="21" t="s">
        <v>582</v>
      </c>
      <c r="B415" s="22">
        <v>-19.157451118116931</v>
      </c>
      <c r="C415" s="22">
        <v>-0.4024439734860441</v>
      </c>
      <c r="D415" s="22">
        <v>1.2408347433727984</v>
      </c>
      <c r="E415" s="22">
        <v>1.5</v>
      </c>
      <c r="F415" s="22">
        <v>-2.0950000000000002</v>
      </c>
      <c r="G415" s="22">
        <v>7.38</v>
      </c>
      <c r="I415" s="57"/>
      <c r="J415" s="58"/>
      <c r="K415" s="57"/>
      <c r="L415" s="59"/>
    </row>
    <row r="416" spans="1:12">
      <c r="A416" s="21" t="s">
        <v>583</v>
      </c>
      <c r="B416" s="22">
        <v>-24.736012152935448</v>
      </c>
      <c r="C416" s="22">
        <v>1.2267436733974124</v>
      </c>
      <c r="D416" s="22">
        <v>1.0692177827799743</v>
      </c>
      <c r="E416" s="22">
        <v>1.3</v>
      </c>
      <c r="F416" s="22">
        <v>-0.76999999999999602</v>
      </c>
      <c r="G416" s="22">
        <v>7.51</v>
      </c>
      <c r="I416" s="57"/>
      <c r="J416" s="58"/>
      <c r="K416" s="57"/>
      <c r="L416" s="59"/>
    </row>
    <row r="417" spans="1:12">
      <c r="A417" s="21" t="s">
        <v>584</v>
      </c>
      <c r="B417" s="22">
        <v>-19.187882637308341</v>
      </c>
      <c r="C417" s="22">
        <v>0.97312647181051481</v>
      </c>
      <c r="D417" s="22">
        <v>1.465614430665152</v>
      </c>
      <c r="E417" s="22">
        <v>1.2</v>
      </c>
      <c r="F417" s="22">
        <v>-0.52300000000001035</v>
      </c>
      <c r="G417" s="22">
        <v>7.52</v>
      </c>
      <c r="I417" s="57"/>
      <c r="J417" s="58"/>
      <c r="K417" s="57"/>
      <c r="L417" s="59"/>
    </row>
    <row r="418" spans="1:12">
      <c r="A418" s="21" t="s">
        <v>585</v>
      </c>
      <c r="B418" s="22">
        <v>-21.678482909677797</v>
      </c>
      <c r="C418" s="22">
        <v>1.7323868440963119</v>
      </c>
      <c r="D418" s="22">
        <v>1.7474633596392231</v>
      </c>
      <c r="E418" s="22">
        <v>0.8</v>
      </c>
      <c r="F418" s="22">
        <v>1.8000000000000682E-2</v>
      </c>
      <c r="G418" s="22">
        <v>7.88</v>
      </c>
      <c r="I418" s="57"/>
      <c r="J418" s="58"/>
      <c r="K418" s="57"/>
      <c r="L418" s="59"/>
    </row>
    <row r="419" spans="1:12">
      <c r="A419" s="21" t="s">
        <v>586</v>
      </c>
      <c r="B419" s="22">
        <v>-16.420389137368129</v>
      </c>
      <c r="C419" s="22">
        <v>2.3670430463204717</v>
      </c>
      <c r="D419" s="22">
        <v>1.516002245929271</v>
      </c>
      <c r="E419" s="22">
        <v>0.7</v>
      </c>
      <c r="F419" s="22">
        <v>0.4719999999999942</v>
      </c>
      <c r="G419" s="22">
        <v>7.8</v>
      </c>
      <c r="I419" s="57"/>
      <c r="J419" s="58"/>
      <c r="K419" s="57"/>
      <c r="L419" s="59"/>
    </row>
    <row r="420" spans="1:12">
      <c r="A420" s="21" t="s">
        <v>587</v>
      </c>
      <c r="B420" s="22">
        <v>-17.827899425161277</v>
      </c>
      <c r="C420" s="22">
        <v>2.4777333454512274</v>
      </c>
      <c r="D420" s="22">
        <v>2.0270270270270174</v>
      </c>
      <c r="E420" s="22">
        <v>0.4</v>
      </c>
      <c r="F420" s="22">
        <v>0.81599999999998829</v>
      </c>
      <c r="G420" s="22">
        <v>7.48</v>
      </c>
      <c r="I420" s="57"/>
      <c r="J420" s="58"/>
      <c r="K420" s="57"/>
      <c r="L420" s="59"/>
    </row>
    <row r="421" spans="1:12">
      <c r="A421" s="21" t="s">
        <v>588</v>
      </c>
      <c r="B421" s="22">
        <v>-23.365967528395228</v>
      </c>
      <c r="C421" s="22">
        <v>3.0532322905595821</v>
      </c>
      <c r="D421" s="22">
        <v>2.2535211267605604</v>
      </c>
      <c r="E421" s="22">
        <v>0.4</v>
      </c>
      <c r="F421" s="22">
        <v>1.72</v>
      </c>
      <c r="G421" s="22">
        <v>6.92</v>
      </c>
      <c r="I421" s="57"/>
      <c r="J421" s="58"/>
      <c r="K421" s="57"/>
      <c r="L421" s="59"/>
    </row>
    <row r="422" spans="1:12">
      <c r="A422" s="21" t="s">
        <v>589</v>
      </c>
      <c r="B422" s="22">
        <v>-24.287736683772788</v>
      </c>
      <c r="C422" s="22">
        <v>2.6965016165104272</v>
      </c>
      <c r="D422" s="22">
        <v>2.4802705749718212</v>
      </c>
      <c r="E422" s="22">
        <v>0.3</v>
      </c>
      <c r="F422" s="22">
        <v>1.4869999999999948</v>
      </c>
      <c r="G422" s="22">
        <v>5.78</v>
      </c>
      <c r="I422" s="57"/>
      <c r="J422" s="58"/>
      <c r="K422" s="57"/>
      <c r="L422" s="59"/>
    </row>
    <row r="423" spans="1:12">
      <c r="A423" s="21" t="s">
        <v>590</v>
      </c>
      <c r="B423" s="22">
        <v>-23.996819459127337</v>
      </c>
      <c r="C423" s="22">
        <v>2.902237981212008</v>
      </c>
      <c r="D423" s="22">
        <v>2.7574563871693991</v>
      </c>
      <c r="E423" s="22">
        <v>9.9999999999999645E-2</v>
      </c>
      <c r="F423" s="22">
        <v>1.7479999999999905</v>
      </c>
      <c r="G423" s="22">
        <v>5.61</v>
      </c>
      <c r="I423" s="57"/>
      <c r="J423" s="58"/>
      <c r="K423" s="57"/>
      <c r="L423" s="59"/>
    </row>
    <row r="424" spans="1:12">
      <c r="A424" s="21" t="s">
        <v>591</v>
      </c>
      <c r="B424" s="22">
        <v>-26.077445332450178</v>
      </c>
      <c r="C424" s="22">
        <v>3.6699456559124988</v>
      </c>
      <c r="D424" s="22">
        <v>3.1460674157303359</v>
      </c>
      <c r="E424" s="22">
        <v>0.2</v>
      </c>
      <c r="F424" s="22">
        <v>2.1850000000000001</v>
      </c>
      <c r="G424" s="22">
        <v>6.18</v>
      </c>
      <c r="I424" s="57"/>
      <c r="J424" s="58"/>
      <c r="K424" s="57"/>
      <c r="L424" s="59"/>
    </row>
    <row r="425" spans="1:12">
      <c r="A425" s="21" t="s">
        <v>592</v>
      </c>
      <c r="B425" s="22">
        <v>-14.857185306243736</v>
      </c>
      <c r="C425" s="22">
        <v>2.8651001262854026</v>
      </c>
      <c r="D425" s="22">
        <v>3.0252100840336249</v>
      </c>
      <c r="E425" s="22">
        <v>0.2</v>
      </c>
      <c r="F425" s="22">
        <v>1.6659999999999968</v>
      </c>
      <c r="G425" s="22">
        <v>5.96</v>
      </c>
      <c r="I425" s="57"/>
      <c r="J425" s="58"/>
      <c r="K425" s="57"/>
      <c r="L425" s="59"/>
    </row>
    <row r="426" spans="1:12">
      <c r="A426" s="21" t="s">
        <v>593</v>
      </c>
      <c r="B426" s="22">
        <v>-9.7035065689600302</v>
      </c>
      <c r="C426" s="22">
        <v>0.63210405229947586</v>
      </c>
      <c r="D426" s="22">
        <v>2.175125488008911</v>
      </c>
      <c r="E426" s="22">
        <v>9.9999999999999645E-2</v>
      </c>
      <c r="F426" s="22">
        <v>0.88500000000000512</v>
      </c>
      <c r="G426" s="22">
        <v>5.65</v>
      </c>
      <c r="I426" s="57"/>
      <c r="J426" s="58"/>
      <c r="K426" s="57"/>
      <c r="L426" s="59"/>
    </row>
    <row r="427" spans="1:12">
      <c r="A427" s="21" t="s">
        <v>594</v>
      </c>
      <c r="B427" s="22">
        <v>-1.5477561576852428</v>
      </c>
      <c r="C427" s="22">
        <v>0.57950674016140624</v>
      </c>
      <c r="D427" s="22">
        <v>1.8941504178273005</v>
      </c>
      <c r="E427" s="22">
        <v>0.3</v>
      </c>
      <c r="F427" s="22">
        <v>0.61599999999999966</v>
      </c>
      <c r="G427" s="22">
        <v>5.78</v>
      </c>
      <c r="I427" s="57"/>
      <c r="J427" s="58"/>
      <c r="K427" s="57"/>
      <c r="L427" s="59"/>
    </row>
    <row r="428" spans="1:12">
      <c r="A428" s="21" t="s">
        <v>595</v>
      </c>
      <c r="B428" s="22">
        <v>8.6318860928895838</v>
      </c>
      <c r="C428" s="22">
        <v>-0.49433259655272677</v>
      </c>
      <c r="D428" s="22">
        <v>1.9487750556792971</v>
      </c>
      <c r="E428" s="22">
        <v>0.5</v>
      </c>
      <c r="F428" s="22">
        <v>3.1999999999996476E-2</v>
      </c>
      <c r="G428" s="22">
        <v>5.9</v>
      </c>
      <c r="I428" s="57"/>
      <c r="J428" s="58"/>
      <c r="K428" s="57"/>
      <c r="L428" s="59"/>
    </row>
    <row r="429" spans="1:12">
      <c r="A429" s="21" t="s">
        <v>596</v>
      </c>
      <c r="B429" s="22">
        <v>10.0363509338806</v>
      </c>
      <c r="C429" s="22">
        <v>9.8318299779354135E-2</v>
      </c>
      <c r="D429" s="22">
        <v>2.0555555555555438</v>
      </c>
      <c r="E429" s="22">
        <v>0.4</v>
      </c>
      <c r="F429" s="22">
        <v>0.6530000000000058</v>
      </c>
      <c r="G429" s="22">
        <v>5.5</v>
      </c>
      <c r="I429" s="57"/>
      <c r="J429" s="58"/>
      <c r="K429" s="57"/>
      <c r="L429" s="59"/>
    </row>
    <row r="430" spans="1:12">
      <c r="A430" s="21" t="s">
        <v>597</v>
      </c>
      <c r="B430" s="22">
        <v>22.162937886370337</v>
      </c>
      <c r="C430" s="22">
        <v>0.19467807028097361</v>
      </c>
      <c r="D430" s="22">
        <v>2.2160664819944609</v>
      </c>
      <c r="E430" s="22">
        <v>0.39999999999999947</v>
      </c>
      <c r="F430" s="22">
        <v>0.51100000000000989</v>
      </c>
      <c r="G430" s="22">
        <v>5.18</v>
      </c>
      <c r="I430" s="57"/>
      <c r="J430" s="58"/>
      <c r="K430" s="57"/>
      <c r="L430" s="59"/>
    </row>
    <row r="431" spans="1:12">
      <c r="A431" s="21" t="s">
        <v>598</v>
      </c>
      <c r="B431" s="22">
        <v>18.622425939306364</v>
      </c>
      <c r="C431" s="22">
        <v>0.47757793502312129</v>
      </c>
      <c r="D431" s="22">
        <v>2.3783185840707821</v>
      </c>
      <c r="E431" s="22">
        <v>0.39999999999999947</v>
      </c>
      <c r="F431" s="22">
        <v>0.93500000000000227</v>
      </c>
      <c r="G431" s="22">
        <v>5.2</v>
      </c>
      <c r="I431" s="57"/>
      <c r="J431" s="58"/>
      <c r="K431" s="57"/>
      <c r="L431" s="59"/>
    </row>
    <row r="432" spans="1:12">
      <c r="A432" s="21" t="s">
        <v>599</v>
      </c>
      <c r="B432" s="22">
        <v>13.018124339161186</v>
      </c>
      <c r="C432" s="22">
        <v>0.83919960090903523</v>
      </c>
      <c r="D432" s="22">
        <v>2.0419426048565281</v>
      </c>
      <c r="E432" s="22">
        <v>0.3</v>
      </c>
      <c r="F432" s="22">
        <v>1.1870000000000118</v>
      </c>
      <c r="G432" s="22">
        <v>5.42</v>
      </c>
      <c r="I432" s="57"/>
      <c r="J432" s="58"/>
      <c r="K432" s="57"/>
      <c r="L432" s="59"/>
    </row>
    <row r="433" spans="1:12">
      <c r="A433" s="21" t="s">
        <v>600</v>
      </c>
      <c r="B433" s="22">
        <v>26.380395990088878</v>
      </c>
      <c r="C433" s="22">
        <v>1.6052551929781389</v>
      </c>
      <c r="D433" s="22">
        <v>1.9283746556473913</v>
      </c>
      <c r="E433" s="22">
        <v>-0.10000000000000053</v>
      </c>
      <c r="F433" s="22">
        <v>1.4510000000000076</v>
      </c>
      <c r="G433" s="22">
        <v>5.52</v>
      </c>
      <c r="I433" s="57"/>
      <c r="J433" s="58"/>
      <c r="K433" s="57"/>
      <c r="L433" s="59"/>
    </row>
    <row r="434" spans="1:12">
      <c r="A434" s="21" t="s">
        <v>601</v>
      </c>
      <c r="B434" s="22">
        <v>32.187682599041722</v>
      </c>
      <c r="C434" s="22">
        <v>2.0265390864777189</v>
      </c>
      <c r="D434" s="22">
        <v>2.0352035203520247</v>
      </c>
      <c r="E434" s="22">
        <v>-0.3</v>
      </c>
      <c r="F434" s="22">
        <v>1.7790000000000106</v>
      </c>
      <c r="G434" s="22">
        <v>5.15</v>
      </c>
      <c r="I434" s="57"/>
      <c r="J434" s="58"/>
      <c r="K434" s="57"/>
      <c r="L434" s="59"/>
    </row>
    <row r="435" spans="1:12">
      <c r="A435" s="21" t="s">
        <v>602</v>
      </c>
      <c r="B435" s="22">
        <v>36.116031623372777</v>
      </c>
      <c r="C435" s="22">
        <v>1.2272752698998746</v>
      </c>
      <c r="D435" s="22">
        <v>2.0262869660460092</v>
      </c>
      <c r="E435" s="22">
        <v>-9.9999999999999645E-2</v>
      </c>
      <c r="F435" s="22">
        <v>1.41</v>
      </c>
      <c r="G435" s="22">
        <v>5.36</v>
      </c>
      <c r="I435" s="57"/>
      <c r="J435" s="58"/>
      <c r="K435" s="57"/>
      <c r="L435" s="59"/>
    </row>
    <row r="436" spans="1:12">
      <c r="A436" s="21" t="s">
        <v>603</v>
      </c>
      <c r="B436" s="22">
        <v>32.779598670093634</v>
      </c>
      <c r="C436" s="22">
        <v>1.7219070369264511</v>
      </c>
      <c r="D436" s="22">
        <v>1.6884531590413809</v>
      </c>
      <c r="E436" s="22">
        <v>-0.30000000000000071</v>
      </c>
      <c r="F436" s="22">
        <v>1.5490000000000066</v>
      </c>
      <c r="G436" s="22">
        <v>5.34</v>
      </c>
      <c r="I436" s="57"/>
      <c r="J436" s="58"/>
      <c r="K436" s="57"/>
      <c r="L436" s="59"/>
    </row>
    <row r="437" spans="1:12">
      <c r="A437" s="21" t="s">
        <v>604</v>
      </c>
      <c r="B437" s="22">
        <v>20.762989137547439</v>
      </c>
      <c r="C437" s="22">
        <v>1.0128358307117225</v>
      </c>
      <c r="D437" s="22">
        <v>1.7400761283306032</v>
      </c>
      <c r="E437" s="22">
        <v>-0.10000000000000053</v>
      </c>
      <c r="F437" s="22">
        <v>1.2069999999999936</v>
      </c>
      <c r="G437" s="22">
        <v>5.15</v>
      </c>
      <c r="I437" s="57"/>
      <c r="J437" s="58"/>
      <c r="K437" s="57"/>
      <c r="L437" s="59"/>
    </row>
    <row r="438" spans="1:12">
      <c r="A438" s="21" t="s">
        <v>605</v>
      </c>
      <c r="B438" s="22">
        <v>16.302576822092398</v>
      </c>
      <c r="C438" s="22">
        <v>2.2114829611689091</v>
      </c>
      <c r="D438" s="22">
        <v>2.2925764192139875</v>
      </c>
      <c r="E438" s="22">
        <v>-0.4</v>
      </c>
      <c r="F438" s="22">
        <v>2.1529999999999916</v>
      </c>
      <c r="G438" s="22">
        <v>5.44</v>
      </c>
      <c r="I438" s="57"/>
      <c r="J438" s="58"/>
      <c r="K438" s="57"/>
      <c r="L438" s="59"/>
    </row>
    <row r="439" spans="1:12">
      <c r="A439" s="21" t="s">
        <v>606</v>
      </c>
      <c r="B439" s="22">
        <v>17.069266290405327</v>
      </c>
      <c r="C439" s="22">
        <v>3.1059045947132269</v>
      </c>
      <c r="D439" s="22">
        <v>2.8977583378895444</v>
      </c>
      <c r="E439" s="22">
        <v>-0.5</v>
      </c>
      <c r="F439" s="22">
        <v>2.6839999999999975</v>
      </c>
      <c r="G439" s="22">
        <v>4.8899999999999997</v>
      </c>
      <c r="I439" s="57"/>
      <c r="J439" s="58"/>
      <c r="K439" s="57"/>
      <c r="L439" s="59"/>
    </row>
    <row r="440" spans="1:12">
      <c r="A440" s="21" t="s">
        <v>607</v>
      </c>
      <c r="B440" s="22">
        <v>11.250012622310201</v>
      </c>
      <c r="C440" s="22">
        <v>2.3132393009946739</v>
      </c>
      <c r="D440" s="22">
        <v>3.1676679410158393</v>
      </c>
      <c r="E440" s="22">
        <v>-0.7</v>
      </c>
      <c r="F440" s="22">
        <v>1.916000000000011</v>
      </c>
      <c r="G440" s="22">
        <v>4.5999999999999996</v>
      </c>
      <c r="I440" s="57"/>
      <c r="J440" s="58"/>
      <c r="K440" s="57"/>
      <c r="L440" s="59"/>
    </row>
    <row r="441" spans="1:12">
      <c r="A441" s="21" t="s">
        <v>608</v>
      </c>
      <c r="B441" s="22">
        <v>9.5465322764655127</v>
      </c>
      <c r="C441" s="22">
        <v>3.4320499788708991</v>
      </c>
      <c r="D441" s="22">
        <v>2.9395753946652281</v>
      </c>
      <c r="E441" s="22">
        <v>-0.7</v>
      </c>
      <c r="F441" s="22">
        <v>2.1389999999999958</v>
      </c>
      <c r="G441" s="22">
        <v>4.6500000000000004</v>
      </c>
      <c r="I441" s="57"/>
      <c r="J441" s="58"/>
      <c r="K441" s="57"/>
      <c r="L441" s="59"/>
    </row>
    <row r="442" spans="1:12">
      <c r="A442" s="21" t="s">
        <v>609</v>
      </c>
      <c r="B442" s="22">
        <v>11.90899324276835</v>
      </c>
      <c r="C442" s="22">
        <v>2.5258975450546339</v>
      </c>
      <c r="D442" s="22">
        <v>2.5474254742547275</v>
      </c>
      <c r="E442" s="22">
        <v>-0.69999999999999929</v>
      </c>
      <c r="F442" s="22">
        <v>2.3819999999999908</v>
      </c>
      <c r="G442" s="22">
        <v>4.74</v>
      </c>
      <c r="I442" s="57"/>
      <c r="J442" s="58"/>
      <c r="K442" s="57"/>
      <c r="L442" s="59"/>
    </row>
    <row r="443" spans="1:12">
      <c r="A443" s="21" t="s">
        <v>610</v>
      </c>
      <c r="B443" s="22">
        <v>7.5653605657127088</v>
      </c>
      <c r="C443" s="22">
        <v>1.7834950397906946</v>
      </c>
      <c r="D443" s="22">
        <v>2.5391680172879516</v>
      </c>
      <c r="E443" s="22">
        <v>-0.69999999999999929</v>
      </c>
      <c r="F443" s="22">
        <v>1.88</v>
      </c>
      <c r="G443" s="22">
        <v>4.59</v>
      </c>
      <c r="I443" s="57"/>
      <c r="J443" s="58"/>
      <c r="K443" s="57"/>
      <c r="L443" s="59"/>
    </row>
    <row r="444" spans="1:12">
      <c r="A444" s="21" t="s">
        <v>611</v>
      </c>
      <c r="B444" s="22">
        <v>10.926100926100911</v>
      </c>
      <c r="C444" s="22">
        <v>2.8572370880147746</v>
      </c>
      <c r="D444" s="22">
        <v>3.1909140075716547</v>
      </c>
      <c r="E444" s="22">
        <v>-0.5</v>
      </c>
      <c r="F444" s="22">
        <v>2.583999999999989</v>
      </c>
      <c r="G444" s="22">
        <v>4.99</v>
      </c>
      <c r="I444" s="57"/>
      <c r="J444" s="58"/>
      <c r="K444" s="57"/>
      <c r="L444" s="59"/>
    </row>
    <row r="445" spans="1:12">
      <c r="A445" s="21" t="s">
        <v>612</v>
      </c>
      <c r="B445" s="22">
        <v>8.9934527663860777</v>
      </c>
      <c r="C445" s="22">
        <v>2.3334326283388052</v>
      </c>
      <c r="D445" s="22">
        <v>3.6216216216216068</v>
      </c>
      <c r="E445" s="22">
        <v>-0.39999999999999947</v>
      </c>
      <c r="F445" s="22">
        <v>2.1140000000000043</v>
      </c>
      <c r="G445" s="22">
        <v>5.39</v>
      </c>
      <c r="I445" s="57"/>
      <c r="J445" s="58"/>
      <c r="K445" s="57"/>
      <c r="L445" s="59"/>
    </row>
    <row r="446" spans="1:12">
      <c r="A446" s="21" t="s">
        <v>613</v>
      </c>
      <c r="B446" s="22">
        <v>4.4327354061867164</v>
      </c>
      <c r="C446" s="22">
        <v>3.3609820836098203</v>
      </c>
      <c r="D446" s="22">
        <v>3.3423180592991875</v>
      </c>
      <c r="E446" s="22">
        <v>-0.3</v>
      </c>
      <c r="F446" s="22">
        <v>2.6859999999999928</v>
      </c>
      <c r="G446" s="22">
        <v>5.69</v>
      </c>
      <c r="I446" s="57"/>
      <c r="J446" s="58"/>
      <c r="K446" s="57"/>
      <c r="L446" s="59"/>
    </row>
    <row r="447" spans="1:12">
      <c r="A447" s="21" t="s">
        <v>614</v>
      </c>
      <c r="B447" s="22">
        <v>5.1234125805718955</v>
      </c>
      <c r="C447" s="22">
        <v>3.8350169094405473</v>
      </c>
      <c r="D447" s="22">
        <v>2.8448738593666034</v>
      </c>
      <c r="E447" s="22">
        <v>-0.4</v>
      </c>
      <c r="F447" s="22">
        <v>2.8340000000000032</v>
      </c>
      <c r="G447" s="22">
        <v>5.55</v>
      </c>
      <c r="I447" s="57"/>
      <c r="J447" s="58"/>
      <c r="K447" s="57"/>
      <c r="L447" s="59"/>
    </row>
    <row r="448" spans="1:12">
      <c r="A448" s="21" t="s">
        <v>615</v>
      </c>
      <c r="B448" s="22">
        <v>4.828584367036326</v>
      </c>
      <c r="C448" s="22">
        <v>3.1495977386388319</v>
      </c>
      <c r="D448" s="22">
        <v>3.0530262453133394</v>
      </c>
      <c r="E448" s="22">
        <v>-0.19999999999999929</v>
      </c>
      <c r="F448" s="22">
        <v>2.8999999999999915</v>
      </c>
      <c r="G448" s="22">
        <v>5.21</v>
      </c>
      <c r="I448" s="57"/>
      <c r="J448" s="58"/>
      <c r="K448" s="57"/>
      <c r="L448" s="59"/>
    </row>
    <row r="449" spans="1:12">
      <c r="A449" s="21" t="s">
        <v>616</v>
      </c>
      <c r="B449" s="22">
        <v>4.4748487311478291</v>
      </c>
      <c r="C449" s="22">
        <v>3.4855077968161563</v>
      </c>
      <c r="D449" s="22">
        <v>3.2068412613575736</v>
      </c>
      <c r="E449" s="22">
        <v>-0.6</v>
      </c>
      <c r="F449" s="22">
        <v>3.2280000000000086</v>
      </c>
      <c r="G449" s="22">
        <v>5.56</v>
      </c>
      <c r="I449" s="57"/>
      <c r="J449" s="58"/>
      <c r="K449" s="57"/>
      <c r="L449" s="59"/>
    </row>
    <row r="450" spans="1:12">
      <c r="A450" s="21" t="s">
        <v>617</v>
      </c>
      <c r="B450" s="22">
        <v>6.3193775207909475</v>
      </c>
      <c r="C450" s="22">
        <v>4.4036717564859051</v>
      </c>
      <c r="D450" s="22">
        <v>3.3617929562433257</v>
      </c>
      <c r="E450" s="22">
        <v>-0.39999999999999947</v>
      </c>
      <c r="F450" s="22">
        <v>2.828000000000003</v>
      </c>
      <c r="G450" s="22">
        <v>5.25</v>
      </c>
      <c r="I450" s="57"/>
      <c r="J450" s="58"/>
      <c r="K450" s="57"/>
      <c r="L450" s="59"/>
    </row>
    <row r="451" spans="1:12">
      <c r="A451" s="21" t="s">
        <v>618</v>
      </c>
      <c r="B451" s="22">
        <v>4.4256863363837162</v>
      </c>
      <c r="C451" s="22">
        <v>3.1334926819684972</v>
      </c>
      <c r="D451" s="22">
        <v>2.8692879914984148</v>
      </c>
      <c r="E451" s="22">
        <v>-0.5</v>
      </c>
      <c r="F451" s="22">
        <v>2.3640000000000043</v>
      </c>
      <c r="G451" s="22">
        <v>5.67</v>
      </c>
      <c r="I451" s="57"/>
      <c r="J451" s="58"/>
      <c r="K451" s="57"/>
      <c r="L451" s="59"/>
    </row>
    <row r="452" spans="1:12">
      <c r="A452" s="21" t="s">
        <v>619</v>
      </c>
      <c r="B452" s="22">
        <v>12.02301855280834</v>
      </c>
      <c r="C452" s="22">
        <v>4.3229484176639854</v>
      </c>
      <c r="D452" s="22">
        <v>2.541026998411855</v>
      </c>
      <c r="E452" s="22">
        <v>-0.6</v>
      </c>
      <c r="F452" s="22">
        <v>3.2509999999999906</v>
      </c>
      <c r="G452" s="22">
        <v>5.26</v>
      </c>
      <c r="I452" s="57"/>
      <c r="J452" s="58"/>
      <c r="K452" s="57"/>
      <c r="L452" s="59"/>
    </row>
    <row r="453" spans="1:12">
      <c r="A453" s="21" t="s">
        <v>620</v>
      </c>
      <c r="B453" s="22">
        <v>10.51311309135694</v>
      </c>
      <c r="C453" s="22">
        <v>3.8868399549479848</v>
      </c>
      <c r="D453" s="22">
        <v>3.0671602326811209</v>
      </c>
      <c r="E453" s="22">
        <v>-0.5</v>
      </c>
      <c r="F453" s="22">
        <v>2.5439999999999969</v>
      </c>
      <c r="G453" s="22">
        <v>5.62</v>
      </c>
      <c r="I453" s="57"/>
      <c r="J453" s="58"/>
      <c r="K453" s="57"/>
      <c r="L453" s="59"/>
    </row>
    <row r="454" spans="1:12">
      <c r="A454" s="21" t="s">
        <v>621</v>
      </c>
      <c r="B454" s="22">
        <v>10.248703547524629</v>
      </c>
      <c r="C454" s="22">
        <v>3.6891136545115888</v>
      </c>
      <c r="D454" s="22">
        <v>3.6469344608879517</v>
      </c>
      <c r="E454" s="22">
        <v>-0.5</v>
      </c>
      <c r="F454" s="22">
        <v>2.3850000000000051</v>
      </c>
      <c r="G454" s="22">
        <v>5.61</v>
      </c>
      <c r="I454" s="57"/>
      <c r="J454" s="58"/>
      <c r="K454" s="57"/>
      <c r="L454" s="59"/>
    </row>
    <row r="455" spans="1:12">
      <c r="A455" s="21" t="s">
        <v>622</v>
      </c>
      <c r="B455" s="22">
        <v>6.7961422757034207</v>
      </c>
      <c r="C455" s="22">
        <v>1.773664931559682</v>
      </c>
      <c r="D455" s="22">
        <v>4.7418335089568053</v>
      </c>
      <c r="E455" s="22">
        <v>-0.4</v>
      </c>
      <c r="F455" s="22">
        <v>0.74500000000000455</v>
      </c>
      <c r="G455" s="22">
        <v>5.75</v>
      </c>
      <c r="I455" s="57"/>
      <c r="J455" s="58"/>
      <c r="K455" s="57"/>
      <c r="L455" s="59"/>
    </row>
    <row r="456" spans="1:12">
      <c r="A456" s="21" t="s">
        <v>623</v>
      </c>
      <c r="B456" s="22">
        <v>6.445621986335226</v>
      </c>
      <c r="C456" s="22">
        <v>1.5252081529697037</v>
      </c>
      <c r="D456" s="22">
        <v>4.3501048218029359</v>
      </c>
      <c r="E456" s="22">
        <v>-0.5</v>
      </c>
      <c r="F456" s="22">
        <v>0.73400000000000887</v>
      </c>
      <c r="G456" s="22">
        <v>5.16</v>
      </c>
      <c r="I456" s="57"/>
      <c r="J456" s="58"/>
      <c r="K456" s="57"/>
      <c r="L456" s="59"/>
    </row>
    <row r="457" spans="1:12">
      <c r="A457" s="21" t="s">
        <v>624</v>
      </c>
      <c r="B457" s="22">
        <v>3.0010231698461842</v>
      </c>
      <c r="C457" s="22">
        <v>2.4613493757681626</v>
      </c>
      <c r="D457" s="22">
        <v>3.3385498174230532</v>
      </c>
      <c r="E457" s="22">
        <v>-0.4</v>
      </c>
      <c r="F457" s="22">
        <v>1.3439999999999941</v>
      </c>
      <c r="G457" s="22">
        <v>4.6100000000000003</v>
      </c>
      <c r="I457" s="57"/>
      <c r="J457" s="58"/>
      <c r="K457" s="57"/>
      <c r="L457" s="59"/>
    </row>
    <row r="458" spans="1:12">
      <c r="A458" s="21" t="s">
        <v>625</v>
      </c>
      <c r="B458" s="22">
        <v>8.3647260998755524</v>
      </c>
      <c r="C458" s="22">
        <v>2.7520089022994076</v>
      </c>
      <c r="D458" s="22">
        <v>3.3385498174230532</v>
      </c>
      <c r="E458" s="22">
        <v>-0.5</v>
      </c>
      <c r="F458" s="22">
        <v>1.1970000000000027</v>
      </c>
      <c r="G458" s="22">
        <v>4.58</v>
      </c>
      <c r="I458" s="57"/>
      <c r="J458" s="58"/>
      <c r="K458" s="57"/>
      <c r="L458" s="59"/>
    </row>
    <row r="459" spans="1:12">
      <c r="A459" s="21" t="s">
        <v>626</v>
      </c>
      <c r="B459" s="22">
        <v>6.4024592888002774</v>
      </c>
      <c r="C459" s="22">
        <v>1.595495572207084</v>
      </c>
      <c r="D459" s="22">
        <v>3.9665970772442494</v>
      </c>
      <c r="E459" s="22">
        <v>-0.6</v>
      </c>
      <c r="F459" s="22">
        <v>0.76500000000000057</v>
      </c>
      <c r="G459" s="22">
        <v>4.51</v>
      </c>
      <c r="I459" s="57"/>
      <c r="J459" s="58"/>
      <c r="K459" s="57"/>
      <c r="L459" s="59"/>
    </row>
    <row r="460" spans="1:12">
      <c r="A460" s="21" t="s">
        <v>627</v>
      </c>
      <c r="B460" s="22">
        <v>9.6799058098069537</v>
      </c>
      <c r="C460" s="22">
        <v>1.2279056040979341</v>
      </c>
      <c r="D460" s="22">
        <v>3.6382536382536301</v>
      </c>
      <c r="E460" s="22">
        <v>-0.60000000000000053</v>
      </c>
      <c r="F460" s="22">
        <v>0.20600000000000307</v>
      </c>
      <c r="G460" s="22">
        <v>4.67</v>
      </c>
      <c r="I460" s="57"/>
      <c r="J460" s="58"/>
      <c r="K460" s="57"/>
      <c r="L460" s="59"/>
    </row>
    <row r="461" spans="1:12">
      <c r="A461" s="21" t="s">
        <v>628</v>
      </c>
      <c r="B461" s="22">
        <v>13.291265073259284</v>
      </c>
      <c r="C461" s="22">
        <v>2.0646987888638391</v>
      </c>
      <c r="D461" s="22">
        <v>3.4179181771103018</v>
      </c>
      <c r="E461" s="22">
        <v>-0.5</v>
      </c>
      <c r="F461" s="22">
        <v>0.35899999999999466</v>
      </c>
      <c r="G461" s="22">
        <v>4.3</v>
      </c>
      <c r="I461" s="57"/>
      <c r="J461" s="58"/>
      <c r="K461" s="57"/>
      <c r="L461" s="59"/>
    </row>
    <row r="462" spans="1:12">
      <c r="A462" s="21" t="s">
        <v>629</v>
      </c>
      <c r="B462" s="22">
        <v>6.5958875367184255</v>
      </c>
      <c r="C462" s="22">
        <v>0.80922280671984481</v>
      </c>
      <c r="D462" s="22">
        <v>3.5622096024780614</v>
      </c>
      <c r="E462" s="22">
        <v>-0.5</v>
      </c>
      <c r="F462" s="22">
        <v>0.59000000000000341</v>
      </c>
      <c r="G462" s="22">
        <v>4</v>
      </c>
      <c r="I462" s="57"/>
      <c r="J462" s="58"/>
      <c r="K462" s="57"/>
      <c r="L462" s="59"/>
    </row>
    <row r="463" spans="1:12">
      <c r="A463" s="21" t="s">
        <v>630</v>
      </c>
      <c r="B463" s="22">
        <v>6.6203318979627834</v>
      </c>
      <c r="C463" s="22">
        <v>1.9673206764450502</v>
      </c>
      <c r="D463" s="22">
        <v>4.0289256198347223</v>
      </c>
      <c r="E463" s="22">
        <v>-0.5</v>
      </c>
      <c r="F463" s="22">
        <v>0.26899999999999125</v>
      </c>
      <c r="G463" s="22">
        <v>3.79</v>
      </c>
      <c r="I463" s="57"/>
      <c r="J463" s="58"/>
      <c r="K463" s="57"/>
      <c r="L463" s="59"/>
    </row>
    <row r="464" spans="1:12">
      <c r="A464" s="21" t="s">
        <v>631</v>
      </c>
      <c r="B464" s="22">
        <v>3.4419614642920759</v>
      </c>
      <c r="C464" s="22">
        <v>2.0739571266005674</v>
      </c>
      <c r="D464" s="22">
        <v>4.233350542075387</v>
      </c>
      <c r="E464" s="22">
        <v>-0.4</v>
      </c>
      <c r="F464" s="22">
        <v>0.33899999999999864</v>
      </c>
      <c r="G464" s="22">
        <v>4.3099999999999996</v>
      </c>
      <c r="I464" s="57"/>
      <c r="J464" s="58"/>
      <c r="K464" s="57"/>
      <c r="L464" s="59"/>
    </row>
    <row r="465" spans="1:12">
      <c r="A465" s="21" t="s">
        <v>632</v>
      </c>
      <c r="B465" s="22">
        <v>6.8415920283857679</v>
      </c>
      <c r="C465" s="22">
        <v>2.8379498735146003</v>
      </c>
      <c r="D465" s="22">
        <v>4.1046690610569536</v>
      </c>
      <c r="E465" s="22">
        <v>-0.3</v>
      </c>
      <c r="F465" s="22">
        <v>0.58299999999999841</v>
      </c>
      <c r="G465" s="22">
        <v>3.73</v>
      </c>
      <c r="I465" s="57"/>
      <c r="J465" s="58"/>
      <c r="K465" s="57"/>
      <c r="L465" s="59"/>
    </row>
    <row r="466" spans="1:12">
      <c r="A466" s="21" t="s">
        <v>633</v>
      </c>
      <c r="B466" s="22">
        <v>8.710866610786038</v>
      </c>
      <c r="C466" s="22">
        <v>2.5824006571516511</v>
      </c>
      <c r="D466" s="22">
        <v>3.8755736868944402</v>
      </c>
      <c r="E466" s="22">
        <v>-0.2</v>
      </c>
      <c r="F466" s="22">
        <v>0.61499999999999488</v>
      </c>
      <c r="G466" s="22">
        <v>3.71</v>
      </c>
      <c r="I466" s="57"/>
      <c r="J466" s="58"/>
      <c r="K466" s="57"/>
      <c r="L466" s="59"/>
    </row>
    <row r="467" spans="1:12">
      <c r="A467" s="21" t="s">
        <v>634</v>
      </c>
      <c r="B467" s="22">
        <v>14.16144025318764</v>
      </c>
      <c r="C467" s="22">
        <v>4.2421754962008729</v>
      </c>
      <c r="D467" s="22">
        <v>2.0623742454728422</v>
      </c>
      <c r="E467" s="22">
        <v>-0.5</v>
      </c>
      <c r="F467" s="22">
        <v>2.0589999999999975</v>
      </c>
      <c r="G467" s="22">
        <v>3.63</v>
      </c>
      <c r="I467" s="57"/>
      <c r="J467" s="58"/>
      <c r="K467" s="57"/>
      <c r="L467" s="59"/>
    </row>
    <row r="468" spans="1:12">
      <c r="A468" s="21" t="s">
        <v>635</v>
      </c>
      <c r="B468" s="22">
        <v>12.097032365464045</v>
      </c>
      <c r="C468" s="22">
        <v>3.1551353855223896</v>
      </c>
      <c r="D468" s="22">
        <v>1.3561024610748484</v>
      </c>
      <c r="E468" s="22">
        <v>-0.6</v>
      </c>
      <c r="F468" s="22">
        <v>1.1559999999999917</v>
      </c>
      <c r="G468" s="22">
        <v>3.72</v>
      </c>
      <c r="I468" s="57"/>
      <c r="J468" s="58"/>
      <c r="K468" s="57"/>
      <c r="L468" s="59"/>
    </row>
    <row r="469" spans="1:12">
      <c r="A469" s="21" t="s">
        <v>636</v>
      </c>
      <c r="B469" s="22">
        <v>13.619431382130752</v>
      </c>
      <c r="C469" s="22">
        <v>2.0213180129844188</v>
      </c>
      <c r="D469" s="22">
        <v>1.9687026754164672</v>
      </c>
      <c r="E469" s="22">
        <v>-0.5</v>
      </c>
      <c r="F469" s="22">
        <v>7.9999999999998295E-2</v>
      </c>
      <c r="G469" s="22">
        <v>3.71</v>
      </c>
      <c r="I469" s="57"/>
      <c r="J469" s="58"/>
      <c r="K469" s="57"/>
      <c r="L469" s="59"/>
    </row>
    <row r="470" spans="1:12">
      <c r="A470" s="21" t="s">
        <v>637</v>
      </c>
      <c r="B470" s="22">
        <v>12.355477782638591</v>
      </c>
      <c r="C470" s="22">
        <v>2.3023815226333122</v>
      </c>
      <c r="D470" s="22">
        <v>2.5239777889954462</v>
      </c>
      <c r="E470" s="22">
        <v>-0.5</v>
      </c>
      <c r="F470" s="22">
        <v>0.37900000000000489</v>
      </c>
      <c r="G470" s="22">
        <v>4.0599999999999996</v>
      </c>
      <c r="I470" s="57"/>
      <c r="J470" s="58"/>
      <c r="K470" s="57"/>
      <c r="L470" s="59"/>
    </row>
    <row r="471" spans="1:12">
      <c r="A471" s="21" t="s">
        <v>638</v>
      </c>
      <c r="B471" s="22">
        <v>9.8511704902159778</v>
      </c>
      <c r="C471" s="22">
        <v>2.2713224586436986</v>
      </c>
      <c r="D471" s="22">
        <v>2.0943775100401796</v>
      </c>
      <c r="E471" s="22">
        <v>-0.10000000000000053</v>
      </c>
      <c r="F471" s="22">
        <v>1.0000000000005116E-2</v>
      </c>
      <c r="G471" s="22">
        <v>4.09</v>
      </c>
      <c r="I471" s="57"/>
      <c r="J471" s="58"/>
      <c r="K471" s="57"/>
      <c r="L471" s="59"/>
    </row>
    <row r="472" spans="1:12">
      <c r="A472" s="21" t="s">
        <v>639</v>
      </c>
      <c r="B472" s="22">
        <v>9.7299342791168151</v>
      </c>
      <c r="C472" s="22">
        <v>3.0799025426375914</v>
      </c>
      <c r="D472" s="22">
        <v>2.4363089267803506</v>
      </c>
      <c r="E472" s="22">
        <v>-0.3</v>
      </c>
      <c r="F472" s="22">
        <v>0.80700000000000216</v>
      </c>
      <c r="G472" s="22">
        <v>3.96</v>
      </c>
      <c r="I472" s="57"/>
      <c r="J472" s="58"/>
      <c r="K472" s="57"/>
      <c r="L472" s="59"/>
    </row>
    <row r="473" spans="1:12">
      <c r="A473" s="21" t="s">
        <v>640</v>
      </c>
      <c r="B473" s="22">
        <v>13.105347891439866</v>
      </c>
      <c r="C473" s="22">
        <v>2.6208724597776678</v>
      </c>
      <c r="D473" s="22">
        <v>2.8102153229844884</v>
      </c>
      <c r="E473" s="22">
        <v>-0.3</v>
      </c>
      <c r="F473" s="22">
        <v>0.65900000000000603</v>
      </c>
      <c r="G473" s="22">
        <v>4.0599999999999996</v>
      </c>
      <c r="I473" s="57"/>
      <c r="J473" s="58"/>
      <c r="K473" s="57"/>
      <c r="L473" s="59"/>
    </row>
    <row r="474" spans="1:12">
      <c r="A474" s="21" t="s">
        <v>641</v>
      </c>
      <c r="B474" s="22">
        <v>20.512719571054028</v>
      </c>
      <c r="C474" s="22">
        <v>3.7506180892363128</v>
      </c>
      <c r="D474" s="22">
        <v>2.6714855433698892</v>
      </c>
      <c r="E474" s="22">
        <v>-0.2</v>
      </c>
      <c r="F474" s="22">
        <v>0.86599999999999966</v>
      </c>
      <c r="G474" s="22">
        <v>4.59</v>
      </c>
      <c r="I474" s="57"/>
      <c r="J474" s="58"/>
      <c r="K474" s="57"/>
      <c r="L474" s="59"/>
    </row>
    <row r="475" spans="1:12">
      <c r="A475" s="21" t="s">
        <v>642</v>
      </c>
      <c r="B475" s="22">
        <v>18.355377105967552</v>
      </c>
      <c r="C475" s="22">
        <v>3.2640395213433981</v>
      </c>
      <c r="D475" s="22">
        <v>2.7060575968222311</v>
      </c>
      <c r="E475" s="22">
        <v>-0.19999999999999929</v>
      </c>
      <c r="F475" s="22">
        <v>0.94500000000000739</v>
      </c>
      <c r="G475" s="22">
        <v>4.53</v>
      </c>
      <c r="I475" s="57"/>
      <c r="J475" s="58"/>
      <c r="K475" s="57"/>
      <c r="L475" s="59"/>
    </row>
    <row r="476" spans="1:12">
      <c r="A476" s="21" t="s">
        <v>643</v>
      </c>
      <c r="B476" s="22">
        <v>13.990412482571713</v>
      </c>
      <c r="C476" s="22">
        <v>2.6665729265010096</v>
      </c>
      <c r="D476" s="22">
        <v>2.6260525012382407</v>
      </c>
      <c r="E476" s="22">
        <v>0</v>
      </c>
      <c r="F476" s="22">
        <v>0.45799999999999841</v>
      </c>
      <c r="G476" s="22">
        <v>4.6500000000000004</v>
      </c>
      <c r="I476" s="57"/>
      <c r="J476" s="58"/>
      <c r="K476" s="57"/>
      <c r="L476" s="59"/>
    </row>
    <row r="477" spans="1:12">
      <c r="A477" s="21" t="s">
        <v>644</v>
      </c>
      <c r="B477" s="22">
        <v>13.05164823365188</v>
      </c>
      <c r="C477" s="22">
        <v>2.580825202579784</v>
      </c>
      <c r="D477" s="22">
        <v>2.3415475603745683</v>
      </c>
      <c r="E477" s="22">
        <v>-0.10000000000000053</v>
      </c>
      <c r="F477" s="22">
        <v>0.4480000000000075</v>
      </c>
      <c r="G477" s="22">
        <v>5.01</v>
      </c>
      <c r="I477" s="57"/>
      <c r="J477" s="58"/>
      <c r="K477" s="57"/>
      <c r="L477" s="59"/>
    </row>
    <row r="478" spans="1:12">
      <c r="A478" s="21" t="s">
        <v>645</v>
      </c>
      <c r="B478" s="22">
        <v>14.290526630984024</v>
      </c>
      <c r="C478" s="22">
        <v>2.3672488864421082</v>
      </c>
      <c r="D478" s="22">
        <v>1.9494354442808115</v>
      </c>
      <c r="E478" s="22">
        <v>-0.10000000000000053</v>
      </c>
      <c r="F478" s="22">
        <v>0.25500000000000966</v>
      </c>
      <c r="G478" s="22">
        <v>5.13</v>
      </c>
      <c r="I478" s="57"/>
      <c r="J478" s="58"/>
      <c r="K478" s="57"/>
      <c r="L478" s="59"/>
    </row>
    <row r="479" spans="1:12">
      <c r="A479" s="21" t="s">
        <v>646</v>
      </c>
      <c r="B479" s="22">
        <v>12.441760889443664</v>
      </c>
      <c r="C479" s="22">
        <v>2.8681614893037111</v>
      </c>
      <c r="D479" s="22">
        <v>2.7614588467225198</v>
      </c>
      <c r="E479" s="22">
        <v>0.2</v>
      </c>
      <c r="F479" s="22">
        <v>0.73199999999999932</v>
      </c>
      <c r="G479" s="22">
        <v>5.49</v>
      </c>
      <c r="I479" s="57"/>
      <c r="J479" s="58"/>
      <c r="K479" s="57"/>
      <c r="L479" s="59"/>
    </row>
    <row r="480" spans="1:12">
      <c r="A480" s="21" t="s">
        <v>647</v>
      </c>
      <c r="B480" s="22">
        <v>5.748127628281563</v>
      </c>
      <c r="C480" s="22">
        <v>2.1003214777772117</v>
      </c>
      <c r="D480" s="22">
        <v>3.6040634291377494</v>
      </c>
      <c r="E480" s="22">
        <v>0.3</v>
      </c>
      <c r="F480" s="22">
        <v>0.27400000000000091</v>
      </c>
      <c r="G480" s="22">
        <v>5.72</v>
      </c>
      <c r="I480" s="57"/>
      <c r="J480" s="58"/>
      <c r="K480" s="57"/>
      <c r="L480" s="59"/>
    </row>
    <row r="481" spans="1:12">
      <c r="A481" s="21" t="s">
        <v>648</v>
      </c>
      <c r="B481" s="22">
        <v>3.5295776633998521</v>
      </c>
      <c r="C481" s="22">
        <v>2.7702716640194858</v>
      </c>
      <c r="D481" s="22">
        <v>4.3267326732673306</v>
      </c>
      <c r="E481" s="22">
        <v>0.2</v>
      </c>
      <c r="F481" s="22">
        <v>0.83899999999999864</v>
      </c>
      <c r="G481" s="22">
        <v>5.94</v>
      </c>
      <c r="I481" s="57"/>
      <c r="J481" s="58"/>
      <c r="K481" s="57"/>
      <c r="L481" s="59"/>
    </row>
    <row r="482" spans="1:12">
      <c r="A482" s="21" t="s">
        <v>649</v>
      </c>
      <c r="B482" s="22">
        <v>-4.1502113694515508</v>
      </c>
      <c r="C482" s="22">
        <v>1.8525681480425771</v>
      </c>
      <c r="D482" s="22">
        <v>4.1033973412112346</v>
      </c>
      <c r="E482" s="22">
        <v>0.6</v>
      </c>
      <c r="F482" s="22">
        <v>0.19099999999998829</v>
      </c>
      <c r="G482" s="22">
        <v>5.85</v>
      </c>
      <c r="I482" s="57"/>
      <c r="J482" s="58"/>
      <c r="K482" s="57"/>
      <c r="L482" s="59"/>
    </row>
    <row r="483" spans="1:12">
      <c r="A483" s="21" t="s">
        <v>650</v>
      </c>
      <c r="B483" s="22">
        <v>-5.4157603673533057</v>
      </c>
      <c r="C483" s="22">
        <v>2.118440057775639</v>
      </c>
      <c r="D483" s="22">
        <v>4.3531066223472248</v>
      </c>
      <c r="E483" s="22">
        <v>0.4</v>
      </c>
      <c r="F483" s="22">
        <v>0.33199999999999363</v>
      </c>
      <c r="G483" s="22">
        <v>5.76</v>
      </c>
      <c r="I483" s="57"/>
      <c r="J483" s="58"/>
      <c r="K483" s="57"/>
      <c r="L483" s="59"/>
    </row>
    <row r="484" spans="1:12">
      <c r="A484" s="21" t="s">
        <v>651</v>
      </c>
      <c r="B484" s="22">
        <v>-6.9084920400320886</v>
      </c>
      <c r="C484" s="22">
        <v>0.42929292929292373</v>
      </c>
      <c r="D484" s="22">
        <v>4.1344769849895657</v>
      </c>
      <c r="E484" s="22">
        <v>0.3</v>
      </c>
      <c r="F484" s="22">
        <v>-0.61700000000000443</v>
      </c>
      <c r="G484" s="22">
        <v>5.86</v>
      </c>
      <c r="I484" s="57"/>
      <c r="J484" s="58"/>
      <c r="K484" s="57"/>
      <c r="L484" s="59"/>
    </row>
    <row r="485" spans="1:12">
      <c r="A485" s="21" t="s">
        <v>652</v>
      </c>
      <c r="B485" s="22">
        <v>-6.5287343915486629</v>
      </c>
      <c r="C485" s="22">
        <v>-0.27131200881013173</v>
      </c>
      <c r="D485" s="22">
        <v>4.009020417705722</v>
      </c>
      <c r="E485" s="22">
        <v>0.69999999999999929</v>
      </c>
      <c r="F485" s="22">
        <v>-0.81500000000001194</v>
      </c>
      <c r="G485" s="22">
        <v>5.84</v>
      </c>
      <c r="I485" s="57"/>
      <c r="J485" s="58"/>
      <c r="K485" s="57"/>
      <c r="L485" s="59"/>
    </row>
    <row r="486" spans="1:12">
      <c r="A486" s="21" t="s">
        <v>653</v>
      </c>
      <c r="B486" s="22">
        <v>-8.5089702212175276</v>
      </c>
      <c r="C486" s="22">
        <v>-0.92479922122171709</v>
      </c>
      <c r="D486" s="22">
        <v>3.9556416568346187</v>
      </c>
      <c r="E486" s="22">
        <v>0.5</v>
      </c>
      <c r="F486" s="22">
        <v>-1.9230000000000018</v>
      </c>
      <c r="G486" s="22">
        <v>5.73</v>
      </c>
      <c r="I486" s="57"/>
      <c r="J486" s="58"/>
      <c r="K486" s="57"/>
      <c r="L486" s="59"/>
    </row>
    <row r="487" spans="1:12">
      <c r="A487" s="21" t="s">
        <v>654</v>
      </c>
      <c r="B487" s="22">
        <v>-14.856819769182151</v>
      </c>
      <c r="C487" s="22">
        <v>-2.0874791453094566</v>
      </c>
      <c r="D487" s="22">
        <v>4.0788010635726346</v>
      </c>
      <c r="E487" s="22">
        <v>1</v>
      </c>
      <c r="F487" s="22">
        <v>-2.195999999999998</v>
      </c>
      <c r="G487" s="22">
        <v>5.98</v>
      </c>
      <c r="I487" s="57"/>
      <c r="J487" s="58"/>
      <c r="K487" s="57"/>
      <c r="L487" s="59"/>
    </row>
    <row r="488" spans="1:12">
      <c r="A488" s="21" t="s">
        <v>655</v>
      </c>
      <c r="B488" s="22">
        <v>-12.911006205034104</v>
      </c>
      <c r="C488" s="22">
        <v>-2.3644847927529633</v>
      </c>
      <c r="D488" s="22">
        <v>4.8633700446906847</v>
      </c>
      <c r="E488" s="22">
        <v>0.9</v>
      </c>
      <c r="F488" s="22">
        <v>-2.2779999999999916</v>
      </c>
      <c r="G488" s="22">
        <v>5.31</v>
      </c>
      <c r="I488" s="57"/>
      <c r="J488" s="58"/>
      <c r="K488" s="57"/>
      <c r="L488" s="59"/>
    </row>
    <row r="489" spans="1:12">
      <c r="A489" s="21" t="s">
        <v>656</v>
      </c>
      <c r="B489" s="22">
        <v>-12.968880385891357</v>
      </c>
      <c r="C489" s="22">
        <v>-1.8367943253836283</v>
      </c>
      <c r="D489" s="22">
        <v>5.5145412254214987</v>
      </c>
      <c r="E489" s="22">
        <v>1.2</v>
      </c>
      <c r="F489" s="22">
        <v>-2.4519999999999982</v>
      </c>
      <c r="G489" s="22">
        <v>5.2</v>
      </c>
      <c r="I489" s="57"/>
      <c r="J489" s="58"/>
      <c r="K489" s="57"/>
      <c r="L489" s="59"/>
    </row>
    <row r="490" spans="1:12">
      <c r="A490" s="21" t="s">
        <v>657</v>
      </c>
      <c r="B490" s="22">
        <v>-23.605043392827906</v>
      </c>
      <c r="C490" s="22">
        <v>-3.7440109514031428</v>
      </c>
      <c r="D490" s="22">
        <v>5.3488450481771643</v>
      </c>
      <c r="E490" s="22">
        <v>1.5</v>
      </c>
      <c r="F490" s="22">
        <v>-3.3530000000000086</v>
      </c>
      <c r="G490" s="22">
        <v>4.91</v>
      </c>
      <c r="I490" s="57"/>
      <c r="J490" s="58"/>
      <c r="K490" s="57"/>
      <c r="L490" s="59"/>
    </row>
    <row r="491" spans="1:12">
      <c r="A491" s="21" t="s">
        <v>658</v>
      </c>
      <c r="B491" s="22">
        <v>-37.474989995998406</v>
      </c>
      <c r="C491" s="22">
        <v>-7.8355938524348971</v>
      </c>
      <c r="D491" s="22">
        <v>4.9606000872889133</v>
      </c>
      <c r="E491" s="22">
        <v>1.5</v>
      </c>
      <c r="F491" s="22">
        <v>-6.7749999999999915</v>
      </c>
      <c r="G491" s="22">
        <v>3.81</v>
      </c>
      <c r="I491" s="57"/>
      <c r="J491" s="58"/>
      <c r="K491" s="57"/>
      <c r="L491" s="59"/>
    </row>
    <row r="492" spans="1:12">
      <c r="A492" s="21" t="s">
        <v>659</v>
      </c>
      <c r="B492" s="22">
        <v>-39.489852410980731</v>
      </c>
      <c r="C492" s="22">
        <v>-6.4572233939406143</v>
      </c>
      <c r="D492" s="22">
        <v>3.7111439545039149</v>
      </c>
      <c r="E492" s="22">
        <v>1.9</v>
      </c>
      <c r="F492" s="22">
        <v>-5.5009999999999906</v>
      </c>
      <c r="G492" s="22">
        <v>3.43</v>
      </c>
      <c r="I492" s="57"/>
      <c r="J492" s="58"/>
      <c r="K492" s="57"/>
      <c r="L492" s="59"/>
    </row>
    <row r="493" spans="1:12">
      <c r="A493" s="21" t="s">
        <v>660</v>
      </c>
      <c r="B493" s="22">
        <v>-38.48579367457571</v>
      </c>
      <c r="C493" s="22">
        <v>-7.5679418730681292</v>
      </c>
      <c r="D493" s="22">
        <v>1.0358735883078563</v>
      </c>
      <c r="E493" s="22">
        <v>2.2000000000000002</v>
      </c>
      <c r="F493" s="22">
        <v>-6.63</v>
      </c>
      <c r="G493" s="22">
        <v>2.84</v>
      </c>
      <c r="I493" s="57"/>
      <c r="J493" s="58"/>
      <c r="K493" s="57"/>
      <c r="L493" s="59"/>
    </row>
    <row r="494" spans="1:12">
      <c r="A494" s="21" t="s">
        <v>661</v>
      </c>
      <c r="B494" s="22">
        <v>-40.090674984585249</v>
      </c>
      <c r="C494" s="22">
        <v>-8.8724990505886332</v>
      </c>
      <c r="D494" s="22">
        <v>-4.4931278791493501E-2</v>
      </c>
      <c r="E494" s="22">
        <v>2.4</v>
      </c>
      <c r="F494" s="22">
        <v>-8.2850000000000001</v>
      </c>
      <c r="G494" s="22">
        <v>2</v>
      </c>
      <c r="I494" s="57"/>
      <c r="J494" s="58"/>
      <c r="K494" s="57"/>
      <c r="L494" s="59"/>
    </row>
    <row r="495" spans="1:12">
      <c r="A495" s="21" t="s">
        <v>662</v>
      </c>
      <c r="B495" s="22">
        <v>-44.756243283256801</v>
      </c>
      <c r="C495" s="22">
        <v>-10.622247635097859</v>
      </c>
      <c r="D495" s="22">
        <v>-0.12533867357756856</v>
      </c>
      <c r="E495" s="22">
        <v>2.7</v>
      </c>
      <c r="F495" s="22">
        <v>-9.590999999999994</v>
      </c>
      <c r="G495" s="22">
        <v>1.54</v>
      </c>
      <c r="I495" s="57"/>
      <c r="J495" s="58"/>
      <c r="K495" s="57"/>
      <c r="L495" s="59"/>
    </row>
    <row r="496" spans="1:12">
      <c r="A496" s="21" t="s">
        <v>663</v>
      </c>
      <c r="B496" s="22">
        <v>-39.678687533076285</v>
      </c>
      <c r="C496" s="22">
        <v>-11.456877042997228</v>
      </c>
      <c r="D496" s="22">
        <v>8.1804205864521862E-2</v>
      </c>
      <c r="E496" s="22">
        <v>3.4</v>
      </c>
      <c r="F496" s="22">
        <v>-10.01</v>
      </c>
      <c r="G496" s="22">
        <v>1.3</v>
      </c>
      <c r="I496" s="57"/>
      <c r="J496" s="58"/>
      <c r="K496" s="57"/>
      <c r="L496" s="59"/>
    </row>
    <row r="497" spans="1:12">
      <c r="A497" s="21" t="s">
        <v>664</v>
      </c>
      <c r="B497" s="22">
        <v>-37.008061547788309</v>
      </c>
      <c r="C497" s="22">
        <v>-12.5333788423314</v>
      </c>
      <c r="D497" s="22">
        <v>-0.42146078307413459</v>
      </c>
      <c r="E497" s="22">
        <v>3.5</v>
      </c>
      <c r="F497" s="22">
        <v>-10.850999999999999</v>
      </c>
      <c r="G497" s="22">
        <v>0.42</v>
      </c>
      <c r="I497" s="57"/>
      <c r="J497" s="58"/>
      <c r="K497" s="57"/>
      <c r="L497" s="59"/>
    </row>
    <row r="498" spans="1:12">
      <c r="A498" s="21" t="s">
        <v>665</v>
      </c>
      <c r="B498" s="22">
        <v>-34.364958082806098</v>
      </c>
      <c r="C498" s="22">
        <v>-13.582862523540474</v>
      </c>
      <c r="D498" s="22">
        <v>-0.60530765135026199</v>
      </c>
      <c r="E498" s="22">
        <v>3.9</v>
      </c>
      <c r="F498" s="22">
        <v>-10.765000000000001</v>
      </c>
      <c r="G498" s="22">
        <v>-0.61</v>
      </c>
      <c r="I498" s="57"/>
      <c r="J498" s="58"/>
      <c r="K498" s="57"/>
      <c r="L498" s="59"/>
    </row>
    <row r="499" spans="1:12">
      <c r="A499" s="21" t="s">
        <v>666</v>
      </c>
      <c r="B499" s="22">
        <v>-28.178125000000001</v>
      </c>
      <c r="C499" s="22">
        <v>-12.988985947588317</v>
      </c>
      <c r="D499" s="22">
        <v>-1.0390780678814715</v>
      </c>
      <c r="E499" s="22">
        <v>4</v>
      </c>
      <c r="F499" s="22">
        <v>-11.031000000000006</v>
      </c>
      <c r="G499" s="22">
        <v>-1.61</v>
      </c>
      <c r="I499" s="57"/>
      <c r="J499" s="58"/>
      <c r="K499" s="57"/>
      <c r="L499" s="59"/>
    </row>
    <row r="500" spans="1:12">
      <c r="A500" s="21" t="s">
        <v>667</v>
      </c>
      <c r="B500" s="22">
        <v>-22.084931117738961</v>
      </c>
      <c r="C500" s="22">
        <v>-12.688870185563704</v>
      </c>
      <c r="D500" s="22">
        <v>-1.2523069417661126</v>
      </c>
      <c r="E500" s="22">
        <v>4</v>
      </c>
      <c r="F500" s="22">
        <v>-10.876999999999995</v>
      </c>
      <c r="G500" s="22">
        <v>-1.91</v>
      </c>
      <c r="J500" s="58"/>
      <c r="K500" s="57"/>
      <c r="L500" s="59"/>
    </row>
    <row r="501" spans="1:12">
      <c r="A501" s="21" t="s">
        <v>668</v>
      </c>
      <c r="B501" s="22">
        <v>-20.439964765401484</v>
      </c>
      <c r="C501" s="22">
        <v>-10.963192576930181</v>
      </c>
      <c r="D501" s="22">
        <v>-1.9753356884008366</v>
      </c>
      <c r="E501" s="22">
        <v>3.6</v>
      </c>
      <c r="F501" s="22">
        <v>-9.8490000000000038</v>
      </c>
      <c r="G501" s="22">
        <v>-2.66</v>
      </c>
      <c r="J501" s="58"/>
      <c r="K501" s="57"/>
      <c r="L501" s="59"/>
    </row>
    <row r="502" spans="1:12">
      <c r="A502" s="21" t="s">
        <v>669</v>
      </c>
      <c r="B502" s="22">
        <v>-9.36931993552591</v>
      </c>
      <c r="C502" s="22">
        <v>-8.8946678721264494</v>
      </c>
      <c r="D502" s="22">
        <v>-1.4686053048967196</v>
      </c>
      <c r="E502" s="22">
        <v>3.6</v>
      </c>
      <c r="F502" s="22">
        <v>-7.97</v>
      </c>
      <c r="G502" s="22">
        <v>-3.27</v>
      </c>
      <c r="J502" s="58"/>
      <c r="K502" s="57"/>
      <c r="L502" s="59"/>
    </row>
    <row r="503" spans="1:12">
      <c r="A503" s="21" t="s">
        <v>670</v>
      </c>
      <c r="B503" s="22">
        <v>6.961548387096772</v>
      </c>
      <c r="C503" s="22">
        <v>-5.1900756043019918</v>
      </c>
      <c r="D503" s="22">
        <v>-1.341125723111225</v>
      </c>
      <c r="E503" s="22">
        <v>3.6</v>
      </c>
      <c r="F503" s="22">
        <v>-4.26400000000001</v>
      </c>
      <c r="G503" s="22">
        <v>-3.16</v>
      </c>
      <c r="J503" s="58"/>
      <c r="K503" s="57"/>
      <c r="L503" s="59"/>
    </row>
    <row r="504" spans="1:12">
      <c r="A504" s="21" t="s">
        <v>671</v>
      </c>
      <c r="B504" s="22">
        <v>22.247389092207449</v>
      </c>
      <c r="C504" s="22">
        <v>-5.5106162444033657</v>
      </c>
      <c r="D504" s="22">
        <v>-0.21906360684769144</v>
      </c>
      <c r="E504" s="22">
        <v>3.5</v>
      </c>
      <c r="F504" s="22">
        <v>-4.679000000000002</v>
      </c>
      <c r="G504" s="22">
        <v>-3.59</v>
      </c>
      <c r="J504" s="58"/>
      <c r="K504" s="57"/>
      <c r="L504" s="59"/>
    </row>
    <row r="505" spans="1:12">
      <c r="A505" s="21" t="s">
        <v>672</v>
      </c>
      <c r="B505" s="22">
        <v>23.454193191253793</v>
      </c>
      <c r="C505" s="22">
        <v>-3.9564400725274895</v>
      </c>
      <c r="D505" s="22">
        <v>1.8485555811255772</v>
      </c>
      <c r="E505" s="22">
        <v>3.1</v>
      </c>
      <c r="F505" s="22">
        <v>-3.4060000000000059</v>
      </c>
      <c r="G505" s="22">
        <v>-3.74</v>
      </c>
      <c r="J505" s="58"/>
      <c r="K505" s="57"/>
      <c r="L505" s="59"/>
    </row>
    <row r="506" spans="1:12">
      <c r="A506" s="21" t="s">
        <v>673</v>
      </c>
      <c r="B506" s="22">
        <v>30.027364750326903</v>
      </c>
      <c r="C506" s="22">
        <v>-1.6932795227232789</v>
      </c>
      <c r="D506" s="22">
        <v>2.7846256488390564</v>
      </c>
      <c r="E506" s="22">
        <v>2.6</v>
      </c>
      <c r="F506" s="22">
        <v>-1.3629999999999995</v>
      </c>
      <c r="G506" s="22">
        <v>-4.22</v>
      </c>
      <c r="J506" s="58"/>
      <c r="K506" s="57"/>
      <c r="L506" s="59"/>
    </row>
    <row r="507" spans="1:12">
      <c r="A507" s="21" t="s">
        <v>674</v>
      </c>
      <c r="B507" s="22">
        <v>50.252350052374538</v>
      </c>
      <c r="C507" s="22">
        <v>1.5163078856988976</v>
      </c>
      <c r="D507" s="22">
        <v>2.6552304926896086</v>
      </c>
      <c r="E507" s="22">
        <v>2</v>
      </c>
      <c r="F507" s="22">
        <v>1.0169999999999959</v>
      </c>
      <c r="G507" s="22">
        <v>-4.3600000000000003</v>
      </c>
      <c r="J507" s="58"/>
      <c r="K507" s="57"/>
      <c r="L507" s="59"/>
    </row>
    <row r="508" spans="1:12">
      <c r="A508" s="21" t="s">
        <v>675</v>
      </c>
      <c r="B508" s="22">
        <v>46.568989935703819</v>
      </c>
      <c r="C508" s="22">
        <v>2.2786650612263371</v>
      </c>
      <c r="D508" s="22">
        <v>2.2144242919620138</v>
      </c>
      <c r="E508" s="22">
        <v>1.5</v>
      </c>
      <c r="F508" s="22">
        <v>1.6570000000000107</v>
      </c>
      <c r="G508" s="22">
        <v>-4.3600000000000003</v>
      </c>
      <c r="J508" s="58"/>
      <c r="K508" s="57"/>
      <c r="L508" s="59"/>
    </row>
    <row r="509" spans="1:12">
      <c r="A509" s="21" t="s">
        <v>676</v>
      </c>
      <c r="B509" s="22">
        <v>35.962007768013684</v>
      </c>
      <c r="C509" s="22">
        <v>4.4267695026914078</v>
      </c>
      <c r="D509" s="22">
        <v>2.3918022225043911</v>
      </c>
      <c r="E509" s="22">
        <v>1.1000000000000001</v>
      </c>
      <c r="F509" s="22">
        <v>3.2280000000000086</v>
      </c>
      <c r="G509" s="22">
        <v>-4.22</v>
      </c>
      <c r="I509" s="60"/>
      <c r="J509" s="58"/>
      <c r="K509" s="57"/>
      <c r="L509" s="59"/>
    </row>
    <row r="510" spans="1:12">
      <c r="A510" s="21" t="s">
        <v>677</v>
      </c>
      <c r="B510" s="22">
        <v>18.52492547381248</v>
      </c>
      <c r="C510" s="22">
        <v>6.5306219132329701</v>
      </c>
      <c r="D510" s="22">
        <v>2.2409661200131659</v>
      </c>
      <c r="E510" s="22">
        <v>1</v>
      </c>
      <c r="F510" s="22">
        <v>4.171999999999997</v>
      </c>
      <c r="G510" s="22">
        <v>-3.94</v>
      </c>
      <c r="I510" s="60"/>
      <c r="J510" s="58"/>
      <c r="K510" s="57"/>
      <c r="L510" s="59"/>
    </row>
    <row r="511" spans="1:12">
      <c r="A511" s="21" t="s">
        <v>678</v>
      </c>
      <c r="B511" s="22">
        <v>12.116564417177923</v>
      </c>
      <c r="C511" s="22">
        <v>7.974801514740415</v>
      </c>
      <c r="D511" s="22">
        <v>1.9591645153719695</v>
      </c>
      <c r="E511" s="22">
        <v>0.29999999999999893</v>
      </c>
      <c r="F511" s="22">
        <v>5.6800000000000068</v>
      </c>
      <c r="G511" s="22">
        <v>-3.93</v>
      </c>
      <c r="I511" s="60"/>
      <c r="J511" s="58"/>
      <c r="K511" s="57"/>
      <c r="L511" s="59"/>
    </row>
    <row r="512" spans="1:12">
      <c r="A512" s="21" t="s">
        <v>679</v>
      </c>
      <c r="B512" s="22">
        <v>11.556689755741868</v>
      </c>
      <c r="C512" s="22">
        <v>8.314207023181087</v>
      </c>
      <c r="D512" s="22">
        <v>1.1050625005825987</v>
      </c>
      <c r="E512" s="22">
        <v>0</v>
      </c>
      <c r="F512" s="22">
        <v>5.9349999999999881</v>
      </c>
      <c r="G512" s="22">
        <v>-3.75</v>
      </c>
      <c r="I512" s="60"/>
      <c r="J512" s="58"/>
      <c r="K512" s="57"/>
      <c r="L512" s="59"/>
    </row>
    <row r="513" spans="1:12">
      <c r="A513" s="21" t="s">
        <v>680</v>
      </c>
      <c r="B513" s="22">
        <v>2.8129960220258265</v>
      </c>
      <c r="C513" s="22">
        <v>7.3329874920744498</v>
      </c>
      <c r="D513" s="22">
        <v>1.3144049093465782</v>
      </c>
      <c r="E513" s="22">
        <v>9.9999999999999645E-2</v>
      </c>
      <c r="F513" s="22">
        <v>5.4740000000000038</v>
      </c>
      <c r="G513" s="22">
        <v>-3.39</v>
      </c>
      <c r="I513" s="60"/>
      <c r="J513" s="58"/>
      <c r="K513" s="57"/>
      <c r="L513" s="59"/>
    </row>
    <row r="514" spans="1:12">
      <c r="A514" s="21" t="s">
        <v>681</v>
      </c>
      <c r="B514" s="22">
        <v>4.9636735157225553</v>
      </c>
      <c r="C514" s="22">
        <v>6.327702514355793</v>
      </c>
      <c r="D514" s="22">
        <v>1.1987048050249083</v>
      </c>
      <c r="E514" s="22">
        <v>-9.9999999999999645E-2</v>
      </c>
      <c r="F514" s="22">
        <v>4.7300000000000004</v>
      </c>
      <c r="G514" s="22">
        <v>-3.14</v>
      </c>
      <c r="I514" s="60"/>
      <c r="J514" s="58"/>
      <c r="K514" s="57"/>
      <c r="L514" s="59"/>
    </row>
    <row r="515" spans="1:12">
      <c r="A515" s="21"/>
      <c r="B515" s="22"/>
      <c r="C515" s="60"/>
      <c r="I515" s="60"/>
      <c r="J515" s="58"/>
      <c r="K515" s="57"/>
      <c r="L515" s="59"/>
    </row>
    <row r="516" spans="1:12">
      <c r="A516" s="21"/>
      <c r="B516" s="22"/>
      <c r="C516" s="60"/>
      <c r="I516" s="60"/>
      <c r="J516" s="58"/>
      <c r="K516" s="57"/>
      <c r="L516" s="59"/>
    </row>
    <row r="517" spans="1:12">
      <c r="A517" s="21"/>
      <c r="B517" s="22"/>
      <c r="C517" s="60"/>
      <c r="I517" s="60"/>
      <c r="J517" s="58"/>
      <c r="K517" s="57"/>
      <c r="L517" s="59"/>
    </row>
    <row r="518" spans="1:12">
      <c r="A518" s="21"/>
      <c r="B518" s="22"/>
      <c r="C518" s="60"/>
      <c r="I518" s="60"/>
      <c r="J518" s="58"/>
      <c r="K518" s="57"/>
      <c r="L518" s="59"/>
    </row>
    <row r="519" spans="1:12">
      <c r="A519" s="21"/>
      <c r="B519" s="22"/>
      <c r="C519" s="60"/>
      <c r="I519" s="60"/>
      <c r="J519" s="58"/>
      <c r="K519" s="57"/>
      <c r="L519" s="59"/>
    </row>
    <row r="520" spans="1:12">
      <c r="A520" s="21"/>
      <c r="B520" s="22"/>
      <c r="C520" s="60"/>
      <c r="I520" s="60"/>
      <c r="J520" s="58"/>
      <c r="K520" s="57"/>
      <c r="L520" s="59"/>
    </row>
    <row r="521" spans="1:12">
      <c r="A521" s="21"/>
      <c r="B521" s="22"/>
      <c r="C521" s="60"/>
      <c r="I521" s="60"/>
      <c r="J521" s="58"/>
      <c r="K521" s="57"/>
      <c r="L521" s="59"/>
    </row>
    <row r="522" spans="1:12">
      <c r="A522" s="21"/>
      <c r="B522" s="22"/>
      <c r="C522" s="60"/>
      <c r="I522" s="60"/>
      <c r="J522" s="58"/>
      <c r="K522" s="57"/>
      <c r="L522" s="59"/>
    </row>
    <row r="523" spans="1:12">
      <c r="A523" s="21"/>
      <c r="B523" s="22"/>
      <c r="C523" s="60"/>
      <c r="I523" s="60"/>
      <c r="J523" s="58"/>
      <c r="K523" s="57"/>
      <c r="L523" s="59"/>
    </row>
    <row r="524" spans="1:12">
      <c r="A524" s="21"/>
      <c r="B524" s="22"/>
      <c r="C524" s="60"/>
      <c r="I524" s="60"/>
    </row>
    <row r="525" spans="1:12">
      <c r="A525" s="21"/>
      <c r="B525" s="22"/>
      <c r="C525" s="60"/>
      <c r="I525" s="60"/>
    </row>
    <row r="526" spans="1:12">
      <c r="A526" s="21"/>
      <c r="B526" s="22"/>
      <c r="C526" s="60"/>
      <c r="I526" s="60"/>
    </row>
    <row r="527" spans="1:12">
      <c r="A527" s="21"/>
      <c r="B527" s="22"/>
      <c r="C527" s="60"/>
      <c r="I527" s="60"/>
    </row>
    <row r="528" spans="1:12">
      <c r="A528" s="21"/>
      <c r="B528" s="22"/>
      <c r="C528" s="60"/>
      <c r="I528" s="60"/>
    </row>
    <row r="529" spans="1:9">
      <c r="A529" s="21"/>
      <c r="B529" s="22"/>
      <c r="C529" s="60"/>
      <c r="I529" s="60"/>
    </row>
    <row r="530" spans="1:9">
      <c r="A530" s="21"/>
      <c r="B530" s="22"/>
      <c r="C530" s="60"/>
      <c r="I530" s="60"/>
    </row>
    <row r="531" spans="1:9">
      <c r="A531" s="21"/>
      <c r="B531" s="22"/>
      <c r="C531" s="60"/>
      <c r="I531" s="60"/>
    </row>
    <row r="532" spans="1:9">
      <c r="A532" s="21"/>
      <c r="B532" s="22"/>
      <c r="C532" s="60"/>
      <c r="I532" s="60"/>
    </row>
    <row r="533" spans="1:9">
      <c r="A533" s="21"/>
      <c r="B533" s="22"/>
      <c r="C533" s="60"/>
      <c r="I533" s="60"/>
    </row>
    <row r="534" spans="1:9">
      <c r="A534" s="21"/>
      <c r="B534" s="22"/>
      <c r="C534" s="60"/>
      <c r="I534" s="60"/>
    </row>
    <row r="535" spans="1:9">
      <c r="A535" s="21"/>
      <c r="B535" s="22"/>
      <c r="C535" s="60"/>
      <c r="I535" s="60"/>
    </row>
    <row r="536" spans="1:9">
      <c r="A536" s="21"/>
      <c r="B536" s="22"/>
      <c r="C536" s="60"/>
      <c r="I536" s="60"/>
    </row>
    <row r="537" spans="1:9">
      <c r="A537" s="21"/>
      <c r="B537" s="22"/>
      <c r="C537" s="60"/>
      <c r="I537" s="60"/>
    </row>
    <row r="538" spans="1:9">
      <c r="A538" s="21"/>
      <c r="B538" s="22"/>
      <c r="C538" s="60"/>
      <c r="I538" s="60"/>
    </row>
    <row r="539" spans="1:9">
      <c r="A539" s="21"/>
      <c r="B539" s="22"/>
      <c r="C539" s="60"/>
      <c r="I539" s="60"/>
    </row>
    <row r="540" spans="1:9">
      <c r="A540" s="21"/>
      <c r="B540" s="22"/>
      <c r="C540" s="60"/>
      <c r="I540" s="60"/>
    </row>
    <row r="541" spans="1:9">
      <c r="A541" s="21"/>
      <c r="B541" s="22"/>
      <c r="C541" s="60"/>
      <c r="I541" s="60"/>
    </row>
    <row r="542" spans="1:9">
      <c r="A542" s="21"/>
      <c r="B542" s="22"/>
      <c r="C542" s="60"/>
      <c r="I542" s="60"/>
    </row>
    <row r="543" spans="1:9">
      <c r="A543" s="21"/>
      <c r="B543" s="22"/>
      <c r="C543" s="60"/>
      <c r="I543" s="60"/>
    </row>
    <row r="544" spans="1:9">
      <c r="A544" s="21"/>
      <c r="B544" s="22"/>
      <c r="C544" s="60"/>
      <c r="I544" s="60"/>
    </row>
    <row r="545" spans="1:9">
      <c r="A545" s="21"/>
      <c r="B545" s="22"/>
      <c r="C545" s="60"/>
      <c r="I545" s="60"/>
    </row>
    <row r="546" spans="1:9">
      <c r="A546" s="21"/>
      <c r="B546" s="22"/>
      <c r="C546" s="60"/>
      <c r="I546" s="60"/>
    </row>
    <row r="547" spans="1:9">
      <c r="A547" s="21"/>
      <c r="B547" s="22"/>
      <c r="C547" s="60"/>
      <c r="I547" s="60"/>
    </row>
    <row r="548" spans="1:9">
      <c r="A548" s="21"/>
      <c r="B548" s="22"/>
      <c r="C548" s="60"/>
      <c r="I548" s="60"/>
    </row>
    <row r="549" spans="1:9">
      <c r="A549" s="21"/>
      <c r="B549" s="22"/>
      <c r="C549" s="60"/>
      <c r="I549" s="60"/>
    </row>
    <row r="550" spans="1:9">
      <c r="A550" s="21"/>
      <c r="B550" s="22"/>
      <c r="C550" s="60"/>
      <c r="I550" s="60"/>
    </row>
    <row r="551" spans="1:9">
      <c r="A551" s="21"/>
      <c r="B551" s="22"/>
      <c r="C551" s="60"/>
      <c r="I551" s="60"/>
    </row>
    <row r="552" spans="1:9">
      <c r="A552" s="21"/>
      <c r="B552" s="22"/>
      <c r="C552" s="60"/>
      <c r="I552" s="60"/>
    </row>
    <row r="553" spans="1:9">
      <c r="A553" s="21"/>
      <c r="B553" s="22"/>
      <c r="C553" s="60"/>
      <c r="I553" s="60"/>
    </row>
    <row r="554" spans="1:9">
      <c r="A554" s="21"/>
      <c r="B554" s="22"/>
      <c r="C554" s="60"/>
      <c r="I554" s="60"/>
    </row>
    <row r="555" spans="1:9">
      <c r="A555" s="21"/>
      <c r="B555" s="22"/>
      <c r="C555" s="60"/>
      <c r="I555" s="60"/>
    </row>
    <row r="556" spans="1:9">
      <c r="A556" s="21"/>
      <c r="B556" s="22"/>
      <c r="C556" s="60"/>
      <c r="I556" s="60"/>
    </row>
    <row r="557" spans="1:9">
      <c r="A557" s="21"/>
      <c r="B557" s="22"/>
      <c r="C557" s="60"/>
      <c r="I557" s="60"/>
    </row>
    <row r="558" spans="1:9">
      <c r="A558" s="21"/>
      <c r="B558" s="22"/>
      <c r="C558" s="60"/>
      <c r="I558" s="60"/>
    </row>
    <row r="559" spans="1:9">
      <c r="A559" s="21"/>
      <c r="B559" s="22"/>
      <c r="C559" s="60"/>
      <c r="I559" s="60"/>
    </row>
    <row r="560" spans="1:9">
      <c r="A560" s="21"/>
      <c r="B560" s="22"/>
      <c r="C560" s="60"/>
      <c r="I560" s="60"/>
    </row>
    <row r="561" spans="1:9">
      <c r="A561" s="21"/>
      <c r="B561" s="22"/>
      <c r="C561" s="60"/>
      <c r="I561" s="60"/>
    </row>
    <row r="562" spans="1:9">
      <c r="A562" s="21"/>
      <c r="B562" s="22"/>
      <c r="C562" s="60"/>
      <c r="I562" s="60"/>
    </row>
    <row r="563" spans="1:9">
      <c r="A563" s="21"/>
      <c r="B563" s="22"/>
      <c r="C563" s="60"/>
      <c r="I563" s="60"/>
    </row>
    <row r="564" spans="1:9">
      <c r="A564" s="21"/>
      <c r="B564" s="22"/>
      <c r="C564" s="60"/>
      <c r="I564" s="60"/>
    </row>
    <row r="565" spans="1:9">
      <c r="A565" s="21"/>
      <c r="B565" s="22"/>
      <c r="C565" s="60"/>
      <c r="I565" s="60"/>
    </row>
    <row r="566" spans="1:9">
      <c r="A566" s="21"/>
      <c r="B566" s="22"/>
      <c r="C566" s="60"/>
      <c r="I566" s="60"/>
    </row>
    <row r="567" spans="1:9">
      <c r="A567" s="21"/>
      <c r="B567" s="22"/>
      <c r="C567" s="60"/>
      <c r="I567" s="60"/>
    </row>
    <row r="568" spans="1:9">
      <c r="A568" s="21"/>
      <c r="B568" s="22"/>
      <c r="C568" s="60"/>
      <c r="I568" s="60"/>
    </row>
    <row r="569" spans="1:9">
      <c r="A569" s="21"/>
      <c r="B569" s="22"/>
      <c r="C569" s="60"/>
      <c r="I569" s="60"/>
    </row>
    <row r="570" spans="1:9">
      <c r="A570" s="21"/>
      <c r="B570" s="22"/>
      <c r="C570" s="60"/>
      <c r="I570" s="60"/>
    </row>
    <row r="571" spans="1:9">
      <c r="A571" s="21"/>
      <c r="B571" s="22"/>
      <c r="C571" s="60"/>
      <c r="I571" s="60"/>
    </row>
    <row r="572" spans="1:9">
      <c r="A572" s="21"/>
      <c r="B572" s="22"/>
      <c r="C572" s="60"/>
      <c r="I572" s="60"/>
    </row>
    <row r="573" spans="1:9">
      <c r="A573" s="21"/>
      <c r="B573" s="22"/>
      <c r="C573" s="60"/>
      <c r="I573" s="60"/>
    </row>
    <row r="574" spans="1:9">
      <c r="A574" s="21"/>
      <c r="B574" s="22"/>
      <c r="C574" s="60"/>
      <c r="I574" s="60"/>
    </row>
    <row r="575" spans="1:9">
      <c r="A575" s="21"/>
      <c r="B575" s="22"/>
      <c r="C575" s="60"/>
      <c r="I575" s="60"/>
    </row>
    <row r="576" spans="1:9">
      <c r="A576" s="21"/>
      <c r="B576" s="22"/>
      <c r="C576" s="60"/>
      <c r="I576" s="60"/>
    </row>
    <row r="577" spans="1:9">
      <c r="A577" s="21"/>
      <c r="B577" s="22"/>
      <c r="C577" s="60"/>
      <c r="I577" s="60"/>
    </row>
    <row r="578" spans="1:9">
      <c r="A578" s="21"/>
      <c r="B578" s="22"/>
      <c r="C578" s="60"/>
      <c r="I578" s="60"/>
    </row>
    <row r="579" spans="1:9">
      <c r="A579" s="21"/>
      <c r="B579" s="22"/>
      <c r="C579" s="60"/>
      <c r="I579" s="60"/>
    </row>
    <row r="580" spans="1:9">
      <c r="A580" s="21"/>
      <c r="B580" s="22"/>
      <c r="C580" s="60"/>
      <c r="I580" s="60"/>
    </row>
    <row r="581" spans="1:9">
      <c r="A581" s="21"/>
      <c r="B581" s="22"/>
      <c r="C581" s="60"/>
      <c r="I581" s="60"/>
    </row>
    <row r="582" spans="1:9">
      <c r="A582" s="21"/>
      <c r="B582" s="22"/>
      <c r="C582" s="60"/>
      <c r="I582" s="60"/>
    </row>
    <row r="583" spans="1:9">
      <c r="A583" s="21"/>
      <c r="B583" s="22"/>
      <c r="C583" s="60"/>
      <c r="I583" s="60"/>
    </row>
    <row r="584" spans="1:9">
      <c r="A584" s="21"/>
      <c r="B584" s="22"/>
      <c r="C584" s="60"/>
      <c r="I584" s="60"/>
    </row>
    <row r="585" spans="1:9">
      <c r="A585" s="21"/>
      <c r="B585" s="22"/>
      <c r="C585" s="60"/>
      <c r="I585" s="60"/>
    </row>
    <row r="586" spans="1:9">
      <c r="A586" s="21"/>
      <c r="B586" s="22"/>
      <c r="C586" s="60"/>
      <c r="I586" s="60"/>
    </row>
    <row r="587" spans="1:9">
      <c r="A587" s="21"/>
      <c r="B587" s="22"/>
      <c r="C587" s="60"/>
      <c r="I587" s="60"/>
    </row>
    <row r="588" spans="1:9">
      <c r="A588" s="21"/>
      <c r="B588" s="22"/>
      <c r="C588" s="60"/>
      <c r="I588" s="60"/>
    </row>
    <row r="589" spans="1:9">
      <c r="A589" s="21"/>
      <c r="B589" s="22"/>
      <c r="C589" s="60"/>
      <c r="I589" s="60"/>
    </row>
    <row r="590" spans="1:9">
      <c r="A590" s="21"/>
      <c r="B590" s="22"/>
      <c r="C590" s="60"/>
      <c r="I590" s="60"/>
    </row>
    <row r="591" spans="1:9">
      <c r="A591" s="21"/>
      <c r="B591" s="22"/>
      <c r="C591" s="60"/>
      <c r="I591" s="60"/>
    </row>
    <row r="592" spans="1:9">
      <c r="A592" s="21"/>
      <c r="B592" s="22"/>
      <c r="C592" s="60"/>
      <c r="I592" s="60"/>
    </row>
    <row r="593" spans="1:9">
      <c r="A593" s="21"/>
      <c r="B593" s="22"/>
      <c r="C593" s="60"/>
      <c r="I593" s="60"/>
    </row>
    <row r="594" spans="1:9">
      <c r="A594" s="21"/>
      <c r="B594" s="22"/>
      <c r="C594" s="60"/>
      <c r="I594" s="60"/>
    </row>
    <row r="595" spans="1:9">
      <c r="A595" s="21"/>
      <c r="B595" s="22"/>
      <c r="C595" s="60"/>
      <c r="I595" s="60"/>
    </row>
    <row r="596" spans="1:9">
      <c r="A596" s="21"/>
      <c r="B596" s="22"/>
      <c r="C596" s="60"/>
      <c r="I596" s="60"/>
    </row>
    <row r="597" spans="1:9">
      <c r="A597" s="21"/>
      <c r="B597" s="22"/>
      <c r="C597" s="60"/>
      <c r="I597" s="60"/>
    </row>
    <row r="598" spans="1:9">
      <c r="A598" s="21"/>
      <c r="B598" s="22"/>
      <c r="C598" s="60"/>
      <c r="I598" s="60"/>
    </row>
    <row r="599" spans="1:9">
      <c r="A599" s="21"/>
      <c r="B599" s="22"/>
      <c r="C599" s="60"/>
      <c r="I599" s="60"/>
    </row>
    <row r="600" spans="1:9">
      <c r="A600" s="21"/>
      <c r="B600" s="22"/>
      <c r="C600" s="60"/>
      <c r="I600" s="60"/>
    </row>
    <row r="601" spans="1:9">
      <c r="A601" s="21"/>
      <c r="B601" s="22"/>
      <c r="C601" s="60"/>
      <c r="I601" s="60"/>
    </row>
    <row r="602" spans="1:9">
      <c r="A602" s="21"/>
      <c r="B602" s="22"/>
      <c r="C602" s="60"/>
      <c r="I602" s="60"/>
    </row>
    <row r="603" spans="1:9">
      <c r="A603" s="21"/>
      <c r="B603" s="22"/>
      <c r="C603" s="60"/>
      <c r="I603" s="60"/>
    </row>
    <row r="604" spans="1:9">
      <c r="A604" s="21"/>
      <c r="B604" s="22"/>
      <c r="C604" s="60"/>
      <c r="I604" s="60"/>
    </row>
    <row r="605" spans="1:9">
      <c r="A605" s="21"/>
      <c r="B605" s="22"/>
      <c r="C605" s="60"/>
      <c r="I605" s="60"/>
    </row>
    <row r="606" spans="1:9">
      <c r="A606" s="21"/>
      <c r="B606" s="22"/>
      <c r="C606" s="60"/>
      <c r="I606" s="60"/>
    </row>
    <row r="607" spans="1:9">
      <c r="A607" s="21"/>
      <c r="B607" s="22"/>
      <c r="C607" s="60"/>
      <c r="I607" s="60"/>
    </row>
    <row r="608" spans="1:9">
      <c r="A608" s="21"/>
      <c r="B608" s="22"/>
      <c r="C608" s="60"/>
      <c r="I608" s="60"/>
    </row>
    <row r="609" spans="1:9">
      <c r="A609" s="21"/>
      <c r="B609" s="22"/>
      <c r="C609" s="60"/>
      <c r="I609" s="60"/>
    </row>
    <row r="610" spans="1:9">
      <c r="A610" s="21"/>
      <c r="B610" s="22"/>
      <c r="C610" s="60"/>
      <c r="I610" s="60"/>
    </row>
    <row r="611" spans="1:9">
      <c r="A611" s="21"/>
      <c r="B611" s="22"/>
      <c r="C611" s="60"/>
      <c r="I611" s="60"/>
    </row>
    <row r="612" spans="1:9">
      <c r="A612" s="21"/>
      <c r="B612" s="22"/>
      <c r="C612" s="60"/>
      <c r="I612" s="60"/>
    </row>
    <row r="613" spans="1:9">
      <c r="A613" s="21"/>
      <c r="B613" s="22"/>
      <c r="C613" s="60"/>
      <c r="I613" s="60"/>
    </row>
    <row r="614" spans="1:9">
      <c r="A614" s="21"/>
      <c r="B614" s="22"/>
      <c r="C614" s="60"/>
      <c r="I614" s="60"/>
    </row>
    <row r="615" spans="1:9">
      <c r="A615" s="21"/>
      <c r="B615" s="22"/>
      <c r="C615" s="60"/>
      <c r="I615" s="60"/>
    </row>
    <row r="616" spans="1:9">
      <c r="A616" s="21"/>
      <c r="B616" s="22"/>
      <c r="C616" s="60"/>
      <c r="I616" s="60"/>
    </row>
    <row r="617" spans="1:9">
      <c r="A617" s="21"/>
      <c r="B617" s="22"/>
      <c r="C617" s="60"/>
      <c r="I617" s="60"/>
    </row>
    <row r="618" spans="1:9">
      <c r="A618" s="21"/>
      <c r="B618" s="22"/>
      <c r="C618" s="60"/>
      <c r="I618" s="60"/>
    </row>
    <row r="619" spans="1:9">
      <c r="A619" s="21"/>
      <c r="B619" s="22"/>
      <c r="C619" s="60"/>
      <c r="I619" s="60"/>
    </row>
    <row r="620" spans="1:9">
      <c r="A620" s="21"/>
      <c r="B620" s="22"/>
      <c r="C620" s="60"/>
      <c r="I620" s="60"/>
    </row>
    <row r="621" spans="1:9">
      <c r="A621" s="21"/>
      <c r="B621" s="22"/>
      <c r="C621" s="60"/>
      <c r="I621" s="60"/>
    </row>
    <row r="622" spans="1:9">
      <c r="A622" s="21"/>
      <c r="B622" s="22"/>
      <c r="C622" s="60"/>
      <c r="I622" s="60"/>
    </row>
    <row r="623" spans="1:9">
      <c r="A623" s="21"/>
      <c r="B623" s="22"/>
      <c r="C623" s="60"/>
      <c r="I623" s="60"/>
    </row>
    <row r="624" spans="1:9">
      <c r="A624" s="21"/>
      <c r="B624" s="22"/>
      <c r="C624" s="60"/>
      <c r="I624" s="60"/>
    </row>
    <row r="625" spans="1:9">
      <c r="A625" s="21"/>
      <c r="B625" s="22"/>
      <c r="C625" s="60"/>
      <c r="I625" s="60"/>
    </row>
    <row r="626" spans="1:9">
      <c r="A626" s="21"/>
      <c r="B626" s="22"/>
      <c r="C626" s="60"/>
      <c r="I626" s="60"/>
    </row>
    <row r="627" spans="1:9">
      <c r="A627" s="21"/>
      <c r="B627" s="22"/>
      <c r="C627" s="60"/>
      <c r="I627" s="60"/>
    </row>
    <row r="628" spans="1:9">
      <c r="A628" s="21"/>
      <c r="B628" s="22"/>
      <c r="C628" s="60"/>
      <c r="I628" s="60"/>
    </row>
    <row r="629" spans="1:9">
      <c r="A629" s="21"/>
      <c r="B629" s="22"/>
      <c r="C629" s="60"/>
      <c r="I629" s="60"/>
    </row>
    <row r="630" spans="1:9">
      <c r="A630" s="21"/>
      <c r="B630" s="22"/>
      <c r="C630" s="60"/>
      <c r="I630" s="60"/>
    </row>
    <row r="631" spans="1:9">
      <c r="A631" s="21"/>
      <c r="B631" s="22"/>
      <c r="C631" s="60"/>
      <c r="I631" s="60"/>
    </row>
    <row r="632" spans="1:9">
      <c r="A632" s="21"/>
      <c r="B632" s="22"/>
      <c r="C632" s="60"/>
      <c r="I632" s="60"/>
    </row>
    <row r="633" spans="1:9">
      <c r="A633" s="21"/>
      <c r="B633" s="22"/>
      <c r="C633" s="60"/>
      <c r="I633" s="60"/>
    </row>
    <row r="634" spans="1:9">
      <c r="A634" s="21"/>
      <c r="B634" s="22"/>
      <c r="C634" s="60"/>
      <c r="I634" s="60"/>
    </row>
    <row r="635" spans="1:9">
      <c r="A635" s="21"/>
      <c r="B635" s="22"/>
      <c r="C635" s="60"/>
      <c r="I635" s="60"/>
    </row>
    <row r="636" spans="1:9">
      <c r="A636" s="21"/>
      <c r="B636" s="22"/>
      <c r="C636" s="60"/>
      <c r="I636" s="60"/>
    </row>
    <row r="637" spans="1:9">
      <c r="A637" s="21"/>
      <c r="B637" s="22"/>
      <c r="C637" s="60"/>
      <c r="I637" s="60"/>
    </row>
    <row r="638" spans="1:9">
      <c r="A638" s="21"/>
      <c r="B638" s="22"/>
      <c r="C638" s="60"/>
      <c r="I638" s="60"/>
    </row>
    <row r="639" spans="1:9">
      <c r="A639" s="21"/>
      <c r="B639" s="22"/>
      <c r="C639" s="60"/>
      <c r="I639" s="60"/>
    </row>
    <row r="640" spans="1:9">
      <c r="A640" s="21"/>
      <c r="B640" s="22"/>
      <c r="C640" s="60"/>
      <c r="I640" s="60"/>
    </row>
    <row r="641" spans="1:9">
      <c r="A641" s="21"/>
      <c r="B641" s="22"/>
      <c r="C641" s="60"/>
      <c r="I641" s="60"/>
    </row>
    <row r="642" spans="1:9">
      <c r="A642" s="21"/>
      <c r="B642" s="22"/>
      <c r="C642" s="60"/>
      <c r="I642" s="60"/>
    </row>
    <row r="643" spans="1:9">
      <c r="A643" s="21"/>
      <c r="B643" s="22"/>
      <c r="C643" s="60"/>
      <c r="I643" s="60"/>
    </row>
    <row r="644" spans="1:9">
      <c r="A644" s="21"/>
      <c r="B644" s="22"/>
      <c r="C644" s="60"/>
      <c r="I644" s="60"/>
    </row>
    <row r="645" spans="1:9">
      <c r="A645" s="21"/>
      <c r="B645" s="22"/>
      <c r="C645" s="60"/>
      <c r="I645" s="60"/>
    </row>
    <row r="646" spans="1:9">
      <c r="A646" s="21"/>
      <c r="B646" s="22"/>
      <c r="C646" s="60"/>
      <c r="I646" s="60"/>
    </row>
    <row r="647" spans="1:9">
      <c r="A647" s="21"/>
      <c r="I647" s="60"/>
    </row>
    <row r="648" spans="1:9">
      <c r="A648" s="21"/>
      <c r="I648" s="60"/>
    </row>
    <row r="649" spans="1:9">
      <c r="A649" s="21"/>
      <c r="I649" s="60"/>
    </row>
    <row r="650" spans="1:9">
      <c r="A650" s="21"/>
      <c r="I650" s="60"/>
    </row>
    <row r="651" spans="1:9">
      <c r="A651" s="21"/>
      <c r="I651" s="60"/>
    </row>
    <row r="652" spans="1:9">
      <c r="A652" s="21"/>
      <c r="I652" s="60"/>
    </row>
    <row r="653" spans="1:9">
      <c r="A653" s="21"/>
      <c r="I653" s="60"/>
    </row>
    <row r="654" spans="1:9">
      <c r="A654" s="21"/>
      <c r="I654" s="60"/>
    </row>
    <row r="655" spans="1:9">
      <c r="A655" s="21"/>
      <c r="I655" s="60"/>
    </row>
    <row r="656" spans="1:9">
      <c r="A656" s="21"/>
      <c r="I656" s="60"/>
    </row>
    <row r="657" spans="1:9">
      <c r="A657" s="21"/>
      <c r="I657" s="60"/>
    </row>
    <row r="658" spans="1:9">
      <c r="A658" s="21"/>
      <c r="I658" s="60"/>
    </row>
    <row r="659" spans="1:9">
      <c r="A659" s="21"/>
      <c r="I659" s="60"/>
    </row>
    <row r="660" spans="1:9">
      <c r="A660" s="21"/>
      <c r="I660" s="60"/>
    </row>
    <row r="661" spans="1:9">
      <c r="A661" s="21"/>
      <c r="I661" s="60"/>
    </row>
    <row r="662" spans="1:9">
      <c r="A662" s="21"/>
      <c r="I662" s="60"/>
    </row>
    <row r="663" spans="1:9">
      <c r="A663" s="21"/>
      <c r="I663" s="60"/>
    </row>
    <row r="664" spans="1:9">
      <c r="A664" s="21"/>
      <c r="I664" s="60"/>
    </row>
    <row r="665" spans="1:9">
      <c r="A665" s="21"/>
      <c r="I665" s="60"/>
    </row>
    <row r="666" spans="1:9">
      <c r="A666" s="21"/>
      <c r="I666" s="60"/>
    </row>
    <row r="667" spans="1:9">
      <c r="A667" s="21"/>
      <c r="I667" s="60"/>
    </row>
    <row r="668" spans="1:9">
      <c r="A668" s="21"/>
      <c r="I668" s="60"/>
    </row>
    <row r="669" spans="1:9">
      <c r="A669" s="21"/>
      <c r="I669" s="60"/>
    </row>
    <row r="670" spans="1:9">
      <c r="A670" s="21"/>
      <c r="I670" s="60"/>
    </row>
    <row r="671" spans="1:9">
      <c r="A671" s="21"/>
      <c r="I671" s="60"/>
    </row>
    <row r="672" spans="1:9">
      <c r="A672" s="21"/>
      <c r="I672" s="60"/>
    </row>
    <row r="673" spans="1:9">
      <c r="A673" s="21"/>
      <c r="I673" s="60"/>
    </row>
    <row r="674" spans="1:9">
      <c r="A674" s="21"/>
      <c r="I674" s="60"/>
    </row>
    <row r="675" spans="1:9">
      <c r="A675" s="21"/>
      <c r="I675" s="60"/>
    </row>
    <row r="676" spans="1:9">
      <c r="A676" s="21"/>
      <c r="I676" s="60"/>
    </row>
    <row r="677" spans="1:9">
      <c r="A677" s="21"/>
      <c r="I677" s="60"/>
    </row>
    <row r="678" spans="1:9">
      <c r="A678" s="21"/>
      <c r="I678" s="60"/>
    </row>
    <row r="679" spans="1:9">
      <c r="A679" s="21"/>
      <c r="I679" s="60"/>
    </row>
    <row r="680" spans="1:9">
      <c r="A680" s="21"/>
      <c r="I680" s="60"/>
    </row>
    <row r="681" spans="1:9">
      <c r="A681" s="21"/>
      <c r="I681" s="60"/>
    </row>
    <row r="682" spans="1:9">
      <c r="A682" s="21"/>
      <c r="I682" s="60"/>
    </row>
    <row r="683" spans="1:9">
      <c r="A683" s="21"/>
      <c r="I683" s="60"/>
    </row>
    <row r="684" spans="1:9">
      <c r="A684" s="21"/>
      <c r="I684" s="60"/>
    </row>
    <row r="685" spans="1:9">
      <c r="A685" s="21"/>
      <c r="I685" s="60"/>
    </row>
    <row r="686" spans="1:9">
      <c r="A686" s="21"/>
      <c r="I686" s="60"/>
    </row>
    <row r="687" spans="1:9">
      <c r="A687" s="21"/>
      <c r="I687" s="60"/>
    </row>
    <row r="688" spans="1:9">
      <c r="A688" s="21"/>
      <c r="I688" s="60"/>
    </row>
    <row r="689" spans="1:9">
      <c r="A689" s="21"/>
      <c r="I689" s="60"/>
    </row>
    <row r="690" spans="1:9">
      <c r="A690" s="21"/>
      <c r="I690" s="60"/>
    </row>
    <row r="691" spans="1:9">
      <c r="A691" s="21"/>
      <c r="I691" s="60"/>
    </row>
    <row r="692" spans="1:9">
      <c r="A692" s="21"/>
      <c r="I692" s="60"/>
    </row>
    <row r="693" spans="1:9">
      <c r="A693" s="21"/>
      <c r="I693" s="60"/>
    </row>
    <row r="694" spans="1:9">
      <c r="A694" s="21"/>
      <c r="I694" s="60"/>
    </row>
    <row r="695" spans="1:9">
      <c r="A695" s="21"/>
      <c r="I695" s="60"/>
    </row>
    <row r="696" spans="1:9">
      <c r="A696" s="21"/>
      <c r="I696" s="60"/>
    </row>
    <row r="697" spans="1:9">
      <c r="A697" s="21"/>
      <c r="I697" s="60"/>
    </row>
    <row r="698" spans="1:9">
      <c r="A698" s="21"/>
      <c r="I698" s="60"/>
    </row>
    <row r="699" spans="1:9">
      <c r="A699" s="21"/>
      <c r="I699" s="60"/>
    </row>
    <row r="700" spans="1:9">
      <c r="A700" s="21"/>
      <c r="I700" s="60"/>
    </row>
    <row r="701" spans="1:9">
      <c r="A701" s="21"/>
      <c r="I701" s="60"/>
    </row>
    <row r="702" spans="1:9">
      <c r="A702" s="21"/>
      <c r="I702" s="60"/>
    </row>
    <row r="703" spans="1:9">
      <c r="A703" s="21"/>
      <c r="I703" s="60"/>
    </row>
    <row r="704" spans="1:9">
      <c r="A704" s="21"/>
      <c r="I704" s="60"/>
    </row>
    <row r="705" spans="1:9">
      <c r="A705" s="21"/>
      <c r="I705" s="60"/>
    </row>
    <row r="706" spans="1:9">
      <c r="A706" s="21"/>
      <c r="I706" s="60"/>
    </row>
    <row r="707" spans="1:9">
      <c r="A707" s="21"/>
      <c r="I707" s="60"/>
    </row>
    <row r="708" spans="1:9">
      <c r="A708" s="21"/>
      <c r="I708" s="60"/>
    </row>
    <row r="709" spans="1:9">
      <c r="A709" s="21"/>
      <c r="I709" s="60"/>
    </row>
    <row r="710" spans="1:9">
      <c r="A710" s="21"/>
      <c r="I710" s="60"/>
    </row>
    <row r="711" spans="1:9">
      <c r="A711" s="21"/>
      <c r="I711" s="60"/>
    </row>
    <row r="712" spans="1:9">
      <c r="A712" s="21"/>
      <c r="I712" s="60"/>
    </row>
    <row r="713" spans="1:9">
      <c r="A713" s="21"/>
      <c r="I713" s="60"/>
    </row>
    <row r="714" spans="1:9">
      <c r="A714" s="21"/>
      <c r="I714" s="60"/>
    </row>
    <row r="715" spans="1:9">
      <c r="A715" s="21"/>
      <c r="I715" s="60"/>
    </row>
    <row r="716" spans="1:9">
      <c r="A716" s="21"/>
      <c r="I716" s="60"/>
    </row>
    <row r="717" spans="1:9">
      <c r="A717" s="21"/>
      <c r="I717" s="60"/>
    </row>
    <row r="718" spans="1:9">
      <c r="A718" s="21"/>
      <c r="I718" s="60"/>
    </row>
    <row r="719" spans="1:9">
      <c r="A719" s="21"/>
      <c r="I719" s="60"/>
    </row>
    <row r="720" spans="1:9">
      <c r="A720" s="21"/>
      <c r="I720" s="60"/>
    </row>
    <row r="721" spans="1:9">
      <c r="A721" s="21"/>
      <c r="I721" s="60"/>
    </row>
    <row r="722" spans="1:9">
      <c r="A722" s="21"/>
      <c r="I722" s="60"/>
    </row>
    <row r="723" spans="1:9">
      <c r="A723" s="21"/>
      <c r="I723" s="60"/>
    </row>
    <row r="724" spans="1:9">
      <c r="A724" s="21"/>
      <c r="I724" s="60"/>
    </row>
    <row r="725" spans="1:9">
      <c r="A725" s="21"/>
      <c r="I725" s="60"/>
    </row>
    <row r="726" spans="1:9">
      <c r="A726" s="21"/>
      <c r="I726" s="60"/>
    </row>
    <row r="727" spans="1:9">
      <c r="A727" s="21"/>
      <c r="I727" s="60"/>
    </row>
    <row r="728" spans="1:9">
      <c r="A728" s="21"/>
      <c r="I728" s="60"/>
    </row>
    <row r="729" spans="1:9">
      <c r="A729" s="21"/>
      <c r="I729" s="60"/>
    </row>
    <row r="730" spans="1:9">
      <c r="A730" s="21"/>
      <c r="I730" s="60"/>
    </row>
    <row r="731" spans="1:9">
      <c r="A731" s="21"/>
      <c r="I731" s="60"/>
    </row>
    <row r="732" spans="1:9">
      <c r="A732" s="21"/>
      <c r="I732" s="60"/>
    </row>
    <row r="733" spans="1:9">
      <c r="A733" s="21"/>
      <c r="I733" s="60"/>
    </row>
    <row r="734" spans="1:9">
      <c r="A734" s="21"/>
      <c r="I734" s="60"/>
    </row>
    <row r="735" spans="1:9">
      <c r="A735" s="21"/>
      <c r="I735" s="60"/>
    </row>
    <row r="736" spans="1:9">
      <c r="A736" s="21"/>
      <c r="I736" s="60"/>
    </row>
    <row r="737" spans="1:9">
      <c r="A737" s="21"/>
      <c r="I737" s="60"/>
    </row>
    <row r="738" spans="1:9">
      <c r="A738" s="21"/>
      <c r="I738" s="60"/>
    </row>
    <row r="739" spans="1:9">
      <c r="A739" s="21"/>
      <c r="I739" s="60"/>
    </row>
    <row r="740" spans="1:9">
      <c r="A740" s="21"/>
      <c r="I740" s="60"/>
    </row>
    <row r="741" spans="1:9">
      <c r="A741" s="21"/>
      <c r="I741" s="60"/>
    </row>
    <row r="742" spans="1:9">
      <c r="A742" s="21"/>
      <c r="I742" s="60"/>
    </row>
    <row r="743" spans="1:9">
      <c r="A743" s="21"/>
      <c r="I743" s="60"/>
    </row>
    <row r="744" spans="1:9">
      <c r="A744" s="21"/>
      <c r="I744" s="60"/>
    </row>
    <row r="745" spans="1:9">
      <c r="A745" s="21"/>
      <c r="I745" s="60"/>
    </row>
    <row r="746" spans="1:9">
      <c r="A746" s="21"/>
      <c r="I746" s="60"/>
    </row>
    <row r="747" spans="1:9">
      <c r="A747" s="21"/>
      <c r="I747" s="60"/>
    </row>
    <row r="748" spans="1:9">
      <c r="A748" s="21"/>
      <c r="I748" s="60"/>
    </row>
    <row r="749" spans="1:9">
      <c r="A749" s="21"/>
      <c r="I749" s="60"/>
    </row>
    <row r="750" spans="1:9">
      <c r="A750" s="21"/>
      <c r="I750" s="60"/>
    </row>
    <row r="751" spans="1:9">
      <c r="A751" s="21"/>
      <c r="I751" s="60"/>
    </row>
    <row r="752" spans="1:9">
      <c r="A752" s="21"/>
      <c r="I752" s="60"/>
    </row>
    <row r="753" spans="1:9">
      <c r="A753" s="21"/>
      <c r="I753" s="60"/>
    </row>
    <row r="754" spans="1:9">
      <c r="A754" s="21"/>
      <c r="I754" s="60"/>
    </row>
    <row r="755" spans="1:9">
      <c r="A755" s="21"/>
      <c r="I755" s="60"/>
    </row>
    <row r="756" spans="1:9">
      <c r="A756" s="21"/>
      <c r="I756" s="60"/>
    </row>
    <row r="757" spans="1:9">
      <c r="A757" s="21"/>
      <c r="I757" s="60"/>
    </row>
    <row r="758" spans="1:9">
      <c r="A758" s="21"/>
      <c r="I758" s="60"/>
    </row>
    <row r="759" spans="1:9">
      <c r="A759" s="21"/>
      <c r="I759" s="60"/>
    </row>
    <row r="760" spans="1:9">
      <c r="A760" s="21"/>
      <c r="I760" s="60"/>
    </row>
    <row r="761" spans="1:9">
      <c r="A761" s="21"/>
      <c r="I761" s="60"/>
    </row>
    <row r="762" spans="1:9">
      <c r="A762" s="21"/>
      <c r="I762" s="60"/>
    </row>
    <row r="763" spans="1:9">
      <c r="A763" s="21"/>
      <c r="I763" s="60"/>
    </row>
    <row r="764" spans="1:9">
      <c r="A764" s="21"/>
      <c r="I764" s="60"/>
    </row>
    <row r="765" spans="1:9">
      <c r="A765" s="21"/>
      <c r="I765" s="60"/>
    </row>
    <row r="766" spans="1:9">
      <c r="A766" s="21"/>
      <c r="I766" s="60"/>
    </row>
    <row r="767" spans="1:9">
      <c r="A767" s="21"/>
      <c r="I767" s="60"/>
    </row>
    <row r="768" spans="1:9">
      <c r="A768" s="21"/>
      <c r="I768" s="60"/>
    </row>
    <row r="769" spans="1:9">
      <c r="A769" s="21"/>
      <c r="I769" s="60"/>
    </row>
    <row r="770" spans="1:9">
      <c r="A770" s="21"/>
      <c r="I770" s="60"/>
    </row>
    <row r="771" spans="1:9">
      <c r="A771" s="21"/>
      <c r="I771" s="60"/>
    </row>
    <row r="772" spans="1:9">
      <c r="A772" s="21"/>
      <c r="I772" s="60"/>
    </row>
    <row r="773" spans="1:9">
      <c r="A773" s="21"/>
      <c r="I773" s="60"/>
    </row>
    <row r="774" spans="1:9">
      <c r="A774" s="21"/>
      <c r="I774" s="60"/>
    </row>
    <row r="775" spans="1:9">
      <c r="A775" s="21"/>
      <c r="I775" s="60"/>
    </row>
    <row r="776" spans="1:9">
      <c r="A776" s="21"/>
      <c r="I776" s="60"/>
    </row>
    <row r="777" spans="1:9">
      <c r="A777" s="21"/>
      <c r="I777" s="60"/>
    </row>
    <row r="778" spans="1:9">
      <c r="A778" s="21"/>
      <c r="I778" s="60"/>
    </row>
    <row r="779" spans="1:9">
      <c r="A779" s="21"/>
      <c r="I779" s="60"/>
    </row>
    <row r="780" spans="1:9">
      <c r="A780" s="21"/>
      <c r="I780" s="60"/>
    </row>
    <row r="781" spans="1:9">
      <c r="A781" s="21"/>
      <c r="I781" s="60"/>
    </row>
    <row r="782" spans="1:9">
      <c r="A782" s="21"/>
      <c r="I782" s="60"/>
    </row>
    <row r="783" spans="1:9">
      <c r="A783" s="21"/>
      <c r="I783" s="60"/>
    </row>
    <row r="784" spans="1:9">
      <c r="A784" s="21"/>
      <c r="I784" s="60"/>
    </row>
    <row r="785" spans="1:9">
      <c r="A785" s="21"/>
      <c r="I785" s="60"/>
    </row>
    <row r="786" spans="1:9">
      <c r="A786" s="21"/>
      <c r="I786" s="60"/>
    </row>
    <row r="787" spans="1:9">
      <c r="A787" s="21"/>
      <c r="I787" s="60"/>
    </row>
    <row r="788" spans="1:9">
      <c r="A788" s="21"/>
      <c r="I788" s="60"/>
    </row>
    <row r="789" spans="1:9">
      <c r="A789" s="21"/>
      <c r="I789" s="60"/>
    </row>
    <row r="790" spans="1:9">
      <c r="A790" s="21"/>
      <c r="I790" s="60"/>
    </row>
    <row r="791" spans="1:9">
      <c r="A791" s="21"/>
      <c r="I791" s="60"/>
    </row>
    <row r="792" spans="1:9">
      <c r="A792" s="21"/>
      <c r="I792" s="60"/>
    </row>
    <row r="793" spans="1:9">
      <c r="A793" s="21"/>
      <c r="I793" s="60"/>
    </row>
    <row r="794" spans="1:9">
      <c r="A794" s="21"/>
      <c r="I794" s="60"/>
    </row>
    <row r="795" spans="1:9">
      <c r="A795" s="21"/>
      <c r="I795" s="60"/>
    </row>
    <row r="796" spans="1:9">
      <c r="A796" s="21"/>
      <c r="I796" s="60"/>
    </row>
    <row r="797" spans="1:9">
      <c r="A797" s="21"/>
      <c r="I797" s="60"/>
    </row>
    <row r="798" spans="1:9">
      <c r="A798" s="21"/>
      <c r="I798" s="60"/>
    </row>
    <row r="799" spans="1:9">
      <c r="A799" s="21"/>
      <c r="I799" s="60"/>
    </row>
    <row r="800" spans="1:9">
      <c r="A800" s="21"/>
      <c r="I800" s="60"/>
    </row>
    <row r="801" spans="1:9">
      <c r="A801" s="21"/>
      <c r="I801" s="60"/>
    </row>
    <row r="802" spans="1:9">
      <c r="I802" s="60"/>
    </row>
    <row r="803" spans="1:9">
      <c r="I803" s="60"/>
    </row>
    <row r="804" spans="1:9">
      <c r="I804" s="60"/>
    </row>
    <row r="805" spans="1:9">
      <c r="I805" s="60"/>
    </row>
    <row r="806" spans="1:9">
      <c r="I806" s="60"/>
    </row>
    <row r="807" spans="1:9">
      <c r="I807" s="60"/>
    </row>
    <row r="808" spans="1:9">
      <c r="I808" s="60"/>
    </row>
    <row r="809" spans="1:9">
      <c r="I809" s="60"/>
    </row>
    <row r="810" spans="1:9">
      <c r="I810" s="60"/>
    </row>
    <row r="811" spans="1:9">
      <c r="I811" s="60"/>
    </row>
    <row r="812" spans="1:9">
      <c r="I812" s="60"/>
    </row>
    <row r="813" spans="1:9">
      <c r="I813" s="60"/>
    </row>
    <row r="814" spans="1:9">
      <c r="I814" s="60"/>
    </row>
    <row r="815" spans="1:9">
      <c r="I815" s="60"/>
    </row>
    <row r="816" spans="1:9">
      <c r="I816" s="60"/>
    </row>
    <row r="817" spans="9:9">
      <c r="I817" s="60"/>
    </row>
    <row r="818" spans="9:9">
      <c r="I818" s="60"/>
    </row>
    <row r="819" spans="9:9">
      <c r="I819" s="60"/>
    </row>
    <row r="820" spans="9:9">
      <c r="I820" s="60"/>
    </row>
    <row r="821" spans="9:9">
      <c r="I821" s="60"/>
    </row>
    <row r="822" spans="9:9">
      <c r="I822" s="60"/>
    </row>
    <row r="823" spans="9:9">
      <c r="I823" s="60"/>
    </row>
    <row r="824" spans="9:9">
      <c r="I824" s="60"/>
    </row>
    <row r="825" spans="9:9">
      <c r="I825" s="60"/>
    </row>
    <row r="826" spans="9:9">
      <c r="I826" s="60"/>
    </row>
    <row r="827" spans="9:9">
      <c r="I827" s="60"/>
    </row>
    <row r="828" spans="9:9">
      <c r="I828" s="60"/>
    </row>
    <row r="829" spans="9:9">
      <c r="I829" s="60"/>
    </row>
    <row r="830" spans="9:9">
      <c r="I830" s="60"/>
    </row>
    <row r="831" spans="9:9">
      <c r="I831" s="60"/>
    </row>
    <row r="832" spans="9:9">
      <c r="I832" s="60"/>
    </row>
    <row r="833" spans="9:9">
      <c r="I833" s="60"/>
    </row>
    <row r="834" spans="9:9">
      <c r="I834" s="60"/>
    </row>
    <row r="835" spans="9:9">
      <c r="I835" s="60"/>
    </row>
    <row r="836" spans="9:9">
      <c r="I836" s="60"/>
    </row>
    <row r="837" spans="9:9">
      <c r="I837" s="60"/>
    </row>
    <row r="838" spans="9:9">
      <c r="I838" s="60"/>
    </row>
    <row r="839" spans="9:9">
      <c r="I839" s="60"/>
    </row>
    <row r="840" spans="9:9">
      <c r="I840" s="60"/>
    </row>
    <row r="841" spans="9:9">
      <c r="I841" s="60"/>
    </row>
    <row r="842" spans="9:9">
      <c r="I842" s="60"/>
    </row>
    <row r="843" spans="9:9">
      <c r="I843" s="60"/>
    </row>
    <row r="844" spans="9:9">
      <c r="I844" s="60"/>
    </row>
    <row r="845" spans="9:9">
      <c r="I845" s="60"/>
    </row>
    <row r="846" spans="9:9">
      <c r="I846" s="60"/>
    </row>
    <row r="847" spans="9:9">
      <c r="I847" s="60"/>
    </row>
    <row r="848" spans="9:9">
      <c r="I848" s="60"/>
    </row>
    <row r="849" spans="9:9">
      <c r="I849" s="60"/>
    </row>
    <row r="850" spans="9:9">
      <c r="I850" s="60"/>
    </row>
    <row r="851" spans="9:9">
      <c r="I851" s="60"/>
    </row>
    <row r="852" spans="9:9">
      <c r="I852" s="60"/>
    </row>
    <row r="853" spans="9:9">
      <c r="I853" s="60"/>
    </row>
    <row r="854" spans="9:9">
      <c r="I854" s="60"/>
    </row>
    <row r="855" spans="9:9">
      <c r="I855" s="60"/>
    </row>
    <row r="856" spans="9:9">
      <c r="I856" s="60"/>
    </row>
    <row r="857" spans="9:9">
      <c r="I857" s="60"/>
    </row>
    <row r="858" spans="9:9">
      <c r="I858" s="60"/>
    </row>
    <row r="859" spans="9:9">
      <c r="I859" s="60"/>
    </row>
    <row r="860" spans="9:9">
      <c r="I860" s="60"/>
    </row>
    <row r="861" spans="9:9">
      <c r="I861" s="60"/>
    </row>
    <row r="862" spans="9:9">
      <c r="I862" s="60"/>
    </row>
    <row r="863" spans="9:9">
      <c r="I863" s="60"/>
    </row>
    <row r="864" spans="9:9">
      <c r="I864" s="60"/>
    </row>
    <row r="865" spans="9:9">
      <c r="I865" s="60"/>
    </row>
    <row r="866" spans="9:9">
      <c r="I866" s="60"/>
    </row>
    <row r="867" spans="9:9">
      <c r="I867" s="60"/>
    </row>
    <row r="868" spans="9:9">
      <c r="I868" s="60"/>
    </row>
    <row r="869" spans="9:9">
      <c r="I869" s="60"/>
    </row>
    <row r="870" spans="9:9">
      <c r="I870" s="60"/>
    </row>
    <row r="871" spans="9:9">
      <c r="I871" s="60"/>
    </row>
    <row r="872" spans="9:9">
      <c r="I872" s="60"/>
    </row>
    <row r="873" spans="9:9">
      <c r="I873" s="60"/>
    </row>
    <row r="874" spans="9:9">
      <c r="I874" s="60"/>
    </row>
    <row r="875" spans="9:9">
      <c r="I875" s="60"/>
    </row>
    <row r="876" spans="9:9">
      <c r="I876" s="60"/>
    </row>
    <row r="877" spans="9:9">
      <c r="I877" s="60"/>
    </row>
    <row r="878" spans="9:9">
      <c r="I878" s="60"/>
    </row>
    <row r="879" spans="9:9">
      <c r="I879" s="60"/>
    </row>
    <row r="880" spans="9:9">
      <c r="I880" s="60"/>
    </row>
    <row r="881" spans="9:9">
      <c r="I881" s="60"/>
    </row>
    <row r="882" spans="9:9">
      <c r="I882" s="60"/>
    </row>
    <row r="883" spans="9:9">
      <c r="I883" s="60"/>
    </row>
    <row r="884" spans="9:9">
      <c r="I884" s="60"/>
    </row>
    <row r="885" spans="9:9">
      <c r="I885" s="60"/>
    </row>
    <row r="886" spans="9:9">
      <c r="I886" s="60"/>
    </row>
    <row r="887" spans="9:9">
      <c r="I887" s="60"/>
    </row>
    <row r="888" spans="9:9">
      <c r="I888" s="60"/>
    </row>
    <row r="889" spans="9:9">
      <c r="I889" s="60"/>
    </row>
    <row r="890" spans="9:9">
      <c r="I890" s="60"/>
    </row>
    <row r="891" spans="9:9">
      <c r="I891" s="60"/>
    </row>
    <row r="892" spans="9:9">
      <c r="I892" s="60"/>
    </row>
    <row r="893" spans="9:9">
      <c r="I893" s="60"/>
    </row>
    <row r="894" spans="9:9">
      <c r="I894" s="60"/>
    </row>
    <row r="895" spans="9:9">
      <c r="I895" s="60"/>
    </row>
    <row r="896" spans="9:9">
      <c r="I896" s="60"/>
    </row>
    <row r="897" spans="9:9">
      <c r="I897" s="60"/>
    </row>
    <row r="898" spans="9:9">
      <c r="I898" s="60"/>
    </row>
    <row r="899" spans="9:9">
      <c r="I899" s="60"/>
    </row>
    <row r="900" spans="9:9">
      <c r="I900" s="60"/>
    </row>
    <row r="901" spans="9:9">
      <c r="I901" s="60"/>
    </row>
    <row r="902" spans="9:9">
      <c r="I902" s="60"/>
    </row>
    <row r="903" spans="9:9">
      <c r="I903" s="60"/>
    </row>
    <row r="904" spans="9:9">
      <c r="I904" s="60"/>
    </row>
    <row r="905" spans="9:9">
      <c r="I905" s="60"/>
    </row>
    <row r="906" spans="9:9">
      <c r="I906" s="60"/>
    </row>
    <row r="907" spans="9:9">
      <c r="I907" s="60"/>
    </row>
    <row r="908" spans="9:9">
      <c r="I908" s="60"/>
    </row>
    <row r="909" spans="9:9">
      <c r="I909" s="60"/>
    </row>
    <row r="910" spans="9:9">
      <c r="I910" s="60"/>
    </row>
    <row r="911" spans="9:9">
      <c r="I911" s="60"/>
    </row>
    <row r="912" spans="9:9">
      <c r="I912" s="60"/>
    </row>
    <row r="913" spans="9:9">
      <c r="I913" s="60"/>
    </row>
    <row r="914" spans="9:9">
      <c r="I914" s="60"/>
    </row>
    <row r="915" spans="9:9">
      <c r="I915" s="60"/>
    </row>
    <row r="916" spans="9:9">
      <c r="I916" s="60"/>
    </row>
    <row r="917" spans="9:9">
      <c r="I917" s="60"/>
    </row>
    <row r="918" spans="9:9">
      <c r="I918" s="60"/>
    </row>
    <row r="919" spans="9:9">
      <c r="I919" s="60"/>
    </row>
    <row r="920" spans="9:9">
      <c r="I920" s="60"/>
    </row>
    <row r="921" spans="9:9">
      <c r="I921" s="60"/>
    </row>
    <row r="922" spans="9:9">
      <c r="I922" s="60"/>
    </row>
    <row r="923" spans="9:9">
      <c r="I923" s="60"/>
    </row>
    <row r="924" spans="9:9">
      <c r="I924" s="60"/>
    </row>
    <row r="925" spans="9:9">
      <c r="I925" s="60"/>
    </row>
    <row r="926" spans="9:9">
      <c r="I926" s="60"/>
    </row>
    <row r="927" spans="9:9">
      <c r="I927" s="60"/>
    </row>
    <row r="928" spans="9:9">
      <c r="I928" s="60"/>
    </row>
    <row r="929" spans="9:9">
      <c r="I929" s="60"/>
    </row>
    <row r="930" spans="9:9">
      <c r="I930" s="60"/>
    </row>
    <row r="931" spans="9:9">
      <c r="I931" s="60"/>
    </row>
    <row r="932" spans="9:9">
      <c r="I932" s="60"/>
    </row>
    <row r="933" spans="9:9">
      <c r="I933" s="60"/>
    </row>
    <row r="934" spans="9:9">
      <c r="I934" s="60"/>
    </row>
    <row r="935" spans="9:9">
      <c r="I935" s="60"/>
    </row>
    <row r="936" spans="9:9">
      <c r="I936" s="60"/>
    </row>
    <row r="937" spans="9:9">
      <c r="I937" s="60"/>
    </row>
    <row r="938" spans="9:9">
      <c r="I938" s="60"/>
    </row>
    <row r="939" spans="9:9">
      <c r="I939" s="60"/>
    </row>
    <row r="940" spans="9:9">
      <c r="I940" s="60"/>
    </row>
    <row r="941" spans="9:9">
      <c r="I941" s="60"/>
    </row>
    <row r="942" spans="9:9">
      <c r="I942" s="60"/>
    </row>
    <row r="943" spans="9:9">
      <c r="I943" s="60"/>
    </row>
    <row r="944" spans="9:9">
      <c r="I944" s="60"/>
    </row>
    <row r="945" spans="9:9">
      <c r="I945" s="60"/>
    </row>
    <row r="946" spans="9:9">
      <c r="I946" s="60"/>
    </row>
    <row r="947" spans="9:9">
      <c r="I947" s="60"/>
    </row>
    <row r="948" spans="9:9">
      <c r="I948" s="60"/>
    </row>
    <row r="949" spans="9:9">
      <c r="I949" s="60"/>
    </row>
    <row r="950" spans="9:9">
      <c r="I950" s="60"/>
    </row>
    <row r="951" spans="9:9">
      <c r="I951" s="60"/>
    </row>
    <row r="952" spans="9:9">
      <c r="I952" s="60"/>
    </row>
    <row r="953" spans="9:9">
      <c r="I953" s="60"/>
    </row>
    <row r="954" spans="9:9">
      <c r="I954" s="60"/>
    </row>
    <row r="955" spans="9:9">
      <c r="I955" s="60"/>
    </row>
    <row r="956" spans="9:9">
      <c r="I956" s="60"/>
    </row>
    <row r="957" spans="9:9">
      <c r="I957" s="60"/>
    </row>
    <row r="958" spans="9:9">
      <c r="I958" s="60"/>
    </row>
    <row r="959" spans="9:9">
      <c r="I959" s="60"/>
    </row>
    <row r="960" spans="9:9">
      <c r="I960" s="60"/>
    </row>
    <row r="961" spans="9:9">
      <c r="I961" s="60"/>
    </row>
    <row r="962" spans="9:9">
      <c r="I962" s="60"/>
    </row>
    <row r="963" spans="9:9">
      <c r="I963" s="60"/>
    </row>
    <row r="964" spans="9:9">
      <c r="I964" s="60"/>
    </row>
    <row r="965" spans="9:9">
      <c r="I965" s="60"/>
    </row>
    <row r="966" spans="9:9">
      <c r="I966" s="60"/>
    </row>
    <row r="967" spans="9:9">
      <c r="I967" s="60"/>
    </row>
    <row r="968" spans="9:9">
      <c r="I968" s="60"/>
    </row>
    <row r="969" spans="9:9">
      <c r="I969" s="60"/>
    </row>
    <row r="970" spans="9:9">
      <c r="I970" s="60"/>
    </row>
    <row r="971" spans="9:9">
      <c r="I971" s="60"/>
    </row>
    <row r="972" spans="9:9">
      <c r="I972" s="60"/>
    </row>
    <row r="973" spans="9:9">
      <c r="I973" s="60"/>
    </row>
    <row r="974" spans="9:9">
      <c r="I974" s="60"/>
    </row>
    <row r="975" spans="9:9">
      <c r="I975" s="60"/>
    </row>
    <row r="976" spans="9:9">
      <c r="I976" s="60"/>
    </row>
    <row r="977" spans="9:9">
      <c r="I977" s="60"/>
    </row>
    <row r="978" spans="9:9">
      <c r="I978" s="60"/>
    </row>
    <row r="979" spans="9:9">
      <c r="I979" s="60"/>
    </row>
    <row r="980" spans="9:9">
      <c r="I980" s="60"/>
    </row>
    <row r="981" spans="9:9">
      <c r="I981" s="60"/>
    </row>
    <row r="982" spans="9:9">
      <c r="I982" s="60"/>
    </row>
    <row r="983" spans="9:9">
      <c r="I983" s="60"/>
    </row>
    <row r="984" spans="9:9">
      <c r="I984" s="60"/>
    </row>
    <row r="985" spans="9:9">
      <c r="I985" s="60"/>
    </row>
    <row r="986" spans="9:9">
      <c r="I986" s="60"/>
    </row>
    <row r="987" spans="9:9">
      <c r="I987" s="60"/>
    </row>
    <row r="988" spans="9:9">
      <c r="I988" s="60"/>
    </row>
    <row r="989" spans="9:9">
      <c r="I989" s="60"/>
    </row>
    <row r="990" spans="9:9">
      <c r="I990" s="60"/>
    </row>
    <row r="991" spans="9:9">
      <c r="I991" s="60"/>
    </row>
    <row r="992" spans="9:9">
      <c r="I992" s="60"/>
    </row>
    <row r="993" spans="9:9">
      <c r="I993" s="60"/>
    </row>
    <row r="994" spans="9:9">
      <c r="I994" s="60"/>
    </row>
    <row r="995" spans="9:9">
      <c r="I995" s="60"/>
    </row>
    <row r="996" spans="9:9">
      <c r="I996" s="60"/>
    </row>
    <row r="997" spans="9:9">
      <c r="I997" s="60"/>
    </row>
    <row r="998" spans="9:9">
      <c r="I998" s="60"/>
    </row>
    <row r="999" spans="9:9">
      <c r="I999" s="60"/>
    </row>
    <row r="1000" spans="9:9">
      <c r="I1000" s="60"/>
    </row>
    <row r="1001" spans="9:9">
      <c r="I1001" s="60"/>
    </row>
    <row r="1002" spans="9:9">
      <c r="I1002" s="60"/>
    </row>
    <row r="1003" spans="9:9">
      <c r="I1003" s="60"/>
    </row>
    <row r="1004" spans="9:9">
      <c r="I1004" s="60"/>
    </row>
    <row r="1005" spans="9:9">
      <c r="I1005" s="60"/>
    </row>
    <row r="1006" spans="9:9">
      <c r="I1006" s="60"/>
    </row>
    <row r="1007" spans="9:9">
      <c r="I1007" s="60"/>
    </row>
    <row r="1008" spans="9:9">
      <c r="I1008" s="60"/>
    </row>
    <row r="1009" spans="9:9">
      <c r="I1009" s="60"/>
    </row>
    <row r="1010" spans="9:9">
      <c r="I1010" s="60"/>
    </row>
    <row r="1011" spans="9:9">
      <c r="I1011" s="60"/>
    </row>
  </sheetData>
  <mergeCells count="4">
    <mergeCell ref="A1:G1"/>
    <mergeCell ref="I3:J3"/>
    <mergeCell ref="I5:J5"/>
    <mergeCell ref="I6: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13"/>
  <sheetViews>
    <sheetView tabSelected="1" workbookViewId="0">
      <selection activeCell="F11" sqref="F11"/>
    </sheetView>
  </sheetViews>
  <sheetFormatPr defaultRowHeight="15"/>
  <cols>
    <col min="1" max="1" width="9.5703125" bestFit="1" customWidth="1"/>
    <col min="2" max="2" width="9.28515625" bestFit="1" customWidth="1"/>
    <col min="4" max="4" width="10.140625" bestFit="1" customWidth="1"/>
    <col min="9" max="9" width="9.85546875" customWidth="1"/>
    <col min="257" max="257" width="9.5703125" bestFit="1" customWidth="1"/>
    <col min="258" max="258" width="9.28515625" bestFit="1" customWidth="1"/>
    <col min="260" max="260" width="10.140625" bestFit="1" customWidth="1"/>
    <col min="265" max="265" width="9.85546875" customWidth="1"/>
    <col min="513" max="513" width="9.5703125" bestFit="1" customWidth="1"/>
    <col min="514" max="514" width="9.28515625" bestFit="1" customWidth="1"/>
    <col min="516" max="516" width="10.140625" bestFit="1" customWidth="1"/>
    <col min="521" max="521" width="9.85546875" customWidth="1"/>
    <col min="769" max="769" width="9.5703125" bestFit="1" customWidth="1"/>
    <col min="770" max="770" width="9.28515625" bestFit="1" customWidth="1"/>
    <col min="772" max="772" width="10.140625" bestFit="1" customWidth="1"/>
    <col min="777" max="777" width="9.85546875" customWidth="1"/>
    <col min="1025" max="1025" width="9.5703125" bestFit="1" customWidth="1"/>
    <col min="1026" max="1026" width="9.28515625" bestFit="1" customWidth="1"/>
    <col min="1028" max="1028" width="10.140625" bestFit="1" customWidth="1"/>
    <col min="1033" max="1033" width="9.85546875" customWidth="1"/>
    <col min="1281" max="1281" width="9.5703125" bestFit="1" customWidth="1"/>
    <col min="1282" max="1282" width="9.28515625" bestFit="1" customWidth="1"/>
    <col min="1284" max="1284" width="10.140625" bestFit="1" customWidth="1"/>
    <col min="1289" max="1289" width="9.85546875" customWidth="1"/>
    <col min="1537" max="1537" width="9.5703125" bestFit="1" customWidth="1"/>
    <col min="1538" max="1538" width="9.28515625" bestFit="1" customWidth="1"/>
    <col min="1540" max="1540" width="10.140625" bestFit="1" customWidth="1"/>
    <col min="1545" max="1545" width="9.85546875" customWidth="1"/>
    <col min="1793" max="1793" width="9.5703125" bestFit="1" customWidth="1"/>
    <col min="1794" max="1794" width="9.28515625" bestFit="1" customWidth="1"/>
    <col min="1796" max="1796" width="10.140625" bestFit="1" customWidth="1"/>
    <col min="1801" max="1801" width="9.85546875" customWidth="1"/>
    <col min="2049" max="2049" width="9.5703125" bestFit="1" customWidth="1"/>
    <col min="2050" max="2050" width="9.28515625" bestFit="1" customWidth="1"/>
    <col min="2052" max="2052" width="10.140625" bestFit="1" customWidth="1"/>
    <col min="2057" max="2057" width="9.85546875" customWidth="1"/>
    <col min="2305" max="2305" width="9.5703125" bestFit="1" customWidth="1"/>
    <col min="2306" max="2306" width="9.28515625" bestFit="1" customWidth="1"/>
    <col min="2308" max="2308" width="10.140625" bestFit="1" customWidth="1"/>
    <col min="2313" max="2313" width="9.85546875" customWidth="1"/>
    <col min="2561" max="2561" width="9.5703125" bestFit="1" customWidth="1"/>
    <col min="2562" max="2562" width="9.28515625" bestFit="1" customWidth="1"/>
    <col min="2564" max="2564" width="10.140625" bestFit="1" customWidth="1"/>
    <col min="2569" max="2569" width="9.85546875" customWidth="1"/>
    <col min="2817" max="2817" width="9.5703125" bestFit="1" customWidth="1"/>
    <col min="2818" max="2818" width="9.28515625" bestFit="1" customWidth="1"/>
    <col min="2820" max="2820" width="10.140625" bestFit="1" customWidth="1"/>
    <col min="2825" max="2825" width="9.85546875" customWidth="1"/>
    <col min="3073" max="3073" width="9.5703125" bestFit="1" customWidth="1"/>
    <col min="3074" max="3074" width="9.28515625" bestFit="1" customWidth="1"/>
    <col min="3076" max="3076" width="10.140625" bestFit="1" customWidth="1"/>
    <col min="3081" max="3081" width="9.85546875" customWidth="1"/>
    <col min="3329" max="3329" width="9.5703125" bestFit="1" customWidth="1"/>
    <col min="3330" max="3330" width="9.28515625" bestFit="1" customWidth="1"/>
    <col min="3332" max="3332" width="10.140625" bestFit="1" customWidth="1"/>
    <col min="3337" max="3337" width="9.85546875" customWidth="1"/>
    <col min="3585" max="3585" width="9.5703125" bestFit="1" customWidth="1"/>
    <col min="3586" max="3586" width="9.28515625" bestFit="1" customWidth="1"/>
    <col min="3588" max="3588" width="10.140625" bestFit="1" customWidth="1"/>
    <col min="3593" max="3593" width="9.85546875" customWidth="1"/>
    <col min="3841" max="3841" width="9.5703125" bestFit="1" customWidth="1"/>
    <col min="3842" max="3842" width="9.28515625" bestFit="1" customWidth="1"/>
    <col min="3844" max="3844" width="10.140625" bestFit="1" customWidth="1"/>
    <col min="3849" max="3849" width="9.85546875" customWidth="1"/>
    <col min="4097" max="4097" width="9.5703125" bestFit="1" customWidth="1"/>
    <col min="4098" max="4098" width="9.28515625" bestFit="1" customWidth="1"/>
    <col min="4100" max="4100" width="10.140625" bestFit="1" customWidth="1"/>
    <col min="4105" max="4105" width="9.85546875" customWidth="1"/>
    <col min="4353" max="4353" width="9.5703125" bestFit="1" customWidth="1"/>
    <col min="4354" max="4354" width="9.28515625" bestFit="1" customWidth="1"/>
    <col min="4356" max="4356" width="10.140625" bestFit="1" customWidth="1"/>
    <col min="4361" max="4361" width="9.85546875" customWidth="1"/>
    <col min="4609" max="4609" width="9.5703125" bestFit="1" customWidth="1"/>
    <col min="4610" max="4610" width="9.28515625" bestFit="1" customWidth="1"/>
    <col min="4612" max="4612" width="10.140625" bestFit="1" customWidth="1"/>
    <col min="4617" max="4617" width="9.85546875" customWidth="1"/>
    <col min="4865" max="4865" width="9.5703125" bestFit="1" customWidth="1"/>
    <col min="4866" max="4866" width="9.28515625" bestFit="1" customWidth="1"/>
    <col min="4868" max="4868" width="10.140625" bestFit="1" customWidth="1"/>
    <col min="4873" max="4873" width="9.85546875" customWidth="1"/>
    <col min="5121" max="5121" width="9.5703125" bestFit="1" customWidth="1"/>
    <col min="5122" max="5122" width="9.28515625" bestFit="1" customWidth="1"/>
    <col min="5124" max="5124" width="10.140625" bestFit="1" customWidth="1"/>
    <col min="5129" max="5129" width="9.85546875" customWidth="1"/>
    <col min="5377" max="5377" width="9.5703125" bestFit="1" customWidth="1"/>
    <col min="5378" max="5378" width="9.28515625" bestFit="1" customWidth="1"/>
    <col min="5380" max="5380" width="10.140625" bestFit="1" customWidth="1"/>
    <col min="5385" max="5385" width="9.85546875" customWidth="1"/>
    <col min="5633" max="5633" width="9.5703125" bestFit="1" customWidth="1"/>
    <col min="5634" max="5634" width="9.28515625" bestFit="1" customWidth="1"/>
    <col min="5636" max="5636" width="10.140625" bestFit="1" customWidth="1"/>
    <col min="5641" max="5641" width="9.85546875" customWidth="1"/>
    <col min="5889" max="5889" width="9.5703125" bestFit="1" customWidth="1"/>
    <col min="5890" max="5890" width="9.28515625" bestFit="1" customWidth="1"/>
    <col min="5892" max="5892" width="10.140625" bestFit="1" customWidth="1"/>
    <col min="5897" max="5897" width="9.85546875" customWidth="1"/>
    <col min="6145" max="6145" width="9.5703125" bestFit="1" customWidth="1"/>
    <col min="6146" max="6146" width="9.28515625" bestFit="1" customWidth="1"/>
    <col min="6148" max="6148" width="10.140625" bestFit="1" customWidth="1"/>
    <col min="6153" max="6153" width="9.85546875" customWidth="1"/>
    <col min="6401" max="6401" width="9.5703125" bestFit="1" customWidth="1"/>
    <col min="6402" max="6402" width="9.28515625" bestFit="1" customWidth="1"/>
    <col min="6404" max="6404" width="10.140625" bestFit="1" customWidth="1"/>
    <col min="6409" max="6409" width="9.85546875" customWidth="1"/>
    <col min="6657" max="6657" width="9.5703125" bestFit="1" customWidth="1"/>
    <col min="6658" max="6658" width="9.28515625" bestFit="1" customWidth="1"/>
    <col min="6660" max="6660" width="10.140625" bestFit="1" customWidth="1"/>
    <col min="6665" max="6665" width="9.85546875" customWidth="1"/>
    <col min="6913" max="6913" width="9.5703125" bestFit="1" customWidth="1"/>
    <col min="6914" max="6914" width="9.28515625" bestFit="1" customWidth="1"/>
    <col min="6916" max="6916" width="10.140625" bestFit="1" customWidth="1"/>
    <col min="6921" max="6921" width="9.85546875" customWidth="1"/>
    <col min="7169" max="7169" width="9.5703125" bestFit="1" customWidth="1"/>
    <col min="7170" max="7170" width="9.28515625" bestFit="1" customWidth="1"/>
    <col min="7172" max="7172" width="10.140625" bestFit="1" customWidth="1"/>
    <col min="7177" max="7177" width="9.85546875" customWidth="1"/>
    <col min="7425" max="7425" width="9.5703125" bestFit="1" customWidth="1"/>
    <col min="7426" max="7426" width="9.28515625" bestFit="1" customWidth="1"/>
    <col min="7428" max="7428" width="10.140625" bestFit="1" customWidth="1"/>
    <col min="7433" max="7433" width="9.85546875" customWidth="1"/>
    <col min="7681" max="7681" width="9.5703125" bestFit="1" customWidth="1"/>
    <col min="7682" max="7682" width="9.28515625" bestFit="1" customWidth="1"/>
    <col min="7684" max="7684" width="10.140625" bestFit="1" customWidth="1"/>
    <col min="7689" max="7689" width="9.85546875" customWidth="1"/>
    <col min="7937" max="7937" width="9.5703125" bestFit="1" customWidth="1"/>
    <col min="7938" max="7938" width="9.28515625" bestFit="1" customWidth="1"/>
    <col min="7940" max="7940" width="10.140625" bestFit="1" customWidth="1"/>
    <col min="7945" max="7945" width="9.85546875" customWidth="1"/>
    <col min="8193" max="8193" width="9.5703125" bestFit="1" customWidth="1"/>
    <col min="8194" max="8194" width="9.28515625" bestFit="1" customWidth="1"/>
    <col min="8196" max="8196" width="10.140625" bestFit="1" customWidth="1"/>
    <col min="8201" max="8201" width="9.85546875" customWidth="1"/>
    <col min="8449" max="8449" width="9.5703125" bestFit="1" customWidth="1"/>
    <col min="8450" max="8450" width="9.28515625" bestFit="1" customWidth="1"/>
    <col min="8452" max="8452" width="10.140625" bestFit="1" customWidth="1"/>
    <col min="8457" max="8457" width="9.85546875" customWidth="1"/>
    <col min="8705" max="8705" width="9.5703125" bestFit="1" customWidth="1"/>
    <col min="8706" max="8706" width="9.28515625" bestFit="1" customWidth="1"/>
    <col min="8708" max="8708" width="10.140625" bestFit="1" customWidth="1"/>
    <col min="8713" max="8713" width="9.85546875" customWidth="1"/>
    <col min="8961" max="8961" width="9.5703125" bestFit="1" customWidth="1"/>
    <col min="8962" max="8962" width="9.28515625" bestFit="1" customWidth="1"/>
    <col min="8964" max="8964" width="10.140625" bestFit="1" customWidth="1"/>
    <col min="8969" max="8969" width="9.85546875" customWidth="1"/>
    <col min="9217" max="9217" width="9.5703125" bestFit="1" customWidth="1"/>
    <col min="9218" max="9218" width="9.28515625" bestFit="1" customWidth="1"/>
    <col min="9220" max="9220" width="10.140625" bestFit="1" customWidth="1"/>
    <col min="9225" max="9225" width="9.85546875" customWidth="1"/>
    <col min="9473" max="9473" width="9.5703125" bestFit="1" customWidth="1"/>
    <col min="9474" max="9474" width="9.28515625" bestFit="1" customWidth="1"/>
    <col min="9476" max="9476" width="10.140625" bestFit="1" customWidth="1"/>
    <col min="9481" max="9481" width="9.85546875" customWidth="1"/>
    <col min="9729" max="9729" width="9.5703125" bestFit="1" customWidth="1"/>
    <col min="9730" max="9730" width="9.28515625" bestFit="1" customWidth="1"/>
    <col min="9732" max="9732" width="10.140625" bestFit="1" customWidth="1"/>
    <col min="9737" max="9737" width="9.85546875" customWidth="1"/>
    <col min="9985" max="9985" width="9.5703125" bestFit="1" customWidth="1"/>
    <col min="9986" max="9986" width="9.28515625" bestFit="1" customWidth="1"/>
    <col min="9988" max="9988" width="10.140625" bestFit="1" customWidth="1"/>
    <col min="9993" max="9993" width="9.85546875" customWidth="1"/>
    <col min="10241" max="10241" width="9.5703125" bestFit="1" customWidth="1"/>
    <col min="10242" max="10242" width="9.28515625" bestFit="1" customWidth="1"/>
    <col min="10244" max="10244" width="10.140625" bestFit="1" customWidth="1"/>
    <col min="10249" max="10249" width="9.85546875" customWidth="1"/>
    <col min="10497" max="10497" width="9.5703125" bestFit="1" customWidth="1"/>
    <col min="10498" max="10498" width="9.28515625" bestFit="1" customWidth="1"/>
    <col min="10500" max="10500" width="10.140625" bestFit="1" customWidth="1"/>
    <col min="10505" max="10505" width="9.85546875" customWidth="1"/>
    <col min="10753" max="10753" width="9.5703125" bestFit="1" customWidth="1"/>
    <col min="10754" max="10754" width="9.28515625" bestFit="1" customWidth="1"/>
    <col min="10756" max="10756" width="10.140625" bestFit="1" customWidth="1"/>
    <col min="10761" max="10761" width="9.85546875" customWidth="1"/>
    <col min="11009" max="11009" width="9.5703125" bestFit="1" customWidth="1"/>
    <col min="11010" max="11010" width="9.28515625" bestFit="1" customWidth="1"/>
    <col min="11012" max="11012" width="10.140625" bestFit="1" customWidth="1"/>
    <col min="11017" max="11017" width="9.85546875" customWidth="1"/>
    <col min="11265" max="11265" width="9.5703125" bestFit="1" customWidth="1"/>
    <col min="11266" max="11266" width="9.28515625" bestFit="1" customWidth="1"/>
    <col min="11268" max="11268" width="10.140625" bestFit="1" customWidth="1"/>
    <col min="11273" max="11273" width="9.85546875" customWidth="1"/>
    <col min="11521" max="11521" width="9.5703125" bestFit="1" customWidth="1"/>
    <col min="11522" max="11522" width="9.28515625" bestFit="1" customWidth="1"/>
    <col min="11524" max="11524" width="10.140625" bestFit="1" customWidth="1"/>
    <col min="11529" max="11529" width="9.85546875" customWidth="1"/>
    <col min="11777" max="11777" width="9.5703125" bestFit="1" customWidth="1"/>
    <col min="11778" max="11778" width="9.28515625" bestFit="1" customWidth="1"/>
    <col min="11780" max="11780" width="10.140625" bestFit="1" customWidth="1"/>
    <col min="11785" max="11785" width="9.85546875" customWidth="1"/>
    <col min="12033" max="12033" width="9.5703125" bestFit="1" customWidth="1"/>
    <col min="12034" max="12034" width="9.28515625" bestFit="1" customWidth="1"/>
    <col min="12036" max="12036" width="10.140625" bestFit="1" customWidth="1"/>
    <col min="12041" max="12041" width="9.85546875" customWidth="1"/>
    <col min="12289" max="12289" width="9.5703125" bestFit="1" customWidth="1"/>
    <col min="12290" max="12290" width="9.28515625" bestFit="1" customWidth="1"/>
    <col min="12292" max="12292" width="10.140625" bestFit="1" customWidth="1"/>
    <col min="12297" max="12297" width="9.85546875" customWidth="1"/>
    <col min="12545" max="12545" width="9.5703125" bestFit="1" customWidth="1"/>
    <col min="12546" max="12546" width="9.28515625" bestFit="1" customWidth="1"/>
    <col min="12548" max="12548" width="10.140625" bestFit="1" customWidth="1"/>
    <col min="12553" max="12553" width="9.85546875" customWidth="1"/>
    <col min="12801" max="12801" width="9.5703125" bestFit="1" customWidth="1"/>
    <col min="12802" max="12802" width="9.28515625" bestFit="1" customWidth="1"/>
    <col min="12804" max="12804" width="10.140625" bestFit="1" customWidth="1"/>
    <col min="12809" max="12809" width="9.85546875" customWidth="1"/>
    <col min="13057" max="13057" width="9.5703125" bestFit="1" customWidth="1"/>
    <col min="13058" max="13058" width="9.28515625" bestFit="1" customWidth="1"/>
    <col min="13060" max="13060" width="10.140625" bestFit="1" customWidth="1"/>
    <col min="13065" max="13065" width="9.85546875" customWidth="1"/>
    <col min="13313" max="13313" width="9.5703125" bestFit="1" customWidth="1"/>
    <col min="13314" max="13314" width="9.28515625" bestFit="1" customWidth="1"/>
    <col min="13316" max="13316" width="10.140625" bestFit="1" customWidth="1"/>
    <col min="13321" max="13321" width="9.85546875" customWidth="1"/>
    <col min="13569" max="13569" width="9.5703125" bestFit="1" customWidth="1"/>
    <col min="13570" max="13570" width="9.28515625" bestFit="1" customWidth="1"/>
    <col min="13572" max="13572" width="10.140625" bestFit="1" customWidth="1"/>
    <col min="13577" max="13577" width="9.85546875" customWidth="1"/>
    <col min="13825" max="13825" width="9.5703125" bestFit="1" customWidth="1"/>
    <col min="13826" max="13826" width="9.28515625" bestFit="1" customWidth="1"/>
    <col min="13828" max="13828" width="10.140625" bestFit="1" customWidth="1"/>
    <col min="13833" max="13833" width="9.85546875" customWidth="1"/>
    <col min="14081" max="14081" width="9.5703125" bestFit="1" customWidth="1"/>
    <col min="14082" max="14082" width="9.28515625" bestFit="1" customWidth="1"/>
    <col min="14084" max="14084" width="10.140625" bestFit="1" customWidth="1"/>
    <col min="14089" max="14089" width="9.85546875" customWidth="1"/>
    <col min="14337" max="14337" width="9.5703125" bestFit="1" customWidth="1"/>
    <col min="14338" max="14338" width="9.28515625" bestFit="1" customWidth="1"/>
    <col min="14340" max="14340" width="10.140625" bestFit="1" customWidth="1"/>
    <col min="14345" max="14345" width="9.85546875" customWidth="1"/>
    <col min="14593" max="14593" width="9.5703125" bestFit="1" customWidth="1"/>
    <col min="14594" max="14594" width="9.28515625" bestFit="1" customWidth="1"/>
    <col min="14596" max="14596" width="10.140625" bestFit="1" customWidth="1"/>
    <col min="14601" max="14601" width="9.85546875" customWidth="1"/>
    <col min="14849" max="14849" width="9.5703125" bestFit="1" customWidth="1"/>
    <col min="14850" max="14850" width="9.28515625" bestFit="1" customWidth="1"/>
    <col min="14852" max="14852" width="10.140625" bestFit="1" customWidth="1"/>
    <col min="14857" max="14857" width="9.85546875" customWidth="1"/>
    <col min="15105" max="15105" width="9.5703125" bestFit="1" customWidth="1"/>
    <col min="15106" max="15106" width="9.28515625" bestFit="1" customWidth="1"/>
    <col min="15108" max="15108" width="10.140625" bestFit="1" customWidth="1"/>
    <col min="15113" max="15113" width="9.85546875" customWidth="1"/>
    <col min="15361" max="15361" width="9.5703125" bestFit="1" customWidth="1"/>
    <col min="15362" max="15362" width="9.28515625" bestFit="1" customWidth="1"/>
    <col min="15364" max="15364" width="10.140625" bestFit="1" customWidth="1"/>
    <col min="15369" max="15369" width="9.85546875" customWidth="1"/>
    <col min="15617" max="15617" width="9.5703125" bestFit="1" customWidth="1"/>
    <col min="15618" max="15618" width="9.28515625" bestFit="1" customWidth="1"/>
    <col min="15620" max="15620" width="10.140625" bestFit="1" customWidth="1"/>
    <col min="15625" max="15625" width="9.85546875" customWidth="1"/>
    <col min="15873" max="15873" width="9.5703125" bestFit="1" customWidth="1"/>
    <col min="15874" max="15874" width="9.28515625" bestFit="1" customWidth="1"/>
    <col min="15876" max="15876" width="10.140625" bestFit="1" customWidth="1"/>
    <col min="15881" max="15881" width="9.85546875" customWidth="1"/>
    <col min="16129" max="16129" width="9.5703125" bestFit="1" customWidth="1"/>
    <col min="16130" max="16130" width="9.28515625" bestFit="1" customWidth="1"/>
    <col min="16132" max="16132" width="10.140625" bestFit="1" customWidth="1"/>
    <col min="16137" max="16137" width="9.85546875" customWidth="1"/>
  </cols>
  <sheetData>
    <row r="1" spans="1:15" ht="16.5">
      <c r="A1" s="95" t="s">
        <v>688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5" ht="7.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ht="39">
      <c r="A3" s="74" t="s">
        <v>15</v>
      </c>
      <c r="B3" s="74" t="s">
        <v>689</v>
      </c>
      <c r="C3" s="74" t="s">
        <v>690</v>
      </c>
      <c r="D3" s="74" t="s">
        <v>691</v>
      </c>
      <c r="E3" s="27"/>
      <c r="F3" s="27"/>
      <c r="G3" s="27"/>
      <c r="H3" s="75" t="s">
        <v>690</v>
      </c>
      <c r="I3" s="74" t="s">
        <v>689</v>
      </c>
      <c r="K3" s="75" t="s">
        <v>692</v>
      </c>
      <c r="L3" s="74" t="s">
        <v>689</v>
      </c>
      <c r="M3" s="27"/>
      <c r="N3" s="27"/>
      <c r="O3" s="27"/>
    </row>
    <row r="4" spans="1:15">
      <c r="A4" s="61">
        <v>40185</v>
      </c>
      <c r="B4" s="62">
        <v>50</v>
      </c>
      <c r="C4" s="27">
        <f>MONTH((A4))</f>
        <v>1</v>
      </c>
      <c r="D4" s="27">
        <f>WEEKDAY(A4)</f>
        <v>5</v>
      </c>
      <c r="E4" s="27"/>
      <c r="F4" s="27"/>
      <c r="G4" s="27"/>
      <c r="H4" s="76">
        <v>1</v>
      </c>
      <c r="I4" s="76">
        <f>SUMIF(C4:C55, H4, B4:B55)</f>
        <v>245</v>
      </c>
      <c r="K4" s="76">
        <v>1</v>
      </c>
      <c r="L4" s="76">
        <f>SUMIF(D4:D55, K4:K10, C4:C55)</f>
        <v>27</v>
      </c>
      <c r="M4" s="27"/>
      <c r="N4" s="27"/>
      <c r="O4" s="27"/>
    </row>
    <row r="5" spans="1:15">
      <c r="A5" s="61">
        <v>40186</v>
      </c>
      <c r="B5" s="62">
        <v>39</v>
      </c>
      <c r="C5" s="27">
        <f t="shared" ref="C5:C55" si="0">MONTH((A5))</f>
        <v>1</v>
      </c>
      <c r="D5" s="27">
        <f t="shared" ref="D5:D55" si="1">WEEKDAY(A5)</f>
        <v>6</v>
      </c>
      <c r="E5" s="27"/>
      <c r="F5" s="27"/>
      <c r="G5" s="27"/>
      <c r="H5" s="76">
        <v>2</v>
      </c>
      <c r="I5" s="76">
        <f t="shared" ref="I5:I11" si="2">SUMIF(C5:C56, H5, B5:B56)</f>
        <v>280</v>
      </c>
      <c r="K5" s="76">
        <v>2</v>
      </c>
      <c r="L5" s="76">
        <f t="shared" ref="L5:L10" si="3">SUMIF(D5:D56, K5:K11, C5:C56)</f>
        <v>41</v>
      </c>
      <c r="M5" s="27"/>
      <c r="N5" s="27"/>
      <c r="O5" s="27"/>
    </row>
    <row r="6" spans="1:15">
      <c r="A6" s="61">
        <v>40189</v>
      </c>
      <c r="B6" s="62">
        <v>61</v>
      </c>
      <c r="C6" s="27">
        <f t="shared" si="0"/>
        <v>1</v>
      </c>
      <c r="D6" s="27">
        <f t="shared" si="1"/>
        <v>2</v>
      </c>
      <c r="E6" s="27"/>
      <c r="F6" s="27"/>
      <c r="G6" s="27"/>
      <c r="H6" s="76">
        <v>3</v>
      </c>
      <c r="I6" s="76">
        <f t="shared" si="2"/>
        <v>278</v>
      </c>
      <c r="K6" s="76">
        <v>3</v>
      </c>
      <c r="L6" s="76">
        <f t="shared" si="3"/>
        <v>37</v>
      </c>
      <c r="M6" s="27"/>
      <c r="N6" s="27"/>
      <c r="O6" s="27"/>
    </row>
    <row r="7" spans="1:15">
      <c r="A7" s="61">
        <v>40194</v>
      </c>
      <c r="B7" s="62">
        <v>30</v>
      </c>
      <c r="C7" s="27">
        <f t="shared" si="0"/>
        <v>1</v>
      </c>
      <c r="D7" s="27">
        <f t="shared" si="1"/>
        <v>7</v>
      </c>
      <c r="E7" s="27"/>
      <c r="F7" s="27"/>
      <c r="G7" s="27"/>
      <c r="H7" s="76">
        <v>4</v>
      </c>
      <c r="I7" s="76">
        <f t="shared" si="2"/>
        <v>249</v>
      </c>
      <c r="K7" s="76">
        <v>4</v>
      </c>
      <c r="L7" s="76">
        <f t="shared" si="3"/>
        <v>13</v>
      </c>
      <c r="M7" s="27"/>
      <c r="N7" s="27"/>
      <c r="O7" s="27"/>
    </row>
    <row r="8" spans="1:15">
      <c r="A8" s="61">
        <v>40201</v>
      </c>
      <c r="B8" s="62">
        <v>31</v>
      </c>
      <c r="C8" s="27">
        <f t="shared" si="0"/>
        <v>1</v>
      </c>
      <c r="D8" s="27">
        <f t="shared" si="1"/>
        <v>7</v>
      </c>
      <c r="E8" s="27"/>
      <c r="F8" s="27"/>
      <c r="G8" s="27"/>
      <c r="H8" s="76">
        <v>5</v>
      </c>
      <c r="I8" s="76">
        <f t="shared" si="2"/>
        <v>349</v>
      </c>
      <c r="K8" s="76">
        <v>5</v>
      </c>
      <c r="L8" s="76">
        <f t="shared" si="3"/>
        <v>58</v>
      </c>
      <c r="M8" s="27"/>
      <c r="N8" s="27"/>
      <c r="O8" s="27"/>
    </row>
    <row r="9" spans="1:15">
      <c r="A9" s="61">
        <v>40204</v>
      </c>
      <c r="B9" s="62">
        <v>34</v>
      </c>
      <c r="C9" s="27">
        <f t="shared" si="0"/>
        <v>1</v>
      </c>
      <c r="D9" s="27">
        <f t="shared" si="1"/>
        <v>3</v>
      </c>
      <c r="E9" s="27"/>
      <c r="F9" s="27"/>
      <c r="G9" s="27"/>
      <c r="H9" s="76">
        <v>6</v>
      </c>
      <c r="I9" s="76">
        <f t="shared" si="2"/>
        <v>262</v>
      </c>
      <c r="K9" s="76">
        <v>6</v>
      </c>
      <c r="L9" s="76">
        <f t="shared" si="3"/>
        <v>33</v>
      </c>
      <c r="M9" s="27"/>
      <c r="N9" s="27"/>
      <c r="O9" s="27"/>
    </row>
    <row r="10" spans="1:15">
      <c r="A10" s="61">
        <v>40214</v>
      </c>
      <c r="B10" s="62">
        <v>25</v>
      </c>
      <c r="C10" s="27">
        <f t="shared" si="0"/>
        <v>2</v>
      </c>
      <c r="D10" s="27">
        <f t="shared" si="1"/>
        <v>6</v>
      </c>
      <c r="E10" s="27"/>
      <c r="F10" s="27"/>
      <c r="G10" s="27"/>
      <c r="H10" s="76">
        <v>7</v>
      </c>
      <c r="I10" s="76">
        <f t="shared" si="2"/>
        <v>275</v>
      </c>
      <c r="K10" s="76">
        <v>7</v>
      </c>
      <c r="L10" s="76">
        <f t="shared" si="3"/>
        <v>37</v>
      </c>
      <c r="M10" s="27"/>
    </row>
    <row r="11" spans="1:15">
      <c r="A11" s="61">
        <v>40220</v>
      </c>
      <c r="B11" s="62">
        <v>53</v>
      </c>
      <c r="C11" s="27">
        <f t="shared" si="0"/>
        <v>2</v>
      </c>
      <c r="D11" s="27">
        <f t="shared" si="1"/>
        <v>5</v>
      </c>
      <c r="E11" s="27"/>
      <c r="F11" s="27"/>
      <c r="G11" s="27"/>
      <c r="H11" s="76">
        <v>8</v>
      </c>
      <c r="I11" s="76">
        <f t="shared" si="2"/>
        <v>468</v>
      </c>
      <c r="K11" s="27"/>
      <c r="L11" s="27"/>
      <c r="M11" s="27"/>
    </row>
    <row r="12" spans="1:15">
      <c r="A12" s="61">
        <v>40226</v>
      </c>
      <c r="B12" s="62">
        <v>57</v>
      </c>
      <c r="C12" s="27">
        <f t="shared" si="0"/>
        <v>2</v>
      </c>
      <c r="D12" s="27">
        <f t="shared" si="1"/>
        <v>4</v>
      </c>
      <c r="E12" s="27"/>
      <c r="F12" s="27"/>
      <c r="G12" s="27"/>
      <c r="H12" s="27"/>
      <c r="I12" s="27"/>
      <c r="J12" s="27"/>
      <c r="K12" s="27"/>
      <c r="L12" s="27"/>
      <c r="M12" s="27"/>
    </row>
    <row r="13" spans="1:15">
      <c r="A13" s="61">
        <v>40229</v>
      </c>
      <c r="B13" s="62">
        <v>40</v>
      </c>
      <c r="C13" s="27">
        <f t="shared" si="0"/>
        <v>2</v>
      </c>
      <c r="D13" s="27">
        <f t="shared" si="1"/>
        <v>7</v>
      </c>
      <c r="E13" s="27"/>
      <c r="F13" s="27"/>
      <c r="G13" s="27"/>
      <c r="H13" s="27"/>
      <c r="K13" s="27"/>
      <c r="L13" s="27"/>
      <c r="M13" s="27"/>
    </row>
    <row r="14" spans="1:15">
      <c r="A14" s="61">
        <v>40231</v>
      </c>
      <c r="B14" s="62">
        <v>72</v>
      </c>
      <c r="C14" s="27">
        <f t="shared" si="0"/>
        <v>2</v>
      </c>
      <c r="D14" s="27">
        <f t="shared" si="1"/>
        <v>2</v>
      </c>
      <c r="E14" s="27"/>
      <c r="F14" s="27"/>
      <c r="G14" s="27"/>
      <c r="H14" s="27"/>
      <c r="K14" s="27"/>
      <c r="L14" s="27"/>
      <c r="M14" s="27"/>
    </row>
    <row r="15" spans="1:15">
      <c r="A15" s="61">
        <v>40235</v>
      </c>
      <c r="B15" s="62">
        <v>33</v>
      </c>
      <c r="C15" s="27">
        <f t="shared" si="0"/>
        <v>2</v>
      </c>
      <c r="D15" s="27">
        <f t="shared" si="1"/>
        <v>6</v>
      </c>
      <c r="E15" s="27"/>
      <c r="F15" s="27"/>
      <c r="G15" s="27"/>
      <c r="H15" s="27"/>
      <c r="K15" s="27"/>
      <c r="L15" s="27"/>
      <c r="M15" s="27"/>
    </row>
    <row r="16" spans="1:15">
      <c r="A16" s="61">
        <v>40240</v>
      </c>
      <c r="B16" s="62">
        <v>28</v>
      </c>
      <c r="C16" s="27">
        <f t="shared" si="0"/>
        <v>3</v>
      </c>
      <c r="D16" s="27">
        <f t="shared" si="1"/>
        <v>4</v>
      </c>
      <c r="E16" s="27"/>
      <c r="F16" s="27"/>
      <c r="G16" s="27"/>
      <c r="H16" s="27"/>
      <c r="K16" s="27"/>
      <c r="L16" s="27"/>
      <c r="M16" s="27"/>
    </row>
    <row r="17" spans="1:13">
      <c r="A17" s="61">
        <v>40241</v>
      </c>
      <c r="B17" s="62">
        <v>66</v>
      </c>
      <c r="C17" s="27">
        <f t="shared" si="0"/>
        <v>3</v>
      </c>
      <c r="D17" s="27">
        <f t="shared" si="1"/>
        <v>5</v>
      </c>
      <c r="E17" s="27"/>
      <c r="F17" s="27"/>
      <c r="G17" s="27"/>
      <c r="H17" s="27"/>
      <c r="K17" s="27"/>
      <c r="L17" s="27"/>
      <c r="M17" s="27"/>
    </row>
    <row r="18" spans="1:13">
      <c r="A18" s="61">
        <v>40250</v>
      </c>
      <c r="B18" s="62">
        <v>69</v>
      </c>
      <c r="C18" s="27">
        <f t="shared" si="0"/>
        <v>3</v>
      </c>
      <c r="D18" s="27">
        <f t="shared" si="1"/>
        <v>7</v>
      </c>
      <c r="E18" s="27"/>
      <c r="F18" s="27"/>
      <c r="G18" s="27"/>
      <c r="H18" s="27"/>
      <c r="K18" s="27"/>
      <c r="L18" s="27"/>
      <c r="M18" s="27"/>
    </row>
    <row r="19" spans="1:13">
      <c r="A19" s="61">
        <v>40256</v>
      </c>
      <c r="B19" s="62">
        <v>53</v>
      </c>
      <c r="C19" s="27">
        <f t="shared" si="0"/>
        <v>3</v>
      </c>
      <c r="D19" s="27">
        <f t="shared" si="1"/>
        <v>6</v>
      </c>
      <c r="E19" s="27"/>
      <c r="F19" s="27"/>
      <c r="G19" s="27"/>
      <c r="H19" s="27"/>
      <c r="K19" s="27"/>
      <c r="L19" s="27"/>
      <c r="M19" s="27"/>
    </row>
    <row r="20" spans="1:13">
      <c r="A20" s="61">
        <v>40266</v>
      </c>
      <c r="B20" s="62">
        <v>62</v>
      </c>
      <c r="C20" s="27">
        <f t="shared" si="0"/>
        <v>3</v>
      </c>
      <c r="D20" s="27">
        <f t="shared" si="1"/>
        <v>2</v>
      </c>
      <c r="E20" s="27"/>
      <c r="F20" s="27"/>
      <c r="G20" s="27"/>
      <c r="H20" s="27"/>
      <c r="K20" s="27"/>
      <c r="L20" s="27"/>
      <c r="M20" s="27"/>
    </row>
    <row r="21" spans="1:13">
      <c r="A21" s="61">
        <v>40269</v>
      </c>
      <c r="B21" s="62">
        <v>56</v>
      </c>
      <c r="C21" s="27">
        <f t="shared" si="0"/>
        <v>4</v>
      </c>
      <c r="D21" s="27">
        <f t="shared" si="1"/>
        <v>5</v>
      </c>
      <c r="E21" s="27"/>
      <c r="F21" s="27"/>
      <c r="G21" s="27"/>
      <c r="H21" s="27"/>
      <c r="I21" s="27"/>
      <c r="J21" s="27"/>
      <c r="K21" s="27"/>
      <c r="L21" s="27"/>
      <c r="M21" s="27"/>
    </row>
    <row r="22" spans="1:13">
      <c r="A22" s="61">
        <v>40278</v>
      </c>
      <c r="B22" s="62">
        <v>54</v>
      </c>
      <c r="C22" s="27">
        <f t="shared" si="0"/>
        <v>4</v>
      </c>
      <c r="D22" s="27">
        <f t="shared" si="1"/>
        <v>7</v>
      </c>
      <c r="E22" s="27"/>
      <c r="F22" s="27"/>
      <c r="G22" s="27"/>
      <c r="H22" s="27"/>
      <c r="I22" s="27"/>
      <c r="J22" s="27"/>
      <c r="K22" s="27"/>
      <c r="L22" s="27"/>
      <c r="M22" s="27"/>
    </row>
    <row r="23" spans="1:13">
      <c r="A23" s="61">
        <v>40287</v>
      </c>
      <c r="B23" s="62">
        <v>47</v>
      </c>
      <c r="C23" s="27">
        <f t="shared" si="0"/>
        <v>4</v>
      </c>
      <c r="D23" s="27">
        <f t="shared" si="1"/>
        <v>2</v>
      </c>
      <c r="E23" s="27"/>
      <c r="F23" s="27"/>
      <c r="G23" s="27"/>
      <c r="H23" s="27"/>
      <c r="I23" s="27"/>
      <c r="J23" s="27"/>
      <c r="K23" s="27"/>
      <c r="L23" s="27"/>
      <c r="M23" s="27"/>
    </row>
    <row r="24" spans="1:13">
      <c r="A24" s="61">
        <v>40290</v>
      </c>
      <c r="B24" s="62">
        <v>33</v>
      </c>
      <c r="C24" s="27">
        <f t="shared" si="0"/>
        <v>4</v>
      </c>
      <c r="D24" s="27">
        <f t="shared" si="1"/>
        <v>5</v>
      </c>
      <c r="E24" s="27"/>
      <c r="F24" s="27"/>
      <c r="G24" s="27"/>
      <c r="H24" s="27"/>
      <c r="I24" s="27"/>
      <c r="J24" s="27"/>
      <c r="K24" s="27"/>
      <c r="L24" s="27"/>
      <c r="M24" s="27"/>
    </row>
    <row r="25" spans="1:13">
      <c r="A25" s="61">
        <v>40295</v>
      </c>
      <c r="B25" s="62">
        <v>59</v>
      </c>
      <c r="C25" s="27">
        <f t="shared" si="0"/>
        <v>4</v>
      </c>
      <c r="D25" s="27">
        <f t="shared" si="1"/>
        <v>3</v>
      </c>
      <c r="E25" s="27"/>
      <c r="F25" s="27"/>
      <c r="G25" s="27"/>
      <c r="H25" s="27"/>
      <c r="I25" s="27"/>
      <c r="J25" s="27"/>
      <c r="K25" s="27"/>
      <c r="L25" s="27"/>
      <c r="M25" s="27"/>
    </row>
    <row r="26" spans="1:13">
      <c r="A26" s="61">
        <v>40302</v>
      </c>
      <c r="B26" s="62">
        <v>68</v>
      </c>
      <c r="C26" s="27">
        <f t="shared" si="0"/>
        <v>5</v>
      </c>
      <c r="D26" s="27">
        <f t="shared" si="1"/>
        <v>3</v>
      </c>
      <c r="E26" s="27"/>
      <c r="F26" s="27"/>
      <c r="G26" s="27"/>
      <c r="H26" s="27"/>
      <c r="I26" s="27"/>
      <c r="J26" s="27"/>
      <c r="K26" s="27"/>
      <c r="L26" s="27"/>
      <c r="M26" s="27"/>
    </row>
    <row r="27" spans="1:13">
      <c r="A27" s="61">
        <v>40305</v>
      </c>
      <c r="B27" s="62">
        <v>34</v>
      </c>
      <c r="C27" s="27">
        <f t="shared" si="0"/>
        <v>5</v>
      </c>
      <c r="D27" s="27">
        <f t="shared" si="1"/>
        <v>6</v>
      </c>
      <c r="E27" s="27"/>
      <c r="F27" s="27"/>
      <c r="G27" s="27"/>
      <c r="H27" s="27"/>
      <c r="I27" s="27"/>
      <c r="J27" s="27"/>
      <c r="K27" s="27"/>
      <c r="L27" s="27"/>
    </row>
    <row r="28" spans="1:13">
      <c r="A28" s="61">
        <v>40307</v>
      </c>
      <c r="B28" s="62">
        <v>63</v>
      </c>
      <c r="C28" s="27">
        <f t="shared" si="0"/>
        <v>5</v>
      </c>
      <c r="D28" s="27">
        <f t="shared" si="1"/>
        <v>1</v>
      </c>
      <c r="E28" s="27"/>
      <c r="F28" s="27"/>
      <c r="G28" s="27"/>
      <c r="H28" s="27"/>
      <c r="I28" s="27"/>
      <c r="J28" s="27"/>
      <c r="K28" s="27"/>
      <c r="L28" s="27"/>
    </row>
    <row r="29" spans="1:13">
      <c r="A29" s="61">
        <v>40309</v>
      </c>
      <c r="B29" s="62">
        <v>32</v>
      </c>
      <c r="C29" s="27">
        <f t="shared" si="0"/>
        <v>5</v>
      </c>
      <c r="D29" s="27">
        <f t="shared" si="1"/>
        <v>3</v>
      </c>
      <c r="E29" s="27"/>
      <c r="F29" s="27"/>
      <c r="G29" s="27"/>
      <c r="H29" s="27"/>
      <c r="I29" s="27"/>
      <c r="J29" s="27"/>
      <c r="K29" s="27"/>
      <c r="L29" s="27"/>
    </row>
    <row r="30" spans="1:13">
      <c r="A30" s="61">
        <v>40311</v>
      </c>
      <c r="B30" s="62">
        <v>27</v>
      </c>
      <c r="C30" s="27">
        <f t="shared" si="0"/>
        <v>5</v>
      </c>
      <c r="D30" s="27">
        <f t="shared" si="1"/>
        <v>5</v>
      </c>
      <c r="E30" s="27"/>
      <c r="F30" s="27"/>
      <c r="G30" s="27"/>
      <c r="H30" s="27"/>
      <c r="I30" s="27"/>
      <c r="J30" s="27"/>
      <c r="K30" s="27"/>
      <c r="L30" s="27"/>
    </row>
    <row r="31" spans="1:13">
      <c r="A31" s="61">
        <v>40318</v>
      </c>
      <c r="B31" s="62">
        <v>49</v>
      </c>
      <c r="C31" s="27">
        <f t="shared" si="0"/>
        <v>5</v>
      </c>
      <c r="D31" s="27">
        <f t="shared" si="1"/>
        <v>5</v>
      </c>
      <c r="E31" s="27"/>
      <c r="F31" s="27"/>
      <c r="G31" s="27"/>
      <c r="H31" s="27"/>
      <c r="I31" s="27"/>
      <c r="J31" s="27"/>
      <c r="K31" s="27"/>
      <c r="L31" s="27"/>
    </row>
    <row r="32" spans="1:13">
      <c r="A32" s="61">
        <v>40322</v>
      </c>
      <c r="B32" s="62">
        <v>37</v>
      </c>
      <c r="C32" s="27">
        <f t="shared" si="0"/>
        <v>5</v>
      </c>
      <c r="D32" s="27">
        <f t="shared" si="1"/>
        <v>2</v>
      </c>
      <c r="E32" s="27"/>
      <c r="F32" s="27"/>
      <c r="G32" s="27"/>
      <c r="H32" s="27"/>
      <c r="I32" s="27"/>
      <c r="J32" s="27"/>
      <c r="K32" s="27"/>
      <c r="L32" s="27"/>
    </row>
    <row r="33" spans="1:12">
      <c r="A33" s="61">
        <v>40329</v>
      </c>
      <c r="B33" s="62">
        <v>39</v>
      </c>
      <c r="C33" s="27">
        <f t="shared" si="0"/>
        <v>5</v>
      </c>
      <c r="D33" s="27">
        <f t="shared" si="1"/>
        <v>2</v>
      </c>
      <c r="E33" s="27"/>
      <c r="F33" s="27"/>
      <c r="G33" s="27"/>
      <c r="H33" s="27"/>
      <c r="I33" s="27"/>
      <c r="J33" s="27"/>
      <c r="K33" s="27"/>
      <c r="L33" s="27"/>
    </row>
    <row r="34" spans="1:12">
      <c r="A34" s="61">
        <v>40332</v>
      </c>
      <c r="B34" s="62">
        <v>47</v>
      </c>
      <c r="C34" s="27">
        <f t="shared" si="0"/>
        <v>6</v>
      </c>
      <c r="D34" s="27">
        <f t="shared" si="1"/>
        <v>5</v>
      </c>
      <c r="E34" s="27"/>
      <c r="F34" s="27"/>
      <c r="G34" s="27"/>
      <c r="H34" s="27"/>
      <c r="I34" s="27"/>
      <c r="J34" s="27"/>
      <c r="K34" s="27"/>
      <c r="L34" s="27"/>
    </row>
    <row r="35" spans="1:12">
      <c r="A35" s="61">
        <v>40339</v>
      </c>
      <c r="B35" s="62">
        <v>53</v>
      </c>
      <c r="C35" s="27">
        <f t="shared" si="0"/>
        <v>6</v>
      </c>
      <c r="D35" s="27">
        <f t="shared" si="1"/>
        <v>5</v>
      </c>
      <c r="E35" s="27"/>
      <c r="F35" s="27"/>
      <c r="G35" s="27"/>
      <c r="H35" s="27"/>
      <c r="I35" s="27"/>
      <c r="J35" s="27"/>
      <c r="K35" s="27"/>
      <c r="L35" s="27"/>
    </row>
    <row r="36" spans="1:12">
      <c r="A36" s="61">
        <v>40344</v>
      </c>
      <c r="B36" s="62">
        <v>27</v>
      </c>
      <c r="C36" s="27">
        <f t="shared" si="0"/>
        <v>6</v>
      </c>
      <c r="D36" s="27">
        <f t="shared" si="1"/>
        <v>3</v>
      </c>
      <c r="E36" s="27"/>
      <c r="F36" s="27"/>
      <c r="G36" s="27"/>
      <c r="H36" s="27"/>
      <c r="I36" s="27"/>
      <c r="J36" s="27"/>
      <c r="K36" s="27"/>
      <c r="L36" s="27"/>
    </row>
    <row r="37" spans="1:12">
      <c r="A37" s="61">
        <v>40348</v>
      </c>
      <c r="B37" s="62">
        <v>55</v>
      </c>
      <c r="C37" s="27">
        <f t="shared" si="0"/>
        <v>6</v>
      </c>
      <c r="D37" s="27">
        <f t="shared" si="1"/>
        <v>7</v>
      </c>
      <c r="E37" s="27"/>
      <c r="F37" s="27"/>
      <c r="G37" s="27"/>
      <c r="H37" s="27"/>
      <c r="I37" s="27"/>
      <c r="J37" s="27"/>
      <c r="K37" s="27"/>
      <c r="L37" s="27"/>
    </row>
    <row r="38" spans="1:12">
      <c r="A38" s="61">
        <v>40350</v>
      </c>
      <c r="B38" s="62">
        <v>34</v>
      </c>
      <c r="C38" s="27">
        <f t="shared" si="0"/>
        <v>6</v>
      </c>
      <c r="D38" s="27">
        <f t="shared" si="1"/>
        <v>2</v>
      </c>
      <c r="E38" s="27"/>
      <c r="F38" s="27"/>
      <c r="G38" s="27"/>
      <c r="H38" s="27"/>
      <c r="I38" s="27"/>
      <c r="J38" s="27"/>
      <c r="K38" s="27"/>
      <c r="L38" s="27"/>
    </row>
    <row r="39" spans="1:12">
      <c r="A39" s="61">
        <v>40354</v>
      </c>
      <c r="B39" s="62">
        <v>46</v>
      </c>
      <c r="C39" s="27">
        <f t="shared" si="0"/>
        <v>6</v>
      </c>
      <c r="D39" s="27">
        <f t="shared" si="1"/>
        <v>6</v>
      </c>
      <c r="E39" s="27"/>
      <c r="F39" s="27"/>
      <c r="G39" s="27"/>
      <c r="H39" s="27"/>
      <c r="I39" s="27"/>
      <c r="J39" s="27"/>
      <c r="K39" s="27"/>
      <c r="L39" s="27"/>
    </row>
    <row r="40" spans="1:12">
      <c r="A40" s="61">
        <v>40363</v>
      </c>
      <c r="B40" s="62">
        <v>27</v>
      </c>
      <c r="C40" s="27">
        <f t="shared" si="0"/>
        <v>7</v>
      </c>
      <c r="D40" s="27">
        <f t="shared" si="1"/>
        <v>1</v>
      </c>
      <c r="E40" s="27"/>
      <c r="F40" s="27"/>
      <c r="G40" s="27"/>
      <c r="H40" s="27"/>
      <c r="I40" s="27"/>
      <c r="J40" s="27"/>
      <c r="K40" s="27"/>
      <c r="L40" s="27"/>
    </row>
    <row r="41" spans="1:12">
      <c r="A41" s="61">
        <v>40368</v>
      </c>
      <c r="B41" s="62">
        <v>61</v>
      </c>
      <c r="C41" s="27">
        <f t="shared" si="0"/>
        <v>7</v>
      </c>
      <c r="D41" s="27">
        <f t="shared" si="1"/>
        <v>6</v>
      </c>
      <c r="E41" s="27"/>
      <c r="F41" s="27"/>
      <c r="G41" s="27"/>
      <c r="H41" s="27"/>
      <c r="I41" s="27"/>
      <c r="J41" s="27"/>
      <c r="K41" s="27"/>
      <c r="L41" s="27"/>
    </row>
    <row r="42" spans="1:12">
      <c r="A42" s="61">
        <v>40369</v>
      </c>
      <c r="B42" s="62">
        <v>28</v>
      </c>
      <c r="C42" s="27">
        <f t="shared" si="0"/>
        <v>7</v>
      </c>
      <c r="D42" s="27">
        <f t="shared" si="1"/>
        <v>7</v>
      </c>
      <c r="E42" s="27"/>
      <c r="F42" s="27"/>
      <c r="G42" s="27"/>
      <c r="H42" s="27"/>
      <c r="I42" s="27"/>
      <c r="J42" s="27"/>
      <c r="K42" s="27"/>
      <c r="L42" s="27"/>
    </row>
    <row r="43" spans="1:12">
      <c r="A43" s="61">
        <v>40376</v>
      </c>
      <c r="B43" s="62">
        <v>57</v>
      </c>
      <c r="C43" s="27">
        <f t="shared" si="0"/>
        <v>7</v>
      </c>
      <c r="D43" s="27">
        <f t="shared" si="1"/>
        <v>7</v>
      </c>
      <c r="E43" s="27"/>
      <c r="F43" s="27"/>
      <c r="G43" s="27"/>
      <c r="H43" s="27"/>
      <c r="I43" s="27"/>
      <c r="J43" s="27"/>
      <c r="K43" s="27"/>
      <c r="L43" s="27"/>
    </row>
    <row r="44" spans="1:12">
      <c r="A44" s="61">
        <v>40381</v>
      </c>
      <c r="B44" s="62">
        <v>25</v>
      </c>
      <c r="C44" s="27">
        <f t="shared" si="0"/>
        <v>7</v>
      </c>
      <c r="D44" s="27">
        <f t="shared" si="1"/>
        <v>5</v>
      </c>
      <c r="E44" s="27"/>
      <c r="F44" s="27"/>
      <c r="G44" s="27"/>
      <c r="H44" s="27"/>
      <c r="I44" s="27"/>
      <c r="J44" s="27"/>
      <c r="K44" s="27"/>
      <c r="L44" s="27"/>
    </row>
    <row r="45" spans="1:12">
      <c r="A45" s="61">
        <v>40384</v>
      </c>
      <c r="B45" s="62">
        <v>35</v>
      </c>
      <c r="C45" s="27">
        <f t="shared" si="0"/>
        <v>7</v>
      </c>
      <c r="D45" s="27">
        <f t="shared" si="1"/>
        <v>1</v>
      </c>
      <c r="E45" s="27"/>
      <c r="F45" s="27"/>
      <c r="G45" s="27"/>
      <c r="H45" s="27"/>
      <c r="I45" s="27"/>
      <c r="J45" s="27"/>
      <c r="K45" s="27"/>
      <c r="L45" s="27"/>
    </row>
    <row r="46" spans="1:12">
      <c r="A46" s="61">
        <v>40385</v>
      </c>
      <c r="B46" s="62">
        <v>42</v>
      </c>
      <c r="C46" s="27">
        <f t="shared" si="0"/>
        <v>7</v>
      </c>
      <c r="D46" s="27">
        <f t="shared" si="1"/>
        <v>2</v>
      </c>
      <c r="E46" s="27"/>
      <c r="F46" s="27"/>
      <c r="G46" s="27"/>
      <c r="H46" s="27"/>
      <c r="I46" s="27"/>
      <c r="J46" s="27"/>
      <c r="K46" s="27"/>
      <c r="L46" s="27"/>
    </row>
    <row r="47" spans="1:12">
      <c r="A47" s="61">
        <v>40393</v>
      </c>
      <c r="B47" s="62">
        <v>47</v>
      </c>
      <c r="C47" s="27">
        <f t="shared" si="0"/>
        <v>8</v>
      </c>
      <c r="D47" s="27">
        <f t="shared" si="1"/>
        <v>3</v>
      </c>
      <c r="E47" s="27"/>
      <c r="F47" s="27"/>
      <c r="G47" s="27"/>
      <c r="H47" s="27"/>
      <c r="I47" s="27"/>
      <c r="J47" s="27"/>
      <c r="K47" s="27"/>
      <c r="L47" s="27"/>
    </row>
    <row r="48" spans="1:12">
      <c r="A48" s="61">
        <v>40402</v>
      </c>
      <c r="B48" s="62">
        <v>59</v>
      </c>
      <c r="C48" s="27">
        <f t="shared" si="0"/>
        <v>8</v>
      </c>
      <c r="D48" s="27">
        <f t="shared" si="1"/>
        <v>5</v>
      </c>
      <c r="E48" s="27"/>
      <c r="F48" s="27"/>
      <c r="G48" s="27"/>
      <c r="H48" s="27"/>
      <c r="I48" s="27"/>
      <c r="J48" s="27"/>
      <c r="K48" s="27"/>
      <c r="L48" s="27"/>
    </row>
    <row r="49" spans="1:12">
      <c r="A49" s="61">
        <v>40403</v>
      </c>
      <c r="B49" s="62">
        <v>68</v>
      </c>
      <c r="C49" s="27">
        <f t="shared" si="0"/>
        <v>8</v>
      </c>
      <c r="D49" s="27">
        <f t="shared" si="1"/>
        <v>6</v>
      </c>
      <c r="E49" s="27"/>
      <c r="F49" s="27"/>
      <c r="G49" s="27"/>
      <c r="H49" s="27"/>
      <c r="I49" s="27"/>
      <c r="J49" s="27"/>
      <c r="K49" s="27"/>
      <c r="L49" s="27"/>
    </row>
    <row r="50" spans="1:12">
      <c r="A50" s="61">
        <v>40407</v>
      </c>
      <c r="B50" s="62">
        <v>73</v>
      </c>
      <c r="C50" s="27">
        <f t="shared" si="0"/>
        <v>8</v>
      </c>
      <c r="D50" s="27">
        <f t="shared" si="1"/>
        <v>3</v>
      </c>
      <c r="E50" s="27"/>
      <c r="F50" s="27"/>
      <c r="G50" s="27"/>
      <c r="H50" s="27"/>
      <c r="I50" s="27"/>
      <c r="J50" s="27"/>
      <c r="K50" s="27"/>
      <c r="L50" s="27"/>
    </row>
    <row r="51" spans="1:12">
      <c r="A51" s="61">
        <v>40409</v>
      </c>
      <c r="B51" s="62">
        <v>35</v>
      </c>
      <c r="C51" s="27">
        <f t="shared" si="0"/>
        <v>8</v>
      </c>
      <c r="D51" s="27">
        <f t="shared" si="1"/>
        <v>5</v>
      </c>
      <c r="E51" s="27"/>
      <c r="F51" s="27"/>
      <c r="G51" s="27"/>
      <c r="H51" s="27"/>
      <c r="I51" s="27"/>
      <c r="J51" s="27"/>
      <c r="K51" s="27"/>
      <c r="L51" s="27"/>
    </row>
    <row r="52" spans="1:12">
      <c r="A52" s="61">
        <v>40411</v>
      </c>
      <c r="B52" s="62">
        <v>44</v>
      </c>
      <c r="C52" s="27">
        <f t="shared" si="0"/>
        <v>8</v>
      </c>
      <c r="D52" s="27">
        <f t="shared" si="1"/>
        <v>7</v>
      </c>
      <c r="E52" s="27"/>
      <c r="F52" s="27"/>
      <c r="G52" s="27"/>
      <c r="H52" s="27"/>
      <c r="I52" s="27"/>
      <c r="J52" s="27"/>
      <c r="K52" s="27"/>
      <c r="L52" s="27"/>
    </row>
    <row r="53" spans="1:12">
      <c r="A53" s="61">
        <v>40415</v>
      </c>
      <c r="B53" s="62">
        <v>40</v>
      </c>
      <c r="C53" s="27">
        <f t="shared" si="0"/>
        <v>8</v>
      </c>
      <c r="D53" s="27">
        <f t="shared" si="1"/>
        <v>4</v>
      </c>
      <c r="E53" s="27"/>
      <c r="F53" s="27"/>
      <c r="G53" s="27"/>
      <c r="H53" s="27"/>
      <c r="I53" s="27"/>
      <c r="J53" s="27"/>
      <c r="K53" s="27"/>
      <c r="L53" s="27"/>
    </row>
    <row r="54" spans="1:12">
      <c r="A54" s="61">
        <v>40419</v>
      </c>
      <c r="B54" s="62">
        <v>31</v>
      </c>
      <c r="C54" s="27">
        <f t="shared" si="0"/>
        <v>8</v>
      </c>
      <c r="D54" s="27">
        <f t="shared" si="1"/>
        <v>1</v>
      </c>
      <c r="E54" s="27"/>
      <c r="F54" s="27"/>
      <c r="G54" s="27"/>
      <c r="H54" s="27"/>
      <c r="I54" s="27"/>
      <c r="J54" s="27"/>
      <c r="K54" s="27"/>
      <c r="L54" s="27"/>
    </row>
    <row r="55" spans="1:12">
      <c r="A55" s="61">
        <v>40420</v>
      </c>
      <c r="B55" s="62">
        <v>71</v>
      </c>
      <c r="C55" s="27">
        <f t="shared" si="0"/>
        <v>8</v>
      </c>
      <c r="D55" s="27">
        <f t="shared" si="1"/>
        <v>2</v>
      </c>
      <c r="E55" s="27"/>
      <c r="F55" s="27"/>
      <c r="G55" s="27"/>
      <c r="H55" s="27"/>
      <c r="I55" s="27"/>
      <c r="J55" s="27"/>
      <c r="K55" s="27"/>
      <c r="L55" s="27"/>
    </row>
    <row r="56" spans="1:12">
      <c r="A56" s="34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</row>
    <row r="57" spans="1:12">
      <c r="A57" s="34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</row>
    <row r="58" spans="1:12">
      <c r="A58" s="34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</row>
    <row r="59" spans="1:12">
      <c r="A59" s="34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</row>
    <row r="60" spans="1:12">
      <c r="A60" s="34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 spans="1:12">
      <c r="A61" s="34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</row>
    <row r="62" spans="1:12">
      <c r="A62" s="34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</row>
    <row r="63" spans="1:12">
      <c r="A63" s="34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</row>
    <row r="64" spans="1:12">
      <c r="A64" s="34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</row>
    <row r="65" spans="1:12">
      <c r="A65" s="34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</row>
    <row r="66" spans="1:12">
      <c r="A66" s="34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</row>
    <row r="67" spans="1:12">
      <c r="A67" s="34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</row>
    <row r="68" spans="1:12">
      <c r="A68" s="34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</row>
    <row r="69" spans="1:12">
      <c r="A69" s="34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</row>
    <row r="70" spans="1:12">
      <c r="A70" s="34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</row>
    <row r="71" spans="1:12">
      <c r="A71" s="34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</row>
    <row r="72" spans="1:12">
      <c r="A72" s="34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</row>
    <row r="73" spans="1:12">
      <c r="A73" s="34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1:12">
      <c r="A74" s="34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</row>
    <row r="75" spans="1:12">
      <c r="A75" s="34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</row>
    <row r="76" spans="1:12">
      <c r="A76" s="34"/>
      <c r="B76" s="27"/>
      <c r="C76" s="27"/>
      <c r="D76" s="27"/>
      <c r="E76" s="27"/>
      <c r="F76" s="27"/>
      <c r="G76" s="27"/>
      <c r="H76" s="27"/>
      <c r="K76" s="27"/>
      <c r="L76" s="27"/>
    </row>
    <row r="77" spans="1:12">
      <c r="A77" s="34"/>
    </row>
    <row r="78" spans="1:12">
      <c r="A78" s="34"/>
    </row>
    <row r="79" spans="1:12">
      <c r="A79" s="34"/>
    </row>
    <row r="80" spans="1:12">
      <c r="A80" s="34"/>
    </row>
    <row r="81" spans="1:1">
      <c r="A81" s="34"/>
    </row>
    <row r="82" spans="1:1">
      <c r="A82" s="34"/>
    </row>
    <row r="83" spans="1:1">
      <c r="A83" s="34"/>
    </row>
    <row r="84" spans="1:1">
      <c r="A84" s="34"/>
    </row>
    <row r="85" spans="1:1">
      <c r="A85" s="34"/>
    </row>
    <row r="86" spans="1:1">
      <c r="A86" s="34"/>
    </row>
    <row r="87" spans="1:1">
      <c r="A87" s="34"/>
    </row>
    <row r="88" spans="1:1">
      <c r="A88" s="34"/>
    </row>
    <row r="89" spans="1:1">
      <c r="A89" s="34"/>
    </row>
    <row r="90" spans="1:1">
      <c r="A90" s="34"/>
    </row>
    <row r="91" spans="1:1">
      <c r="A91" s="34"/>
    </row>
    <row r="92" spans="1:1">
      <c r="A92" s="34"/>
    </row>
    <row r="93" spans="1:1">
      <c r="A93" s="34"/>
    </row>
    <row r="94" spans="1:1">
      <c r="A94" s="34"/>
    </row>
    <row r="95" spans="1:1">
      <c r="A95" s="34"/>
    </row>
    <row r="96" spans="1:1">
      <c r="A96" s="34"/>
    </row>
    <row r="97" spans="1:1">
      <c r="A97" s="34"/>
    </row>
    <row r="98" spans="1:1">
      <c r="A98" s="34"/>
    </row>
    <row r="99" spans="1:1">
      <c r="A99" s="34"/>
    </row>
    <row r="100" spans="1:1">
      <c r="A100" s="34"/>
    </row>
    <row r="101" spans="1:1">
      <c r="A101" s="34"/>
    </row>
    <row r="102" spans="1:1">
      <c r="A102" s="34"/>
    </row>
    <row r="103" spans="1:1">
      <c r="A103" s="34"/>
    </row>
    <row r="104" spans="1:1">
      <c r="A104" s="34"/>
    </row>
    <row r="105" spans="1:1">
      <c r="A105" s="34"/>
    </row>
    <row r="106" spans="1:1">
      <c r="A106" s="34"/>
    </row>
    <row r="107" spans="1:1">
      <c r="A107" s="34"/>
    </row>
    <row r="108" spans="1:1">
      <c r="A108" s="34"/>
    </row>
    <row r="109" spans="1:1">
      <c r="A109" s="34"/>
    </row>
    <row r="110" spans="1:1">
      <c r="A110" s="34"/>
    </row>
    <row r="111" spans="1:1">
      <c r="A111" s="34"/>
    </row>
    <row r="112" spans="1:1">
      <c r="A112" s="34"/>
    </row>
    <row r="113" spans="1:1">
      <c r="A113" s="34"/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Logical Functions</vt:lpstr>
      <vt:lpstr>Stastical Functions</vt:lpstr>
      <vt:lpstr>Mathematical Functions</vt:lpstr>
      <vt:lpstr>Text Functions</vt:lpstr>
      <vt:lpstr>What if Analysis</vt:lpstr>
      <vt:lpstr>Analytical Functions</vt:lpstr>
      <vt:lpstr>Date Functions</vt:lpstr>
      <vt:lpstr>abc</vt:lpstr>
      <vt:lpstr>data1</vt:lpstr>
      <vt:lpstr>data2</vt:lpstr>
      <vt:lpstr>Sales</vt:lpstr>
      <vt:lpstr>xyz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2015-09-21T19:03:53Z</dcterms:modified>
</cp:coreProperties>
</file>