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5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date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10" i="7" l="1"/>
  <c r="L5" i="7"/>
  <c r="L6" i="7"/>
  <c r="L7" i="7"/>
  <c r="L8" i="7"/>
  <c r="L9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8" i="3"/>
  <c r="N7" i="3"/>
  <c r="N6" i="3"/>
  <c r="N5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B21" i="1"/>
  <c r="F18" i="1"/>
  <c r="E18" i="1"/>
  <c r="C18" i="1"/>
  <c r="D18" i="1"/>
  <c r="B18" i="1" l="1"/>
  <c r="E15" i="1"/>
  <c r="D15" i="1"/>
  <c r="C15" i="1"/>
  <c r="B15" i="1"/>
  <c r="E14" i="1"/>
  <c r="D14" i="1"/>
  <c r="C14" i="1"/>
  <c r="B14" i="1"/>
  <c r="M18" i="1"/>
  <c r="L18" i="1"/>
  <c r="M17" i="1"/>
  <c r="L17" i="1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F14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<sst xmlns="http://schemas.openxmlformats.org/spreadsheetml/2006/main" count="741" uniqueCount="700">
  <si>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</si>
  <si>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</si>
  <si>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</si>
  <si>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</si>
  <si>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</si>
  <si>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</si>
  <si>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</si>
  <si>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</si>
  <si>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</si>
  <si>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</si>
  <si>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</si>
  <si>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</si>
  <si>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</si>
  <si>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</si>
  <si>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</si>
  <si>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</si>
  <si>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</si>
  <si>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</si>
  <si>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</si>
  <si>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</si>
  <si>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</si>
  <si>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</si>
  <si>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</si>
  <si>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</si>
  <si>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</si>
  <si>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</si>
  <si>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</si>
  <si>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</si>
  <si>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</si>
  <si>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</si>
  <si>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</si>
  <si>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</si>
  <si>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</si>
  <si>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</si>
  <si>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</si>
  <si>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</si>
  <si>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</si>
  <si>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</si>
  <si>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</si>
  <si>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</si>
  <si>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</si>
  <si>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</si>
  <si>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</si>
  <si>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</si>
  <si>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</si>
  <si>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</si>
  <si>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</si>
  <si>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</si>
  <si>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</si>
  <si>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</si>
  <si>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</si>
  <si>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</si>
  <si>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</si>
  <si>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</si>
  <si>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</si>
  <si>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</si>
  <si>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</si>
  <si>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</si>
  <si>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</si>
  <si>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</si>
  <si>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</si>
  <si>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</si>
  <si>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</si>
  <si>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</si>
  <si>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</si>
  <si>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</si>
  <si>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</si>
  <si>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</si>
  <si>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</si>
  <si>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</si>
  <si>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</si>
  <si>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</si>
  <si>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</si>
  <si>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</si>
  <si>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</si>
  <si>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</si>
  <si>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</si>
  <si>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</si>
  <si>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</si>
  <si>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</si>
  <si>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</si>
  <si>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</si>
  <si>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</si>
  <si>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</si>
  <si>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</si>
  <si>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</si>
  <si>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</si>
  <si>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</si>
  <si>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</si>
  <si>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</si>
  <si>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</si>
  <si>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</si>
  <si>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</si>
  <si>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</si>
  <si>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</si>
  <si>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</si>
  <si>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</si>
  <si>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</si>
  <si>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</si>
  <si>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</si>
  <si>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</si>
  <si>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</si>
  <si>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</si>
  <si>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</si>
  <si>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</si>
  <si>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</si>
  <si>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</si>
  <si>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</si>
  <si>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</si>
  <si>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</si>
  <si>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</si>
  <si>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</si>
  <si>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</si>
  <si>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</si>
  <si>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</si>
  <si>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</si>
  <si>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</si>
  <si>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</si>
  <si>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</si>
  <si>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</si>
  <si>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</si>
  <si>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</si>
  <si>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</si>
  <si>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</si>
  <si>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</si>
  <si>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</si>
  <si>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</si>
  <si>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</si>
  <si>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</si>
  <si>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</si>
  <si>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</si>
  <si>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</si>
  <si>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</si>
  <si>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</si>
  <si>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</si>
  <si>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</si>
  <si>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</si>
  <si>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</si>
  <si>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</si>
  <si>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</si>
  <si>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</si>
  <si>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</si>
  <si>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</si>
  <si>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</si>
  <si>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</si>
  <si>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</si>
  <si>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</si>
  <si>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</si>
  <si>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</si>
  <si>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</si>
  <si>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</si>
  <si>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</si>
  <si>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</si>
  <si>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</si>
  <si>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</si>
  <si>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</si>
  <si>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</si>
  <si>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</si>
  <si>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</si>
  <si>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</si>
  <si>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</si>
  <si>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</si>
  <si>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</si>
  <si>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</si>
  <si>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</si>
  <si>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</si>
  <si>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</si>
  <si>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</si>
  <si>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</si>
  <si>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</si>
  <si>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</si>
  <si>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</si>
  <si>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</si>
  <si>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</si>
  <si>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</si>
  <si>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</si>
  <si>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</si>
  <si>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</si>
  <si>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</si>
  <si>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</si>
  <si>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</si>
  <si>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</si>
  <si>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</si>
  <si>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</si>
  <si>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</si>
  <si>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</si>
  <si>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</si>
  <si>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</si>
  <si>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</si>
  <si>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</si>
  <si>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</si>
  <si>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</si>
  <si>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</si>
  <si>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</si>
  <si>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</si>
  <si>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</si>
  <si>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</si>
  <si>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</si>
  <si>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</si>
  <si>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</si>
  <si>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</si>
  <si>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</si>
  <si>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</si>
  <si>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</si>
  <si>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</si>
  <si>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</si>
  <si>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</si>
  <si>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</si>
  <si>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</si>
  <si>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</si>
  <si>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</si>
  <si>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</si>
  <si>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</si>
  <si>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</si>
  <si>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</si>
  <si>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</si>
  <si>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</si>
  <si>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</si>
  <si>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</si>
  <si>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</si>
  <si>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</si>
  <si>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</si>
  <si>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</si>
  <si>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</si>
  <si>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</si>
  <si>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</si>
  <si>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</si>
  <si>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</si>
  <si>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</si>
  <si>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</si>
  <si>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</si>
  <si>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</si>
  <si>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</si>
  <si>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</si>
  <si>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</si>
  <si>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</si>
  <si>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</si>
  <si>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</si>
  <si>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</si>
  <si>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</si>
  <si>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</si>
  <si>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</si>
  <si>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</si>
  <si>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</si>
  <si>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</si>
  <si>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</si>
  <si>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</si>
  <si>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</si>
  <si>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</si>
  <si>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</si>
  <si>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</si>
  <si>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</si>
  <si>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</si>
  <si>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</si>
  <si>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</si>
  <si>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</si>
  <si>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</si>
  <si>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</si>
  <si>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</si>
  <si>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</si>
  <si>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</si>
  <si>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</si>
  <si>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</si>
  <si>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</si>
  <si>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</si>
  <si>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</si>
  <si>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</si>
  <si>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</si>
  <si>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</si>
  <si>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</si>
  <si>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</si>
  <si>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</si>
  <si>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</si>
  <si>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</si>
  <si>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</si>
  <si>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</si>
  <si>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</si>
  <si>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</si>
  <si>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</si>
  <si>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</si>
  <si>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</si>
  <si>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</si>
  <si>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</si>
  <si>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</si>
  <si>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</si>
  <si>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</si>
  <si>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</si>
  <si>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</si>
  <si>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</si>
  <si>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</si>
  <si>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</si>
  <si>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</si>
  <si>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</si>
  <si>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</si>
  <si>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</si>
  <si>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</si>
  <si>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</si>
  <si>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</si>
  <si>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</si>
  <si>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</si>
  <si>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</si>
  <si>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</si>
  <si>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</si>
  <si>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</si>
  <si>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</si>
  <si>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</si>
  <si>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</si>
  <si>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</si>
  <si>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</si>
  <si>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</si>
  <si>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</si>
  <si>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</si>
  <si>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</si>
  <si>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</si>
  <si>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</si>
  <si>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</si>
  <si>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</si>
  <si>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</si>
  <si>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</si>
  <si>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</si>
  <si>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</si>
  <si>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</si>
  <si>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</si>
  <si>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</si>
  <si>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</si>
  <si>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</si>
  <si>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</si>
  <si>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</si>
  <si>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</si>
  <si>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</si>
  <si>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</si>
  <si>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</si>
  <si>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</si>
  <si>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</si>
  <si>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</si>
  <si>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</si>
  <si>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</si>
  <si>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</si>
  <si>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</si>
  <si>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</si>
  <si>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</si>
  <si>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</si>
  <si>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</si>
  <si>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</si>
  <si>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</si>
  <si>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</si>
  <si>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</si>
  <si>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</si>
  <si>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</si>
  <si>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</si>
  <si>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</si>
  <si>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</si>
  <si>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</si>
  <si>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</si>
  <si>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</si>
  <si>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</si>
  <si>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</si>
  <si>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</si>
  <si>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</si>
  <si>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</si>
  <si>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</si>
  <si>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</si>
  <si>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</si>
  <si>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</si>
  <si>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</si>
  <si>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</si>
  <si>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</si>
  <si>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</si>
  <si>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</si>
  <si>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</si>
  <si>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</si>
  <si>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</si>
  <si>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</si>
  <si>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</si>
  <si>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</si>
  <si>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</si>
  <si>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</si>
  <si>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</si>
  <si>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</si>
  <si>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</si>
  <si>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</si>
  <si>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</si>
  <si>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</si>
  <si>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</si>
  <si>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</si>
  <si>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</si>
  <si>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</si>
  <si>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</si>
  <si>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</si>
  <si>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</si>
  <si>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</si>
  <si>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</si>
  <si>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</si>
  <si>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</si>
  <si>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</si>
  <si>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</si>
  <si>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</si>
  <si>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</si>
  <si>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</si>
  <si>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</si>
  <si>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</si>
  <si>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</si>
  <si>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</si>
  <si>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</si>
  <si>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</si>
  <si>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</si>
  <si>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</si>
  <si>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</si>
  <si>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</si>
  <si>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</si>
  <si>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</si>
  <si>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</si>
  <si>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</si>
  <si>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</si>
  <si>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</si>
  <si>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</si>
  <si>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</si>
  <si>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</si>
  <si>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</si>
  <si>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</si>
  <si>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</si>
  <si>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</si>
  <si>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</si>
  <si>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</si>
  <si>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</si>
  <si>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</si>
  <si>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</si>
  <si>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</si>
  <si>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</si>
  <si>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</si>
  <si>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</si>
  <si>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</si>
  <si>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</si>
  <si>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</si>
  <si>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</si>
  <si>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</si>
  <si>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</si>
  <si>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</si>
  <si>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</si>
  <si>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</si>
  <si>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</si>
  <si>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</si>
  <si>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</si>
  <si>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</si>
  <si>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</si>
  <si>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</si>
  <si>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</si>
  <si>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</si>
  <si>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</si>
  <si>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</si>
  <si>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</si>
  <si>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</si>
  <si>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</si>
  <si>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</si>
  <si>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</si>
  <si>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</si>
  <si>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</si>
  <si>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</si>
  <si>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</si>
  <si>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</si>
  <si>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</si>
  <si>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</si>
  <si>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</si>
  <si>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</si>
  <si>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</si>
  <si>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</si>
  <si>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</si>
  <si>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</si>
  <si>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</si>
  <si>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</si>
  <si>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</si>
  <si>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</si>
  <si>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</si>
  <si>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</si>
  <si>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</si>
  <si>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</si>
  <si>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</si>
  <si>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</si>
  <si>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</si>
  <si>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</si>
  <si>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</si>
  <si>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</si>
  <si>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</si>
  <si>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</si>
  <si>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</si>
  <si>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</si>
  <si>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</si>
  <si>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</si>
  <si>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</si>
  <si>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</si>
  <si>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</si>
  <si>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</si>
  <si>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</si>
  <si>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</si>
  <si>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</si>
  <si>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</si>
  <si>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</si>
  <si>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</si>
  <si>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</si>
  <si>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</si>
  <si>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</si>
  <si>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</si>
  <si>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</si>
  <si>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</si>
  <si>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</si>
  <si>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</si>
  <si>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</si>
  <si>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</si>
  <si>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</si>
  <si>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</si>
  <si>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</si>
  <si>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</si>
  <si>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</si>
  <si>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</si>
  <si>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</si>
  <si>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</si>
  <si>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</si>
  <si>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</si>
  <si>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</si>
  <si>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</si>
  <si>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</si>
  <si>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</si>
  <si>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</si>
  <si>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</si>
  <si>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</si>
  <si>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</si>
  <si>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</si>
  <si>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</si>
  <si>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</si>
  <si>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</si>
  <si>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</si>
  <si>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</si>
  <si>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</si>
  <si>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</si>
  <si>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</si>
  <si>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</si>
  <si>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</si>
  <si>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</si>
  <si>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</si>
  <si>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</si>
  <si>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</si>
  <si>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</si>
  <si>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</si>
  <si>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</si>
  <si>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</si>
  <si>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</si>
  <si>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</si>
  <si>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</si>
  <si>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</si>
  <si>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</si>
  <si>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</si>
  <si>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</si>
  <si>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</si>
  <si>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</si>
  <si>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</si>
  <si>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</si>
  <si>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</si>
  <si>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</si>
  <si>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</si>
  <si>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</si>
  <si>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</si>
  <si>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</si>
  <si>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</si>
  <si>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</si>
  <si>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</si>
  <si>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</si>
  <si>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</si>
  <si>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</si>
  <si>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</si>
  <si>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</si>
  <si>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</si>
  <si>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</si>
  <si>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</si>
  <si>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</si>
  <si>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</si>
  <si>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</si>
  <si>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</si>
  <si>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</si>
  <si>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</si>
  <si>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</si>
  <si>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</si>
  <si>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</si>
  <si>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</si>
  <si>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</si>
  <si>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</si>
  <si>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</si>
  <si>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</si>
  <si>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</si>
  <si>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</si>
  <si>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</si>
  <si>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</si>
  <si>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</si>
  <si>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</si>
  <si>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</si>
  <si>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</si>
  <si>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</si>
  <si>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</si>
  <si>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</si>
  <si>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</si>
  <si>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</si>
  <si>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</si>
  <si>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</si>
  <si>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</si>
  <si>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</si>
  <si>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</si>
  <si>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</si>
  <si>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</si>
  <si>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</si>
  <si>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</si>
  <si>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</si>
  <si>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</si>
  <si>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</si>
  <si>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</si>
  <si>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</si>
  <si>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</si>
  <si>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</si>
  <si>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</si>
  <si>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</si>
  <si>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</si>
  <si>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</si>
  <si>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</si>
  <si>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</si>
  <si>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</si>
  <si>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</si>
  <si>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</si>
  <si>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</si>
  <si>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</si>
  <si>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</si>
  <si>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</si>
  <si>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</si>
  <si>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</si>
  <si>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</si>
  <si>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</si>
  <si>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</si>
  <si>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</si>
  <si>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</si>
  <si>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</si>
  <si>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</si>
  <si>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</si>
  <si>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</si>
  <si>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</si>
  <si>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</si>
  <si>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</si>
  <si>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</si>
  <si>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</si>
  <si>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</si>
  <si>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</si>
  <si>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</si>
  <si>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</si>
  <si>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</si>
  <si>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</si>
  <si>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</si>
  <si>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</si>
  <si>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</si>
  <si>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</si>
  <si>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</si>
  <si>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</si>
  <si>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</si>
  <si>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</si>
  <si>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</si>
  <si>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</si>
  <si>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</si>
  <si>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</si>
  <si>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</si>
  <si>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</si>
  <si>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</si>
  <si>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</si>
  <si>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</si>
  <si>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</si>
  <si>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</si>
  <si>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</si>
  <si>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</si>
  <si>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</si>
  <si>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</si>
  <si>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</si>
  <si>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</si>
  <si>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</si>
  <si>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</si>
  <si>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</si>
  <si>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</si>
  <si>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</si>
  <si>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</si>
  <si>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</si>
  <si>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</si>
  <si>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</si>
  <si>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</si>
  <si>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</si>
  <si>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</si>
  <si>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</si>
  <si>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</si>
  <si>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</si>
  <si>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</si>
  <si>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</si>
  <si>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</si>
  <si>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</si>
  <si>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</si>
  <si>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</si>
  <si>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</si>
  <si>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/ unit</t>
  </si>
  <si>
    <t xml:space="preserve">Variable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</si>
</sst>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Arial Unicode MS"/>
      <family val="2"/>
    </font>
    <font>
      <b/>
      <sz val="11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1" applyFont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1" applyNumberFormat="1" applyFont="1" applyBorder="1" applyAlignment="1"/>
    <xf numFmtId="0" fontId="0" fillId="0" borderId="0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2766844467022269"/>
                  <c:y val="-0.37576651975106884"/>
                </c:manualLayout>
              </c:layout>
              <c:numFmt formatCode="General" sourceLinked="0"/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79296"/>
        <c:axId val="81077760"/>
      </c:scatterChart>
      <c:valAx>
        <c:axId val="8107929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81077760"/>
        <c:crosses val="autoZero"/>
        <c:crossBetween val="midCat"/>
      </c:valAx>
      <c:valAx>
        <c:axId val="81077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1079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7</xdr:row>
      <xdr:rowOff>0</xdr:rowOff>
    </xdr:from>
    <xdr:to>
      <xdr:col>14</xdr:col>
      <xdr:colOff>495300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2" zoomScaleNormal="100" workbookViewId="0">
      <selection activeCell="C21" sqref="C21:D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 x14ac:dyDescent="0.3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25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H4/D4-1</f>
        <v>0.10137038961425771</v>
      </c>
      <c r="C14" s="78">
        <f>L4/H4-1</f>
        <v>0.10767202389428232</v>
      </c>
      <c r="D14" s="78">
        <f>P4/L4-1</f>
        <v>0.10362621698413776</v>
      </c>
      <c r="E14" s="79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B19" s="88"/>
      <c r="C19" s="88"/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7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27"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 t="shared" ref="H4:H40" si="0">IF(AND(F4="YES",G4="YES"),"Yes","No")</f>
        <v>No</v>
      </c>
      <c r="I4" s="27"/>
      <c r="J4" s="32">
        <v>1</v>
      </c>
      <c r="K4" s="32">
        <f>SUMIF($E$4:$E$40,J4:J30,$D$4:$D$40)</f>
        <v>0</v>
      </c>
      <c r="L4" s="33"/>
      <c r="M4" s="32">
        <v>1</v>
      </c>
      <c r="N4" s="32">
        <f>SUMIF($B$4:$B$40,M4:M8,$D$4:$D$40)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1">WEEKNUM(A5)</f>
        <v>2</v>
      </c>
      <c r="F5" s="70" t="str">
        <f t="shared" ref="F5:F40" si="2">IF(D5&gt;30,"YES","NO")</f>
        <v>YES</v>
      </c>
      <c r="G5" s="70" t="str">
        <f t="shared" ref="G5:G40" si="3">IF(AND(A5&gt;DATE(2011,1,1),A5&lt;=DATE(2011,3,31)),"YES","NO")</f>
        <v>YES</v>
      </c>
      <c r="H5" s="71" t="str">
        <f t="shared" si="0"/>
        <v>Yes</v>
      </c>
      <c r="I5" s="27"/>
      <c r="J5" s="32">
        <v>2</v>
      </c>
      <c r="K5" s="32">
        <f t="shared" ref="K5:K30" si="4">SUMIF($E$4:$E$40,J5:J31,$D$4:$D$40)</f>
        <v>47</v>
      </c>
      <c r="L5" s="33"/>
      <c r="M5" s="32">
        <v>2</v>
      </c>
      <c r="N5" s="32">
        <f t="shared" ref="N5:N8" si="5">SUMIF($B$4:$B$40,M5:M9,$D$4:$D$40)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1"/>
        <v>3</v>
      </c>
      <c r="F6" s="70" t="str">
        <f t="shared" si="2"/>
        <v>NO</v>
      </c>
      <c r="G6" s="70" t="str">
        <f t="shared" si="3"/>
        <v>YES</v>
      </c>
      <c r="H6" s="71" t="str">
        <f t="shared" si="0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1"/>
        <v>4</v>
      </c>
      <c r="F7" s="70" t="str">
        <f t="shared" si="2"/>
        <v>YES</v>
      </c>
      <c r="G7" s="70" t="str">
        <f t="shared" si="3"/>
        <v>YES</v>
      </c>
      <c r="H7" s="71" t="str">
        <f t="shared" si="0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1"/>
        <v>5</v>
      </c>
      <c r="F8" s="70" t="str">
        <f t="shared" si="2"/>
        <v>NO</v>
      </c>
      <c r="G8" s="70" t="str">
        <f t="shared" si="3"/>
        <v>YES</v>
      </c>
      <c r="H8" s="71" t="str">
        <f t="shared" si="0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1"/>
        <v>5</v>
      </c>
      <c r="F9" s="70" t="str">
        <f t="shared" si="2"/>
        <v>YES</v>
      </c>
      <c r="G9" s="70" t="str">
        <f t="shared" si="3"/>
        <v>YES</v>
      </c>
      <c r="H9" s="71" t="str">
        <f t="shared" si="0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1"/>
        <v>6</v>
      </c>
      <c r="F10" s="70" t="str">
        <f t="shared" si="2"/>
        <v>NO</v>
      </c>
      <c r="G10" s="70" t="str">
        <f t="shared" si="3"/>
        <v>YES</v>
      </c>
      <c r="H10" s="71" t="str">
        <f t="shared" si="0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1"/>
        <v>7</v>
      </c>
      <c r="F11" s="70" t="str">
        <f t="shared" si="2"/>
        <v>YES</v>
      </c>
      <c r="G11" s="70" t="str">
        <f t="shared" si="3"/>
        <v>YES</v>
      </c>
      <c r="H11" s="71" t="str">
        <f t="shared" si="0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1"/>
        <v>8</v>
      </c>
      <c r="F12" s="70" t="str">
        <f t="shared" si="2"/>
        <v>YES</v>
      </c>
      <c r="G12" s="70" t="str">
        <f t="shared" si="3"/>
        <v>YES</v>
      </c>
      <c r="H12" s="71" t="str">
        <f t="shared" si="0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1"/>
        <v>9</v>
      </c>
      <c r="F13" s="70" t="str">
        <f t="shared" si="2"/>
        <v>NO</v>
      </c>
      <c r="G13" s="70" t="str">
        <f t="shared" si="3"/>
        <v>YES</v>
      </c>
      <c r="H13" s="71" t="str">
        <f t="shared" si="0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1"/>
        <v>9</v>
      </c>
      <c r="F14" s="70" t="str">
        <f t="shared" si="2"/>
        <v>YES</v>
      </c>
      <c r="G14" s="70" t="str">
        <f t="shared" si="3"/>
        <v>YES</v>
      </c>
      <c r="H14" s="71" t="str">
        <f t="shared" si="0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1"/>
        <v>9</v>
      </c>
      <c r="F15" s="70" t="str">
        <f t="shared" si="2"/>
        <v>NO</v>
      </c>
      <c r="G15" s="70" t="str">
        <f t="shared" si="3"/>
        <v>YES</v>
      </c>
      <c r="H15" s="71" t="str">
        <f t="shared" si="0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1"/>
        <v>10</v>
      </c>
      <c r="F16" s="70" t="str">
        <f t="shared" si="2"/>
        <v>NO</v>
      </c>
      <c r="G16" s="70" t="str">
        <f t="shared" si="3"/>
        <v>YES</v>
      </c>
      <c r="H16" s="71" t="str">
        <f t="shared" si="0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1"/>
        <v>10</v>
      </c>
      <c r="F17" s="70" t="str">
        <f t="shared" si="2"/>
        <v>NO</v>
      </c>
      <c r="G17" s="70" t="str">
        <f t="shared" si="3"/>
        <v>YES</v>
      </c>
      <c r="H17" s="71" t="str">
        <f t="shared" si="0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1"/>
        <v>12</v>
      </c>
      <c r="F18" s="70" t="str">
        <f t="shared" si="2"/>
        <v>YES</v>
      </c>
      <c r="G18" s="70" t="str">
        <f t="shared" si="3"/>
        <v>YES</v>
      </c>
      <c r="H18" s="71" t="str">
        <f t="shared" si="0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1"/>
        <v>12</v>
      </c>
      <c r="F19" s="70" t="str">
        <f t="shared" si="2"/>
        <v>NO</v>
      </c>
      <c r="G19" s="70" t="str">
        <f t="shared" si="3"/>
        <v>YES</v>
      </c>
      <c r="H19" s="71" t="str">
        <f t="shared" si="0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1"/>
        <v>14</v>
      </c>
      <c r="F20" s="70" t="str">
        <f t="shared" si="2"/>
        <v>YES</v>
      </c>
      <c r="G20" s="70" t="str">
        <f t="shared" si="3"/>
        <v>YES</v>
      </c>
      <c r="H20" s="71" t="str">
        <f t="shared" si="0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1"/>
        <v>14</v>
      </c>
      <c r="F21" s="70" t="str">
        <f t="shared" si="2"/>
        <v>YES</v>
      </c>
      <c r="G21" s="70" t="str">
        <f t="shared" si="3"/>
        <v>NO</v>
      </c>
      <c r="H21" s="71" t="str">
        <f t="shared" si="0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1"/>
        <v>16</v>
      </c>
      <c r="F22" s="70" t="str">
        <f t="shared" si="2"/>
        <v>NO</v>
      </c>
      <c r="G22" s="70" t="str">
        <f t="shared" si="3"/>
        <v>NO</v>
      </c>
      <c r="H22" s="71" t="str">
        <f t="shared" si="0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1"/>
        <v>17</v>
      </c>
      <c r="F23" s="70" t="str">
        <f t="shared" si="2"/>
        <v>YES</v>
      </c>
      <c r="G23" s="70" t="str">
        <f t="shared" si="3"/>
        <v>NO</v>
      </c>
      <c r="H23" s="71" t="str">
        <f t="shared" si="0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1"/>
        <v>17</v>
      </c>
      <c r="F24" s="70" t="str">
        <f t="shared" si="2"/>
        <v>YES</v>
      </c>
      <c r="G24" s="70" t="str">
        <f t="shared" si="3"/>
        <v>NO</v>
      </c>
      <c r="H24" s="71" t="str">
        <f t="shared" si="0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1"/>
        <v>18</v>
      </c>
      <c r="F25" s="70" t="str">
        <f t="shared" si="2"/>
        <v>NO</v>
      </c>
      <c r="G25" s="70" t="str">
        <f t="shared" si="3"/>
        <v>NO</v>
      </c>
      <c r="H25" s="71" t="str">
        <f t="shared" si="0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1"/>
        <v>19</v>
      </c>
      <c r="F26" s="70" t="str">
        <f t="shared" si="2"/>
        <v>NO</v>
      </c>
      <c r="G26" s="70" t="str">
        <f t="shared" si="3"/>
        <v>NO</v>
      </c>
      <c r="H26" s="71" t="str">
        <f t="shared" si="0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1"/>
        <v>19</v>
      </c>
      <c r="F27" s="70" t="str">
        <f t="shared" si="2"/>
        <v>NO</v>
      </c>
      <c r="G27" s="70" t="str">
        <f t="shared" si="3"/>
        <v>NO</v>
      </c>
      <c r="H27" s="71" t="str">
        <f t="shared" si="0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1"/>
        <v>20</v>
      </c>
      <c r="F28" s="70" t="str">
        <f t="shared" si="2"/>
        <v>YES</v>
      </c>
      <c r="G28" s="70" t="str">
        <f t="shared" si="3"/>
        <v>NO</v>
      </c>
      <c r="H28" s="71" t="str">
        <f t="shared" si="0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1"/>
        <v>20</v>
      </c>
      <c r="F29" s="70" t="str">
        <f t="shared" si="2"/>
        <v>NO</v>
      </c>
      <c r="G29" s="70" t="str">
        <f t="shared" si="3"/>
        <v>NO</v>
      </c>
      <c r="H29" s="71" t="str">
        <f t="shared" si="0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1"/>
        <v>20</v>
      </c>
      <c r="F30" s="70" t="str">
        <f t="shared" si="2"/>
        <v>NO</v>
      </c>
      <c r="G30" s="70" t="str">
        <f t="shared" si="3"/>
        <v>NO</v>
      </c>
      <c r="H30" s="71" t="str">
        <f t="shared" si="0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1"/>
        <v>21</v>
      </c>
      <c r="F31" s="70" t="str">
        <f t="shared" si="2"/>
        <v>YES</v>
      </c>
      <c r="G31" s="70" t="str">
        <f t="shared" si="3"/>
        <v>NO</v>
      </c>
      <c r="H31" s="71" t="str">
        <f t="shared" si="0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1"/>
        <v>22</v>
      </c>
      <c r="F32" s="70" t="str">
        <f t="shared" si="2"/>
        <v>YES</v>
      </c>
      <c r="G32" s="70" t="str">
        <f t="shared" si="3"/>
        <v>NO</v>
      </c>
      <c r="H32" s="71" t="str">
        <f t="shared" si="0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1"/>
        <v>23</v>
      </c>
      <c r="F33" s="70" t="str">
        <f t="shared" si="2"/>
        <v>NO</v>
      </c>
      <c r="G33" s="70" t="str">
        <f t="shared" si="3"/>
        <v>NO</v>
      </c>
      <c r="H33" s="71" t="str">
        <f t="shared" si="0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1"/>
        <v>23</v>
      </c>
      <c r="F34" s="70" t="str">
        <f t="shared" si="2"/>
        <v>YES</v>
      </c>
      <c r="G34" s="70" t="str">
        <f t="shared" si="3"/>
        <v>NO</v>
      </c>
      <c r="H34" s="71" t="str">
        <f t="shared" si="0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1"/>
        <v>24</v>
      </c>
      <c r="F35" s="70" t="str">
        <f t="shared" si="2"/>
        <v>NO</v>
      </c>
      <c r="G35" s="70" t="str">
        <f t="shared" si="3"/>
        <v>NO</v>
      </c>
      <c r="H35" s="71" t="str">
        <f t="shared" si="0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1"/>
        <v>25</v>
      </c>
      <c r="F36" s="70" t="str">
        <f t="shared" si="2"/>
        <v>NO</v>
      </c>
      <c r="G36" s="70" t="str">
        <f t="shared" si="3"/>
        <v>NO</v>
      </c>
      <c r="H36" s="71" t="str">
        <f t="shared" si="0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1"/>
        <v>26</v>
      </c>
      <c r="F37" s="70" t="str">
        <f t="shared" si="2"/>
        <v>NO</v>
      </c>
      <c r="G37" s="70" t="str">
        <f t="shared" si="3"/>
        <v>NO</v>
      </c>
      <c r="H37" s="71" t="str">
        <f t="shared" si="0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1"/>
        <v>26</v>
      </c>
      <c r="F38" s="70" t="str">
        <f t="shared" si="2"/>
        <v>NO</v>
      </c>
      <c r="G38" s="70" t="str">
        <f t="shared" si="3"/>
        <v>NO</v>
      </c>
      <c r="H38" s="71" t="str">
        <f t="shared" si="0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1"/>
        <v>26</v>
      </c>
      <c r="F39" s="70" t="str">
        <f t="shared" si="2"/>
        <v>NO</v>
      </c>
      <c r="G39" s="70" t="str">
        <f t="shared" si="3"/>
        <v>NO</v>
      </c>
      <c r="H39" s="71" t="str">
        <f t="shared" si="0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1"/>
        <v>28</v>
      </c>
      <c r="F40" s="70" t="str">
        <f t="shared" si="2"/>
        <v>NO</v>
      </c>
      <c r="G40" s="70" t="str">
        <f t="shared" si="3"/>
        <v>NO</v>
      </c>
      <c r="H40" s="71" t="str">
        <f t="shared" si="0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H21" sqref="H21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25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9" sqref="G19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4" max="4" width="8" customWidth="1"/>
    <col min="5" max="5" width="17" customWidth="1"/>
    <col min="6" max="6" width="16.710937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8" thickTop="1" thickBot="1" x14ac:dyDescent="0.35">
      <c r="G13" s="102" t="s">
        <v>698</v>
      </c>
      <c r="H13" s="103"/>
      <c r="I13" s="103"/>
      <c r="J13" s="103"/>
      <c r="K13" s="104"/>
      <c r="L13" s="87"/>
    </row>
    <row r="14" spans="1:12" x14ac:dyDescent="0.25">
      <c r="F14" s="107">
        <f>B12</f>
        <v>31500</v>
      </c>
      <c r="G14" s="101">
        <v>80</v>
      </c>
      <c r="H14" s="87">
        <v>90</v>
      </c>
      <c r="I14" s="87">
        <v>100</v>
      </c>
      <c r="J14" s="87">
        <v>110</v>
      </c>
      <c r="K14" s="87">
        <v>120</v>
      </c>
      <c r="L14" s="87"/>
    </row>
    <row r="15" spans="1:12" x14ac:dyDescent="0.25">
      <c r="E15" s="105" t="s">
        <v>699</v>
      </c>
      <c r="F15" s="53">
        <v>0.65</v>
      </c>
      <c r="G15" s="108">
        <f t="dataTable" ref="G15:K20" dt2D="1" dtr="1" r1="B5" r2="B7"/>
        <v>42720</v>
      </c>
      <c r="H15" s="87">
        <v>45030</v>
      </c>
      <c r="I15" s="87">
        <v>46500</v>
      </c>
      <c r="J15" s="87">
        <v>47130</v>
      </c>
      <c r="K15" s="87">
        <v>46920</v>
      </c>
      <c r="L15" s="87"/>
    </row>
    <row r="16" spans="1:12" x14ac:dyDescent="0.25">
      <c r="D16" s="53"/>
      <c r="E16" s="106"/>
      <c r="F16" s="53">
        <v>0.7</v>
      </c>
      <c r="G16" s="108">
        <v>35760.000000000015</v>
      </c>
      <c r="H16" s="87">
        <v>37740</v>
      </c>
      <c r="I16" s="87">
        <v>39000</v>
      </c>
      <c r="J16" s="87">
        <v>39540</v>
      </c>
      <c r="K16" s="87">
        <v>39360</v>
      </c>
      <c r="L16" s="87"/>
    </row>
    <row r="17" spans="4:12" x14ac:dyDescent="0.25">
      <c r="D17" s="53"/>
      <c r="E17" s="106"/>
      <c r="F17" s="53">
        <v>0.75</v>
      </c>
      <c r="G17" s="108">
        <v>28800</v>
      </c>
      <c r="H17" s="87">
        <v>30450</v>
      </c>
      <c r="I17" s="87">
        <v>31500</v>
      </c>
      <c r="J17" s="87">
        <v>31950</v>
      </c>
      <c r="K17" s="87">
        <v>31800</v>
      </c>
      <c r="L17" s="87"/>
    </row>
    <row r="18" spans="4:12" x14ac:dyDescent="0.25">
      <c r="D18" s="53"/>
      <c r="E18" s="106"/>
      <c r="F18" s="53">
        <v>0.8</v>
      </c>
      <c r="G18" s="108">
        <v>21840</v>
      </c>
      <c r="H18" s="87">
        <v>23160</v>
      </c>
      <c r="I18" s="87">
        <v>24000</v>
      </c>
      <c r="J18" s="87">
        <v>24360</v>
      </c>
      <c r="K18" s="87">
        <v>24240</v>
      </c>
      <c r="L18" s="87"/>
    </row>
    <row r="19" spans="4:12" x14ac:dyDescent="0.25">
      <c r="D19" s="53"/>
      <c r="E19" s="106"/>
      <c r="F19" s="53">
        <v>0.85</v>
      </c>
      <c r="G19" s="108">
        <v>14880.000000000015</v>
      </c>
      <c r="H19" s="87">
        <v>15870</v>
      </c>
      <c r="I19" s="87">
        <v>16500</v>
      </c>
      <c r="J19" s="87">
        <v>16770</v>
      </c>
      <c r="K19" s="87">
        <v>16680</v>
      </c>
      <c r="L19" s="87"/>
    </row>
    <row r="20" spans="4:12" x14ac:dyDescent="0.25">
      <c r="E20" s="106"/>
      <c r="F20" s="53">
        <v>0.9</v>
      </c>
      <c r="G20" s="85">
        <v>7920</v>
      </c>
      <c r="H20" s="85">
        <v>8580</v>
      </c>
      <c r="I20" s="85">
        <v>9000</v>
      </c>
      <c r="J20" s="85">
        <v>9180</v>
      </c>
      <c r="K20" s="85">
        <v>9120</v>
      </c>
      <c r="L20" s="85"/>
    </row>
  </sheetData>
  <mergeCells count="3">
    <mergeCell ref="A1:I1"/>
    <mergeCell ref="G13:K13"/>
    <mergeCell ref="E15:E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tabSelected="1" workbookViewId="0">
      <selection activeCell="N3" sqref="N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 x14ac:dyDescent="0.25">
      <c r="A1" s="95" t="s">
        <v>160</v>
      </c>
      <c r="B1" s="95"/>
      <c r="C1" s="95"/>
      <c r="D1" s="95"/>
      <c r="E1" s="95"/>
      <c r="F1" s="95"/>
      <c r="G1" s="95"/>
      <c r="P1" s="89" t="s">
        <v>163</v>
      </c>
      <c r="Q1" s="89" t="s">
        <v>161</v>
      </c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CORREL(data1,date2)</f>
        <v>-0.1673233626416778</v>
      </c>
      <c r="P3" s="22">
        <v>3.6363636363636376</v>
      </c>
      <c r="Q3" s="22">
        <v>0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25">
      <c r="A515" s="21"/>
      <c r="B515" s="22"/>
      <c r="C515" s="60"/>
      <c r="I515" s="60"/>
      <c r="J515" s="58"/>
      <c r="K515" s="57"/>
      <c r="L515" s="59"/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N8" sqref="N8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SUMIF($C$4:$C$55,H4:H11,($B$4:$B$55))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SUMIF($C$4:$C$55,H5:H12,($B$4:$B$55))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date2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2015-09-22T12:01:50Z</dcterms:modified>
</cp:coreProperties>
</file>