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K6" i="6"/>
  <c r="K5" i="6"/>
  <c r="K3" i="6"/>
  <c r="B9" i="5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J11" i="4" s="1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12" i="5" l="1"/>
  <c r="F19" i="5" s="1"/>
  <c r="B10" i="5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<sst xmlns="http://schemas.openxmlformats.org/spreadsheetml/2006/main" count="741" uniqueCount="700">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</sst>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" fontId="10" fillId="5" borderId="13" xfId="0" applyNumberFormat="1" applyFont="1" applyFill="1" applyBorder="1"/>
    <xf numFmtId="1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Border="1"/>
    <xf numFmtId="9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43282965388619E-2"/>
          <c:y val="0.16372892011253082"/>
          <c:w val="0.58550279021338059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134774743650647"/>
                  <c:y val="-0.22134623797025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137152"/>
        <c:axId val="299137712"/>
      </c:scatterChart>
      <c:valAx>
        <c:axId val="2991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37712"/>
        <c:crosses val="autoZero"/>
        <c:crossBetween val="midCat"/>
      </c:valAx>
      <c:valAx>
        <c:axId val="2991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3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9525</xdr:rowOff>
    </xdr:from>
    <xdr:to>
      <xdr:col>14</xdr:col>
      <xdr:colOff>0</xdr:colOff>
      <xdr:row>24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F26" sqref="F26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 x14ac:dyDescent="0.3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25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>
        <f>SUM(M13:M16)</f>
        <v>22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1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(L9^0.5)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P7" sqref="P7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IF(AND(G4="YES",F4="yes"),"YES","NO")</f>
        <v>NO</v>
      </c>
      <c r="I4" s="27"/>
      <c r="J4" s="32">
        <v>1</v>
      </c>
      <c r="K4" s="101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IF(AND(G5="YES",F5="yes"),"YES","NO")</f>
        <v>YES</v>
      </c>
      <c r="I5" s="27"/>
      <c r="J5" s="32">
        <v>2</v>
      </c>
      <c r="K5" s="101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101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101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101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101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101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101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101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101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101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101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101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101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101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101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101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101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101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101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101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101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101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101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101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101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101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15" sqref="K15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25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33" sqref="G33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(B6+(B7*B9))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2" ht="15.75" thickTop="1" x14ac:dyDescent="0.25">
      <c r="F13" s="86"/>
      <c r="G13" s="88"/>
      <c r="H13" s="88"/>
      <c r="I13" s="88"/>
      <c r="J13" s="88"/>
      <c r="K13" s="88"/>
      <c r="L13" s="88"/>
    </row>
    <row r="14" spans="1:12" x14ac:dyDescent="0.25">
      <c r="F14" s="87"/>
      <c r="G14" s="89"/>
      <c r="H14" s="88"/>
      <c r="I14" s="88"/>
      <c r="J14" s="88"/>
      <c r="K14" s="88"/>
      <c r="L14" s="88"/>
    </row>
    <row r="15" spans="1:12" x14ac:dyDescent="0.25">
      <c r="F15" s="87"/>
      <c r="G15" s="89"/>
      <c r="H15" s="88"/>
      <c r="I15" s="88"/>
      <c r="J15" s="88"/>
      <c r="K15" s="88"/>
      <c r="L15" s="88"/>
    </row>
    <row r="16" spans="1:12" x14ac:dyDescent="0.25">
      <c r="D16" s="53"/>
      <c r="F16" s="87"/>
      <c r="G16" s="89"/>
      <c r="H16" s="88"/>
      <c r="I16" s="88"/>
      <c r="J16" s="88"/>
      <c r="K16" s="88"/>
      <c r="L16" s="88"/>
    </row>
    <row r="17" spans="4:12" x14ac:dyDescent="0.25">
      <c r="D17" s="53"/>
      <c r="F17" s="87"/>
      <c r="G17" s="89"/>
      <c r="H17" s="88"/>
      <c r="I17" s="88"/>
      <c r="J17" s="88"/>
      <c r="K17" s="88"/>
      <c r="L17" s="88"/>
    </row>
    <row r="18" spans="4:12" x14ac:dyDescent="0.25">
      <c r="D18" s="53"/>
      <c r="F18" s="87"/>
      <c r="G18" s="103" t="s">
        <v>698</v>
      </c>
      <c r="H18" s="103"/>
      <c r="I18" s="103"/>
      <c r="J18" s="103"/>
      <c r="K18" s="103"/>
      <c r="L18" s="88"/>
    </row>
    <row r="19" spans="4:12" x14ac:dyDescent="0.25">
      <c r="D19" s="105" t="s">
        <v>699</v>
      </c>
      <c r="E19" s="105"/>
      <c r="F19" s="87">
        <f>B12</f>
        <v>31500</v>
      </c>
      <c r="G19" s="102">
        <v>80</v>
      </c>
      <c r="H19" s="88">
        <v>90</v>
      </c>
      <c r="I19" s="88">
        <v>100</v>
      </c>
      <c r="J19" s="88">
        <v>110</v>
      </c>
      <c r="K19" s="88">
        <v>120</v>
      </c>
      <c r="L19" s="88"/>
    </row>
    <row r="20" spans="4:12" x14ac:dyDescent="0.25">
      <c r="D20" s="105"/>
      <c r="E20" s="105"/>
      <c r="F20" s="104">
        <v>0.65</v>
      </c>
      <c r="G20" s="86">
        <f t="dataTable" ref="G20:K25" dt2D="1" dtr="1" r1="B5" r2="B7"/>
        <v>42720</v>
      </c>
      <c r="H20" s="86">
        <v>45030</v>
      </c>
      <c r="I20" s="86">
        <v>46500</v>
      </c>
      <c r="J20" s="86">
        <v>47130</v>
      </c>
      <c r="K20" s="86">
        <v>46920</v>
      </c>
      <c r="L20" s="86"/>
    </row>
    <row r="21" spans="4:12" x14ac:dyDescent="0.25">
      <c r="D21" s="105"/>
      <c r="E21" s="105"/>
      <c r="F21" s="53">
        <v>0.7</v>
      </c>
      <c r="G21">
        <v>35760.000000000015</v>
      </c>
      <c r="H21">
        <v>37740</v>
      </c>
      <c r="I21">
        <v>39000</v>
      </c>
      <c r="J21">
        <v>39540</v>
      </c>
      <c r="K21">
        <v>39360</v>
      </c>
    </row>
    <row r="22" spans="4:12" x14ac:dyDescent="0.25">
      <c r="D22" s="105"/>
      <c r="E22" s="105"/>
      <c r="F22" s="53">
        <v>0.75</v>
      </c>
      <c r="G22">
        <v>28800</v>
      </c>
      <c r="H22">
        <v>30450</v>
      </c>
      <c r="I22">
        <v>31500</v>
      </c>
      <c r="J22">
        <v>31950</v>
      </c>
      <c r="K22">
        <v>31800</v>
      </c>
    </row>
    <row r="23" spans="4:12" x14ac:dyDescent="0.25">
      <c r="D23" s="105"/>
      <c r="E23" s="105"/>
      <c r="F23" s="53">
        <v>0.8</v>
      </c>
      <c r="G23">
        <v>21840</v>
      </c>
      <c r="H23">
        <v>23160</v>
      </c>
      <c r="I23">
        <v>24000</v>
      </c>
      <c r="J23">
        <v>24360</v>
      </c>
      <c r="K23">
        <v>24240</v>
      </c>
    </row>
    <row r="24" spans="4:12" x14ac:dyDescent="0.25">
      <c r="D24" s="105"/>
      <c r="E24" s="105"/>
      <c r="F24" s="53">
        <v>0.85</v>
      </c>
      <c r="G24">
        <v>14880.000000000015</v>
      </c>
      <c r="H24">
        <v>15870</v>
      </c>
      <c r="I24">
        <v>16500</v>
      </c>
      <c r="J24">
        <v>16770</v>
      </c>
      <c r="K24">
        <v>16680</v>
      </c>
    </row>
    <row r="25" spans="4:12" x14ac:dyDescent="0.25">
      <c r="D25" s="105"/>
      <c r="E25" s="105"/>
      <c r="F25" s="53">
        <v>0.9</v>
      </c>
      <c r="G25">
        <v>7920</v>
      </c>
      <c r="H25">
        <v>8580</v>
      </c>
      <c r="I25">
        <v>9000</v>
      </c>
      <c r="J25">
        <v>9180</v>
      </c>
      <c r="K25">
        <v>9120</v>
      </c>
    </row>
  </sheetData>
  <mergeCells count="3">
    <mergeCell ref="A1:I1"/>
    <mergeCell ref="G18:K18"/>
    <mergeCell ref="D19:E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I13" sqref="I1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 x14ac:dyDescent="0.25">
      <c r="A1" s="95" t="s">
        <v>160</v>
      </c>
      <c r="B1" s="95"/>
      <c r="C1" s="95"/>
      <c r="D1" s="95"/>
      <c r="E1" s="95"/>
      <c r="F1" s="95"/>
      <c r="G1" s="95"/>
      <c r="O1" s="85" t="s">
        <v>163</v>
      </c>
      <c r="P1" s="85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M15" sqref="M15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SUMIF($C$4:C$55,H4,$B$4:$B$55)</f>
        <v>245</v>
      </c>
      <c r="K4" s="76">
        <v>1</v>
      </c>
      <c r="L4" s="76">
        <f>SUMIF($D$4:$D$55,H4,$B$4:$B$55)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>SUMIF($C$4:C$55,H5,$B$4:$B$55)</f>
        <v>280</v>
      </c>
      <c r="K5" s="76">
        <v>2</v>
      </c>
      <c r="L5" s="76">
        <f t="shared" ref="L5:L10" si="2">SUMIF($D$4:$D$55,H5,$B$4:$B$55)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>SUMIF($C$4:C$55,H6,$B$4:$B$55)</f>
        <v>278</v>
      </c>
      <c r="K6" s="76">
        <v>3</v>
      </c>
      <c r="L6" s="76">
        <f t="shared" si="2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>SUMIF($C$4:C$55,H7,$B$4:$B$55)</f>
        <v>249</v>
      </c>
      <c r="K7" s="76">
        <v>4</v>
      </c>
      <c r="L7" s="76">
        <f t="shared" si="2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>SUMIF($C$4:C$55,H8,$B$4:$B$55)</f>
        <v>349</v>
      </c>
      <c r="K8" s="76">
        <v>5</v>
      </c>
      <c r="L8" s="76">
        <f t="shared" si="2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>SUMIF($C$4:C$55,H9,$B$4:$B$55)</f>
        <v>262</v>
      </c>
      <c r="K9" s="76">
        <v>6</v>
      </c>
      <c r="L9" s="76">
        <f t="shared" si="2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>SUMIF($C$4:C$55,H10,$B$4:$B$55)</f>
        <v>275</v>
      </c>
      <c r="K10" s="76">
        <v>7</v>
      </c>
      <c r="L10" s="76">
        <f t="shared" si="2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>SUMIF($C$4:C$55,H11,$B$4:$B$55)</f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2015-09-21T17:24:05Z</dcterms:modified>
</cp:coreProperties>
</file>