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1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L6"/>
  <c r="L5"/>
  <c r="L4"/>
  <c r="L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4"/>
  <c r="I5"/>
  <c r="I6"/>
  <c r="I7"/>
  <c r="I8"/>
  <c r="I9"/>
  <c r="I10"/>
  <c r="I11"/>
  <c r="I12"/>
  <c r="I13"/>
  <c r="I3"/>
  <c r="C21" i="1"/>
  <c r="D21"/>
  <c r="B21"/>
  <c r="F18"/>
  <c r="E18"/>
  <c r="D18"/>
  <c r="C18"/>
  <c r="B18"/>
  <c r="E15"/>
  <c r="D15"/>
  <c r="C15"/>
  <c r="E14"/>
  <c r="D14"/>
  <c r="C14"/>
  <c r="B15"/>
  <c r="B14"/>
  <c r="M18"/>
  <c r="M17"/>
  <c r="L18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H14" s="1"/>
</calcChain>
</file>

<file path=xl/sharedStrings.xml><?xml version="1.0" encoding="utf-8"?>
<sst xmlns="http://schemas.openxmlformats.org/spreadsheetml/2006/main" count="739" uniqueCount="698">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</sst>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/>
    <c:plotArea>
      <c:layout/>
      <c:scatterChart>
        <c:scatterStyle val="smoothMarker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4291513560804902"/>
                  <c:y val="-0.38858668708078176"/>
                </c:manualLayout>
              </c:layout>
              <c:numFmt formatCode="General" sourceLinked="0"/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/>
        <c:axId val="108600704"/>
        <c:axId val="108618880"/>
      </c:scatterChart>
      <c:valAx>
        <c:axId val="108600704"/>
        <c:scaling>
          <c:orientation val="minMax"/>
        </c:scaling>
        <c:axPos val="b"/>
        <c:numFmt formatCode="0.0" sourceLinked="1"/>
        <c:tickLblPos val="nextTo"/>
        <c:crossAx val="108618880"/>
        <c:crosses val="autoZero"/>
        <c:crossBetween val="midCat"/>
      </c:valAx>
      <c:valAx>
        <c:axId val="108618880"/>
        <c:scaling>
          <c:orientation val="minMax"/>
        </c:scaling>
        <c:axPos val="l"/>
        <c:majorGridlines/>
        <c:numFmt formatCode="0.0" sourceLinked="1"/>
        <c:tickLblPos val="nextTo"/>
        <c:crossAx val="10860070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7</xdr:row>
      <xdr:rowOff>110490</xdr:rowOff>
    </xdr:from>
    <xdr:to>
      <xdr:col>14</xdr:col>
      <xdr:colOff>487680</xdr:colOff>
      <xdr:row>22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F24" sqref="F24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(H6/D6)-1</f>
        <v>0.10485396790327495</v>
      </c>
      <c r="D15" s="78">
        <f>(L6/H6)-1</f>
        <v>0.10655602150408594</v>
      </c>
      <c r="E15" s="78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8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1"/>
    </row>
    <row r="20" spans="1:16" ht="15.75" thickBot="1">
      <c r="B20" s="80" t="s">
        <v>2</v>
      </c>
      <c r="C20" s="80" t="s">
        <v>3</v>
      </c>
      <c r="D20" s="80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abSelected="1" zoomScale="85" zoomScaleNormal="85" workbookViewId="0">
      <selection activeCell="L11" sqref="L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6" t="s">
        <v>14</v>
      </c>
      <c r="B1" s="96"/>
      <c r="C1" s="96"/>
      <c r="D1" s="96"/>
      <c r="E1" s="96"/>
      <c r="F1" s="96"/>
      <c r="G1" s="96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3">
        <f>SUM(I3:I668)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(L9)^(0.5)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L10" sqref="L10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H14" sqref="H14:M21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3" ht="15.75" customHeight="1">
      <c r="A3" s="43" t="s">
        <v>149</v>
      </c>
      <c r="B3" s="43" t="s">
        <v>61</v>
      </c>
      <c r="C3" s="43" t="s">
        <v>150</v>
      </c>
    </row>
    <row r="4" spans="1:13" ht="15.75">
      <c r="A4" s="44" t="s">
        <v>151</v>
      </c>
      <c r="B4" s="45">
        <f>1500*(1-(0.8)*((B5-100)/100))</f>
        <v>1500</v>
      </c>
      <c r="C4" s="46" t="s">
        <v>152</v>
      </c>
    </row>
    <row r="5" spans="1:13" ht="15.75">
      <c r="A5" s="44" t="s">
        <v>153</v>
      </c>
      <c r="B5" s="45">
        <v>100</v>
      </c>
      <c r="C5" s="47" t="s">
        <v>154</v>
      </c>
    </row>
    <row r="6" spans="1:13" ht="15.75">
      <c r="A6" s="44" t="s">
        <v>155</v>
      </c>
      <c r="B6" s="45">
        <v>6000</v>
      </c>
      <c r="C6" s="46" t="s">
        <v>154</v>
      </c>
    </row>
    <row r="7" spans="1:13" ht="15.75">
      <c r="A7" s="44" t="s">
        <v>156</v>
      </c>
      <c r="B7" s="48">
        <v>0.75</v>
      </c>
      <c r="C7" s="46" t="s">
        <v>694</v>
      </c>
    </row>
    <row r="8" spans="1:13" ht="6.75" customHeight="1">
      <c r="A8" s="49"/>
      <c r="B8" s="45"/>
      <c r="C8" s="46"/>
    </row>
    <row r="9" spans="1:13" ht="15.75">
      <c r="A9" s="44" t="s">
        <v>157</v>
      </c>
      <c r="B9" s="45">
        <f>B4*B5</f>
        <v>150000</v>
      </c>
      <c r="C9" s="46" t="s">
        <v>154</v>
      </c>
    </row>
    <row r="10" spans="1:13" ht="15.75">
      <c r="A10" s="44" t="s">
        <v>158</v>
      </c>
      <c r="B10" s="45">
        <f>B6+B7*B9</f>
        <v>118500</v>
      </c>
      <c r="C10" s="46" t="s">
        <v>154</v>
      </c>
    </row>
    <row r="11" spans="1:13" ht="6" customHeight="1">
      <c r="A11" s="49"/>
      <c r="B11" s="45"/>
      <c r="C11" s="46"/>
    </row>
    <row r="12" spans="1:13" ht="16.5" thickBot="1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3" ht="15.75" thickTop="1">
      <c r="F13" s="85"/>
      <c r="G13" s="87"/>
      <c r="H13" s="87"/>
      <c r="I13" s="87"/>
      <c r="J13" s="87"/>
      <c r="K13" s="87"/>
      <c r="L13" s="87"/>
    </row>
    <row r="14" spans="1:13">
      <c r="F14" s="86"/>
      <c r="G14" s="88"/>
      <c r="H14" s="87">
        <f>B12</f>
        <v>31500</v>
      </c>
      <c r="I14" s="87">
        <v>80</v>
      </c>
      <c r="J14" s="87">
        <v>90</v>
      </c>
      <c r="K14" s="87">
        <v>100</v>
      </c>
      <c r="L14" s="87">
        <v>110</v>
      </c>
      <c r="M14" s="89">
        <v>120</v>
      </c>
    </row>
    <row r="15" spans="1:13">
      <c r="F15" s="86"/>
      <c r="G15" s="88"/>
      <c r="H15" s="88">
        <v>0.65</v>
      </c>
      <c r="I15" s="87">
        <f t="dataTable" ref="I15:M21" dt2D="1" dtr="1" r1="B5" r2="B7"/>
        <v>42720</v>
      </c>
      <c r="J15" s="87">
        <v>45030</v>
      </c>
      <c r="K15" s="87">
        <v>46500</v>
      </c>
      <c r="L15" s="87">
        <v>47130</v>
      </c>
      <c r="M15">
        <v>46920</v>
      </c>
    </row>
    <row r="16" spans="1:13">
      <c r="D16" s="53"/>
      <c r="F16" s="86"/>
      <c r="G16" s="88"/>
      <c r="H16" s="88">
        <v>0.7</v>
      </c>
      <c r="I16" s="87">
        <v>35760.000000000015</v>
      </c>
      <c r="J16" s="87">
        <v>37740</v>
      </c>
      <c r="K16" s="87">
        <v>39000</v>
      </c>
      <c r="L16" s="87">
        <v>39540</v>
      </c>
      <c r="M16">
        <v>39360</v>
      </c>
    </row>
    <row r="17" spans="4:13">
      <c r="D17" s="53"/>
      <c r="F17" s="86"/>
      <c r="G17" s="88"/>
      <c r="H17" s="88">
        <v>0.75</v>
      </c>
      <c r="I17" s="87">
        <v>28800</v>
      </c>
      <c r="J17" s="87">
        <v>30450</v>
      </c>
      <c r="K17" s="87">
        <v>31500</v>
      </c>
      <c r="L17" s="87">
        <v>31950</v>
      </c>
      <c r="M17">
        <v>31800</v>
      </c>
    </row>
    <row r="18" spans="4:13">
      <c r="D18" s="53"/>
      <c r="F18" s="86"/>
      <c r="G18" s="88"/>
      <c r="H18" s="88">
        <v>0.8</v>
      </c>
      <c r="I18" s="87">
        <v>21840</v>
      </c>
      <c r="J18" s="87">
        <v>23160</v>
      </c>
      <c r="K18" s="87">
        <v>24000</v>
      </c>
      <c r="L18" s="87">
        <v>24360</v>
      </c>
      <c r="M18">
        <v>24240</v>
      </c>
    </row>
    <row r="19" spans="4:13">
      <c r="D19" s="53"/>
      <c r="F19" s="86"/>
      <c r="G19" s="88"/>
      <c r="H19" s="88">
        <v>0.85</v>
      </c>
      <c r="I19" s="87">
        <v>14880.000000000015</v>
      </c>
      <c r="J19" s="87">
        <v>15870</v>
      </c>
      <c r="K19" s="87">
        <v>16500</v>
      </c>
      <c r="L19" s="87">
        <v>16770</v>
      </c>
      <c r="M19">
        <v>16680</v>
      </c>
    </row>
    <row r="20" spans="4:13">
      <c r="F20" s="85"/>
      <c r="G20" s="85"/>
      <c r="H20" s="90">
        <v>0.9</v>
      </c>
      <c r="I20" s="85">
        <v>7920</v>
      </c>
      <c r="J20" s="85">
        <v>8580</v>
      </c>
      <c r="K20" s="85">
        <v>9000</v>
      </c>
      <c r="L20" s="85">
        <v>9180</v>
      </c>
      <c r="M20">
        <v>9120</v>
      </c>
    </row>
    <row r="21" spans="4:13">
      <c r="H21" s="90">
        <v>0.95</v>
      </c>
      <c r="I21">
        <v>960</v>
      </c>
      <c r="J21">
        <v>1290</v>
      </c>
      <c r="K21">
        <v>1500</v>
      </c>
      <c r="L21">
        <v>1590</v>
      </c>
      <c r="M21">
        <v>1560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1"/>
  <sheetViews>
    <sheetView workbookViewId="0">
      <selection activeCell="P1" sqref="P1:Q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26.25">
      <c r="A1" s="96" t="s">
        <v>160</v>
      </c>
      <c r="B1" s="96"/>
      <c r="C1" s="96"/>
      <c r="D1" s="96"/>
      <c r="E1" s="96"/>
      <c r="F1" s="96"/>
      <c r="G1" s="96"/>
      <c r="P1" s="84" t="s">
        <v>163</v>
      </c>
      <c r="Q1" s="84" t="s">
        <v>161</v>
      </c>
    </row>
    <row r="2" spans="1:17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9" t="s">
        <v>168</v>
      </c>
      <c r="J3" s="99"/>
      <c r="K3" s="25">
        <f>CORREL(data1,data2)</f>
        <v>-0.1673233626416778</v>
      </c>
      <c r="P3" s="22">
        <v>3.6363636363636376</v>
      </c>
      <c r="Q3" s="22">
        <v>0</v>
      </c>
    </row>
    <row r="4" spans="1:17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9" t="s">
        <v>171</v>
      </c>
      <c r="J5" s="99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0" t="s">
        <v>173</v>
      </c>
      <c r="J6" s="101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>
      <c r="A515" s="21"/>
      <c r="B515" s="22"/>
      <c r="C515" s="60"/>
      <c r="I515" s="60"/>
      <c r="J515" s="58"/>
      <c r="K515" s="57"/>
      <c r="L515" s="59"/>
    </row>
    <row r="516" spans="1:17">
      <c r="A516" s="21"/>
      <c r="B516" s="22"/>
      <c r="C516" s="60"/>
      <c r="I516" s="60"/>
      <c r="J516" s="58"/>
      <c r="K516" s="57"/>
      <c r="L516" s="59"/>
    </row>
    <row r="517" spans="1:17">
      <c r="A517" s="21"/>
      <c r="B517" s="22"/>
      <c r="C517" s="60"/>
      <c r="I517" s="60"/>
      <c r="J517" s="58"/>
      <c r="K517" s="57"/>
      <c r="L517" s="59"/>
    </row>
    <row r="518" spans="1:17">
      <c r="A518" s="21"/>
      <c r="B518" s="22"/>
      <c r="C518" s="60"/>
      <c r="I518" s="60"/>
      <c r="J518" s="58"/>
      <c r="K518" s="57"/>
      <c r="L518" s="59"/>
    </row>
    <row r="519" spans="1:17">
      <c r="A519" s="21"/>
      <c r="B519" s="22"/>
      <c r="C519" s="60"/>
      <c r="I519" s="60"/>
      <c r="J519" s="58"/>
      <c r="K519" s="57"/>
      <c r="L519" s="59"/>
    </row>
    <row r="520" spans="1:17">
      <c r="A520" s="21"/>
      <c r="B520" s="22"/>
      <c r="C520" s="60"/>
      <c r="I520" s="60"/>
      <c r="J520" s="58"/>
      <c r="K520" s="57"/>
      <c r="L520" s="59"/>
    </row>
    <row r="521" spans="1:17">
      <c r="A521" s="21"/>
      <c r="B521" s="22"/>
      <c r="C521" s="60"/>
      <c r="I521" s="60"/>
      <c r="J521" s="58"/>
      <c r="K521" s="57"/>
      <c r="L521" s="59"/>
    </row>
    <row r="522" spans="1:17">
      <c r="A522" s="21"/>
      <c r="B522" s="22"/>
      <c r="C522" s="60"/>
      <c r="I522" s="60"/>
      <c r="J522" s="58"/>
      <c r="K522" s="57"/>
      <c r="L522" s="59"/>
    </row>
    <row r="523" spans="1:17">
      <c r="A523" s="21"/>
      <c r="B523" s="22"/>
      <c r="C523" s="60"/>
      <c r="I523" s="60"/>
      <c r="J523" s="58"/>
      <c r="K523" s="57"/>
      <c r="L523" s="59"/>
    </row>
    <row r="524" spans="1:17">
      <c r="A524" s="21"/>
      <c r="B524" s="22"/>
      <c r="C524" s="60"/>
      <c r="I524" s="60"/>
    </row>
    <row r="525" spans="1:17">
      <c r="A525" s="21"/>
      <c r="B525" s="22"/>
      <c r="C525" s="60"/>
      <c r="I525" s="60"/>
    </row>
    <row r="526" spans="1:17">
      <c r="A526" s="21"/>
      <c r="B526" s="22"/>
      <c r="C526" s="60"/>
      <c r="I526" s="60"/>
    </row>
    <row r="527" spans="1:17">
      <c r="A527" s="21"/>
      <c r="B527" s="22"/>
      <c r="C527" s="60"/>
      <c r="I527" s="60"/>
    </row>
    <row r="528" spans="1:17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N9" sqref="N9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2015-09-25T18:03:29Z</dcterms:modified>
</cp:coreProperties>
</file>