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echcureindia\Downloads\"/>
    </mc:Choice>
  </mc:AlternateContent>
  <xr:revisionPtr revIDLastSave="0" documentId="13_ncr:1_{EEB852B6-567E-450B-8908-8077ECDF55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bl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6" i="1"/>
  <c r="L19" i="1"/>
  <c r="L16" i="1"/>
  <c r="L13" i="1"/>
  <c r="L12" i="1"/>
  <c r="L9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2" authorId="0" shapeId="0" xr:uid="{00000000-0006-0000-0000-000001000000}">
      <text>
        <r>
          <rPr>
            <sz val="11"/>
            <color theme="1"/>
            <rFont val="Calibri"/>
            <scheme val="minor"/>
          </rPr>
          <t>August 01, 2022 is 44774 in Excel. Find Profit before this date.</t>
        </r>
      </text>
    </comment>
  </commentList>
</comments>
</file>

<file path=xl/sharedStrings.xml><?xml version="1.0" encoding="utf-8"?>
<sst xmlns="http://schemas.openxmlformats.org/spreadsheetml/2006/main" count="377" uniqueCount="213">
  <si>
    <t>Excel SUMIF Practice Exercises</t>
  </si>
  <si>
    <t>#</t>
  </si>
  <si>
    <t>Date</t>
  </si>
  <si>
    <t>Sales Rep</t>
  </si>
  <si>
    <t>Customer</t>
  </si>
  <si>
    <t>Brand</t>
  </si>
  <si>
    <t>Cost Price</t>
  </si>
  <si>
    <t>Selling Price</t>
  </si>
  <si>
    <t>Profit %</t>
  </si>
  <si>
    <t>Exercise 01 SUMIF Greater Than Criteria</t>
  </si>
  <si>
    <t>S-01</t>
  </si>
  <si>
    <t>Ben</t>
  </si>
  <si>
    <t>Noland Jacklin</t>
  </si>
  <si>
    <t>Sony</t>
  </si>
  <si>
    <t>Cost &gt;$1,000</t>
  </si>
  <si>
    <t>S-02</t>
  </si>
  <si>
    <t>Jacob</t>
  </si>
  <si>
    <t>Emmerich Housecraft</t>
  </si>
  <si>
    <t>Acer</t>
  </si>
  <si>
    <t>S-03</t>
  </si>
  <si>
    <t>Helyn Bourthoumieux</t>
  </si>
  <si>
    <t>Exercise 02 Set Cell Value as Criteria</t>
  </si>
  <si>
    <t>S-04</t>
  </si>
  <si>
    <t>Denni Meekins</t>
  </si>
  <si>
    <t>Dell</t>
  </si>
  <si>
    <t>&gt;$1000</t>
  </si>
  <si>
    <t>S-05</t>
  </si>
  <si>
    <t>Patrizio Bettinson</t>
  </si>
  <si>
    <t>MSI</t>
  </si>
  <si>
    <t>S-06</t>
  </si>
  <si>
    <t>Dorry Eddy</t>
  </si>
  <si>
    <t>Microsoft</t>
  </si>
  <si>
    <t>Exercise 03 Total Selling Price per Sales Rep</t>
  </si>
  <si>
    <t>S-07</t>
  </si>
  <si>
    <t>Erik Justice</t>
  </si>
  <si>
    <t>Sales Generated by Ben</t>
  </si>
  <si>
    <t>S-08</t>
  </si>
  <si>
    <t>Editha Cragell</t>
  </si>
  <si>
    <t>Sales Generated by Jacob</t>
  </si>
  <si>
    <t>S-09</t>
  </si>
  <si>
    <t>Katti Bucknill</t>
  </si>
  <si>
    <t>Asus</t>
  </si>
  <si>
    <t>S-10</t>
  </si>
  <si>
    <t>Corinna Machan</t>
  </si>
  <si>
    <t>HP</t>
  </si>
  <si>
    <t>Exercise 04: Implementation of Wildcard Character</t>
  </si>
  <si>
    <t>S-11</t>
  </si>
  <si>
    <t>Taber Bettanay</t>
  </si>
  <si>
    <t>Selling Price of Brand A*</t>
  </si>
  <si>
    <t>S-12</t>
  </si>
  <si>
    <t>Collin Bauman</t>
  </si>
  <si>
    <t>S-13</t>
  </si>
  <si>
    <t>Conant Raiston</t>
  </si>
  <si>
    <t>Exercise 05 OR Criteria with SUMIF Function</t>
  </si>
  <si>
    <t>S-14</t>
  </si>
  <si>
    <t>Daryl Lambal</t>
  </si>
  <si>
    <t>Lenovo</t>
  </si>
  <si>
    <t>Selling Price of Sony or Acer</t>
  </si>
  <si>
    <t>S-15</t>
  </si>
  <si>
    <t>Juli M'Chirrie</t>
  </si>
  <si>
    <t>LG</t>
  </si>
  <si>
    <t>S-16</t>
  </si>
  <si>
    <t>Judon Suddock</t>
  </si>
  <si>
    <t>Exercise 06 Profit Earned for the Month of July</t>
  </si>
  <si>
    <t>S-17</t>
  </si>
  <si>
    <t>Burt Durgan</t>
  </si>
  <si>
    <t>Profit in July</t>
  </si>
  <si>
    <t>S-18</t>
  </si>
  <si>
    <t>Sheffie Camell</t>
  </si>
  <si>
    <t>S-19</t>
  </si>
  <si>
    <t>Rhodie Fache</t>
  </si>
  <si>
    <t>Exercise 07 Use of VBA SUMIF Function to Find Total Profit</t>
  </si>
  <si>
    <t>S-20</t>
  </si>
  <si>
    <t>Garv Dyne</t>
  </si>
  <si>
    <t>Total Profit</t>
  </si>
  <si>
    <t>S-21</t>
  </si>
  <si>
    <t>Gradeigh Killingbeck</t>
  </si>
  <si>
    <t>S-22</t>
  </si>
  <si>
    <t>Hershel Henkens</t>
  </si>
  <si>
    <t>S-23</t>
  </si>
  <si>
    <t>Cori Tinkler</t>
  </si>
  <si>
    <t>S-24</t>
  </si>
  <si>
    <t>Jessika Rugge</t>
  </si>
  <si>
    <t>S-25</t>
  </si>
  <si>
    <t>Alfonse Cantera</t>
  </si>
  <si>
    <t>S-26</t>
  </si>
  <si>
    <t>Cornie Garrat</t>
  </si>
  <si>
    <t>S-27</t>
  </si>
  <si>
    <t>Lynn Haton</t>
  </si>
  <si>
    <t>S-28</t>
  </si>
  <si>
    <t>Etan Vasechkin</t>
  </si>
  <si>
    <t>S-29</t>
  </si>
  <si>
    <t>Bianca Cartman</t>
  </si>
  <si>
    <t>S-30</t>
  </si>
  <si>
    <t>Madonna Bumpas</t>
  </si>
  <si>
    <t>S-31</t>
  </si>
  <si>
    <t>Duncan Reffe</t>
  </si>
  <si>
    <t>S-32</t>
  </si>
  <si>
    <t>Kitti Hartless</t>
  </si>
  <si>
    <t>S-33</t>
  </si>
  <si>
    <t>Maison Eim</t>
  </si>
  <si>
    <t>S-34</t>
  </si>
  <si>
    <t>Gabie O'Towey</t>
  </si>
  <si>
    <t>S-35</t>
  </si>
  <si>
    <t>Monique Nuemann</t>
  </si>
  <si>
    <t>S-36</t>
  </si>
  <si>
    <t>Martha Pieroni</t>
  </si>
  <si>
    <t>S-37</t>
  </si>
  <si>
    <t>Wally Coal</t>
  </si>
  <si>
    <t>S-38</t>
  </si>
  <si>
    <t>Clotilda Reaman</t>
  </si>
  <si>
    <t>S-39</t>
  </si>
  <si>
    <t>Theodoric Birden</t>
  </si>
  <si>
    <t>S-40</t>
  </si>
  <si>
    <t>Sarge Baggett</t>
  </si>
  <si>
    <t>S-41</t>
  </si>
  <si>
    <t>Malia Tylor</t>
  </si>
  <si>
    <t>S-42</t>
  </si>
  <si>
    <t>Aeriel Regenhardt</t>
  </si>
  <si>
    <t>S-43</t>
  </si>
  <si>
    <t>Sheffie Macilhench</t>
  </si>
  <si>
    <t>S-44</t>
  </si>
  <si>
    <t>Elianora Gorringe</t>
  </si>
  <si>
    <t>S-45</t>
  </si>
  <si>
    <t>Skye Dincey</t>
  </si>
  <si>
    <t>S-46</t>
  </si>
  <si>
    <t>Nara Devenny</t>
  </si>
  <si>
    <t>S-47</t>
  </si>
  <si>
    <t>Roy Bilverstone</t>
  </si>
  <si>
    <t>S-48</t>
  </si>
  <si>
    <t>Blanche Greveson</t>
  </si>
  <si>
    <t>S-49</t>
  </si>
  <si>
    <t>Davita Garth</t>
  </si>
  <si>
    <t>S-50</t>
  </si>
  <si>
    <t>Brett Kinnerk</t>
  </si>
  <si>
    <t>Apple</t>
  </si>
  <si>
    <t>S-51</t>
  </si>
  <si>
    <t>Latashia Hendrick</t>
  </si>
  <si>
    <t>S-52</t>
  </si>
  <si>
    <t>Trisha Hasley</t>
  </si>
  <si>
    <t>S-53</t>
  </si>
  <si>
    <t>Vittorio Obey</t>
  </si>
  <si>
    <t>S-54</t>
  </si>
  <si>
    <t>Sydelle Purselowe</t>
  </si>
  <si>
    <t>S-55</t>
  </si>
  <si>
    <t>Angie MacHoste</t>
  </si>
  <si>
    <t>S-56</t>
  </si>
  <si>
    <t>Michel Dagon</t>
  </si>
  <si>
    <t>S-57</t>
  </si>
  <si>
    <t>Astrid Kilborn</t>
  </si>
  <si>
    <t>S-58</t>
  </si>
  <si>
    <t>Austin Wellings</t>
  </si>
  <si>
    <t>S-59</t>
  </si>
  <si>
    <t>Patty Simoneau</t>
  </si>
  <si>
    <t>S-60</t>
  </si>
  <si>
    <t>Alvira Delacroux</t>
  </si>
  <si>
    <t>S-61</t>
  </si>
  <si>
    <t>Bent Delhay</t>
  </si>
  <si>
    <t>S-62</t>
  </si>
  <si>
    <t>Lindi Brydon</t>
  </si>
  <si>
    <t>S-63</t>
  </si>
  <si>
    <t>Sue Scuse</t>
  </si>
  <si>
    <t>S-64</t>
  </si>
  <si>
    <t>Tally Causley</t>
  </si>
  <si>
    <t>S-65</t>
  </si>
  <si>
    <t>Lucilia Dohrmann</t>
  </si>
  <si>
    <t>S-66</t>
  </si>
  <si>
    <t>Virgil Alans</t>
  </si>
  <si>
    <t>S-67</t>
  </si>
  <si>
    <t>Mel Capaldi</t>
  </si>
  <si>
    <t>S-68</t>
  </si>
  <si>
    <t>Aleen Plain</t>
  </si>
  <si>
    <t>S-69</t>
  </si>
  <si>
    <t>Anet Carden</t>
  </si>
  <si>
    <t>S-70</t>
  </si>
  <si>
    <t>Leonid Pohlke</t>
  </si>
  <si>
    <t>S-71</t>
  </si>
  <si>
    <t>Hedda Julyan</t>
  </si>
  <si>
    <t>S-72</t>
  </si>
  <si>
    <t>Sela Marjoribanks</t>
  </si>
  <si>
    <t>S-73</t>
  </si>
  <si>
    <t>Jervis Turley</t>
  </si>
  <si>
    <t>S-74</t>
  </si>
  <si>
    <t>Gisela McIlveen</t>
  </si>
  <si>
    <t>S-75</t>
  </si>
  <si>
    <t>Sapphire Davisson</t>
  </si>
  <si>
    <t>S-76</t>
  </si>
  <si>
    <t>Moyna Bernet</t>
  </si>
  <si>
    <t>S-77</t>
  </si>
  <si>
    <t>Gawen Hustings</t>
  </si>
  <si>
    <t>S-78</t>
  </si>
  <si>
    <t>Stewart Withur</t>
  </si>
  <si>
    <t>S-79</t>
  </si>
  <si>
    <t>Morgan Zaniolini</t>
  </si>
  <si>
    <t>S-80</t>
  </si>
  <si>
    <t>Omar Starmont</t>
  </si>
  <si>
    <t>S-81</t>
  </si>
  <si>
    <t>Lea Broadberry</t>
  </si>
  <si>
    <t>S-82</t>
  </si>
  <si>
    <t>Meridith Gaw</t>
  </si>
  <si>
    <t>S-83</t>
  </si>
  <si>
    <t>Leonanie Wiszniewski</t>
  </si>
  <si>
    <t>S-84</t>
  </si>
  <si>
    <t>Myles Bodechon</t>
  </si>
  <si>
    <t>S-85</t>
  </si>
  <si>
    <t>Kandace Polon</t>
  </si>
  <si>
    <t>S-86</t>
  </si>
  <si>
    <t>Laetitia Kleinsmuntz</t>
  </si>
  <si>
    <t>S-87</t>
  </si>
  <si>
    <t>Marcile Rigden</t>
  </si>
  <si>
    <t>S-88</t>
  </si>
  <si>
    <t>Angie Preshaw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</si>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</sst>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"/>
    <numFmt numFmtId="165" formatCode="&quot;$&quot;#,##0.00_);[Red]\(&quot;$&quot;#,##0.00\)"/>
    <numFmt numFmtId="166" formatCode="&quot;$&quot;#,##0.00"/>
    <numFmt numFmtId="167" formatCode="d/m/yyyy"/>
  </numFmts>
  <fonts count="7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6"/>
      <color rgb="FF44546A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FF"/>
        <bgColor rgb="FFD9D9FF"/>
      </patternFill>
    </fill>
    <fill>
      <patternFill patternType="solid">
        <fgColor rgb="FFECFFCC"/>
        <bgColor rgb="FFECFFCC"/>
      </patternFill>
    </fill>
    <fill>
      <patternFill patternType="solid">
        <fgColor rgb="FFCCECFF"/>
        <bgColor rgb="FFCCECFF"/>
      </patternFill>
    </fill>
    <fill>
      <patternFill patternType="solid">
        <fgColor rgb="FFFFCCEC"/>
        <bgColor rgb="FFFFCCEC"/>
      </patternFill>
    </fill>
  </fills>
  <borders count="9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/>
    </xf>
    <xf numFmtId="167" fontId="1" fillId="0" borderId="0" xfId="0" applyNumberFormat="1" applyFont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0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485775</xdr:colOff>
      <xdr:row>4</xdr:row>
      <xdr:rowOff>95250</xdr:rowOff>
    </xdr:from>
    <xdr:ext cx="3819525" cy="397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41000" y="1794038"/>
          <a:ext cx="3810000" cy="3971925"/>
        </a:xfrm>
        <a:prstGeom prst="wedgeRoundRectCallout">
          <a:avLst>
            <a:gd name="adj1" fmla="val -56127"/>
            <a:gd name="adj2" fmla="val 44514"/>
            <a:gd name="adj3" fmla="val 16667"/>
          </a:avLst>
        </a:prstGeom>
        <a:solidFill>
          <a:srgbClr val="ECFFCC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01 SUMIF Greater Than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first exercise, your task is to find the total cost of the products sold that cost more than $1,000.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02 Set Cell Value as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Repeat the first problem, this time using the cell reference as the criteria.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03 Total Selling Price per Sales Rep: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sales generated by both Ben and Jacob.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04 Implementation of Wildcard Character: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selling price of the brands that start with the alphabet A.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05 OR Criteria with SUMIF Function: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total selling price of the brand from Sony or Acer.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06 Profit Earned for the Month of July: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profit for the month of July.</a:t>
          </a:r>
          <a:endParaRPr sz="1400"/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Hint: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Profit = Selling Price - Cost Price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07 Use of VBA SUMIF Function to Find Total Profit: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Apply a VBA code to find the total profit for the company.</a:t>
          </a:r>
          <a:endParaRPr sz="12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20" workbookViewId="0">
      <selection activeCell="L23" sqref="L23"/>
    </sheetView>
  </sheetViews>
  <sheetFormatPr defaultColWidth="14.42578125" defaultRowHeight="15" customHeight="1" x14ac:dyDescent="0.25"/>
  <cols>
    <col min="1" max="1" width="3.7109375" customWidth="1"/>
    <col min="2" max="2" width="5" customWidth="1"/>
    <col min="3" max="3" width="10.5703125" customWidth="1"/>
    <col min="4" max="4" width="12.140625" customWidth="1"/>
    <col min="5" max="5" width="21.85546875" customWidth="1"/>
    <col min="6" max="6" width="9.85546875" customWidth="1"/>
    <col min="7" max="7" width="12.5703125" customWidth="1"/>
    <col min="8" max="8" width="15.28515625" customWidth="1"/>
    <col min="9" max="9" width="10.28515625" customWidth="1"/>
    <col min="10" max="10" width="17.42578125" customWidth="1"/>
    <col min="11" max="11" width="26" customWidth="1"/>
    <col min="12" max="12" width="13.28515625" customWidth="1"/>
    <col min="13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4" t="s">
        <v>0</v>
      </c>
      <c r="C2" s="15"/>
      <c r="D2" s="15"/>
      <c r="E2" s="15"/>
      <c r="F2" s="15"/>
      <c r="G2" s="15"/>
      <c r="H2" s="15"/>
      <c r="I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2" t="s">
        <v>1</v>
      </c>
      <c r="C5" s="3" t="s">
        <v>2</v>
      </c>
      <c r="D5" s="4" t="s">
        <v>3</v>
      </c>
      <c r="E5" s="2" t="s">
        <v>4</v>
      </c>
      <c r="F5" s="4" t="s">
        <v>5</v>
      </c>
      <c r="G5" s="3" t="s">
        <v>6</v>
      </c>
      <c r="H5" s="4" t="s">
        <v>7</v>
      </c>
      <c r="I5" s="2" t="s">
        <v>8</v>
      </c>
      <c r="J5" s="19" t="s">
        <v>212</v>
      </c>
      <c r="K5" s="5" t="s">
        <v>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6" t="s">
        <v>10</v>
      </c>
      <c r="C6" s="7">
        <v>44743</v>
      </c>
      <c r="D6" s="6" t="s">
        <v>11</v>
      </c>
      <c r="E6" s="6" t="s">
        <v>12</v>
      </c>
      <c r="F6" s="6" t="s">
        <v>13</v>
      </c>
      <c r="G6" s="8">
        <v>1112.94</v>
      </c>
      <c r="H6" s="8">
        <v>1288</v>
      </c>
      <c r="I6" s="17">
        <v>0.15729509227811017</v>
      </c>
      <c r="J6" s="20">
        <f>H6-G6</f>
        <v>175.05999999999995</v>
      </c>
      <c r="K6" s="18" t="s">
        <v>14</v>
      </c>
      <c r="L6" s="9">
        <f>SUMIF(G6:G93,"&gt;1000",G6:G93)</f>
        <v>79327.760000000009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6" t="s">
        <v>15</v>
      </c>
      <c r="C7" s="7">
        <v>44743</v>
      </c>
      <c r="D7" s="6" t="s">
        <v>16</v>
      </c>
      <c r="E7" s="6" t="s">
        <v>17</v>
      </c>
      <c r="F7" s="6" t="s">
        <v>18</v>
      </c>
      <c r="G7" s="8">
        <v>1095.5</v>
      </c>
      <c r="H7" s="8">
        <v>1250.75</v>
      </c>
      <c r="I7" s="17">
        <v>0.14171611136467366</v>
      </c>
      <c r="J7" s="20">
        <f t="shared" ref="J7:J70" si="0">H7-G7</f>
        <v>155.25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6" t="s">
        <v>19</v>
      </c>
      <c r="C8" s="7">
        <v>44746</v>
      </c>
      <c r="D8" s="6" t="s">
        <v>11</v>
      </c>
      <c r="E8" s="6" t="s">
        <v>20</v>
      </c>
      <c r="F8" s="6" t="s">
        <v>18</v>
      </c>
      <c r="G8" s="8">
        <v>1120.94</v>
      </c>
      <c r="H8" s="10">
        <v>1295</v>
      </c>
      <c r="I8" s="17">
        <v>0.15528038967295299</v>
      </c>
      <c r="J8" s="20">
        <f t="shared" si="0"/>
        <v>174.05999999999995</v>
      </c>
      <c r="K8" s="5" t="s">
        <v>21</v>
      </c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6" t="s">
        <v>22</v>
      </c>
      <c r="C9" s="7">
        <v>44746</v>
      </c>
      <c r="D9" s="6" t="s">
        <v>16</v>
      </c>
      <c r="E9" s="6" t="s">
        <v>23</v>
      </c>
      <c r="F9" s="6" t="s">
        <v>24</v>
      </c>
      <c r="G9" s="8">
        <v>1509.73</v>
      </c>
      <c r="H9" s="10">
        <v>1687.75</v>
      </c>
      <c r="I9" s="17">
        <v>0.11791512389632582</v>
      </c>
      <c r="J9" s="20">
        <f t="shared" si="0"/>
        <v>178.01999999999998</v>
      </c>
      <c r="K9" s="18" t="s">
        <v>25</v>
      </c>
      <c r="L9" s="9">
        <f>SUMIF(G6:G93,G6,G6:G93)</f>
        <v>1112.94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6" t="s">
        <v>26</v>
      </c>
      <c r="C10" s="7">
        <v>44747</v>
      </c>
      <c r="D10" s="6" t="s">
        <v>11</v>
      </c>
      <c r="E10" s="6" t="s">
        <v>27</v>
      </c>
      <c r="F10" s="6" t="s">
        <v>28</v>
      </c>
      <c r="G10" s="8">
        <v>1235.33</v>
      </c>
      <c r="H10" s="10">
        <v>1412.25</v>
      </c>
      <c r="I10" s="17">
        <v>0.14321679227412926</v>
      </c>
      <c r="J10" s="20">
        <f t="shared" si="0"/>
        <v>176.92000000000007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6" t="s">
        <v>29</v>
      </c>
      <c r="C11" s="12">
        <v>44747</v>
      </c>
      <c r="D11" s="13" t="s">
        <v>16</v>
      </c>
      <c r="E11" s="13" t="s">
        <v>30</v>
      </c>
      <c r="F11" s="13" t="s">
        <v>31</v>
      </c>
      <c r="G11" s="8">
        <v>881.93</v>
      </c>
      <c r="H11" s="8">
        <v>962</v>
      </c>
      <c r="I11" s="17">
        <v>9.0789518442506836E-2</v>
      </c>
      <c r="J11" s="20">
        <f t="shared" si="0"/>
        <v>80.07000000000005</v>
      </c>
      <c r="K11" s="5" t="s">
        <v>32</v>
      </c>
      <c r="L11" s="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6" t="s">
        <v>33</v>
      </c>
      <c r="C12" s="7">
        <v>44748</v>
      </c>
      <c r="D12" s="6" t="s">
        <v>11</v>
      </c>
      <c r="E12" s="6" t="s">
        <v>34</v>
      </c>
      <c r="F12" s="6" t="s">
        <v>28</v>
      </c>
      <c r="G12" s="8">
        <v>1075.7</v>
      </c>
      <c r="H12" s="8">
        <v>1142.75</v>
      </c>
      <c r="I12" s="17">
        <v>6.2331505066468298E-2</v>
      </c>
      <c r="J12" s="20">
        <f t="shared" si="0"/>
        <v>67.049999999999955</v>
      </c>
      <c r="K12" s="18" t="s">
        <v>35</v>
      </c>
      <c r="L12" s="9">
        <f>SUMIF(D6:D93,D6,H6:H93)</f>
        <v>56779.25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6" t="s">
        <v>36</v>
      </c>
      <c r="C13" s="7">
        <v>44748</v>
      </c>
      <c r="D13" s="6" t="s">
        <v>16</v>
      </c>
      <c r="E13" s="6" t="s">
        <v>37</v>
      </c>
      <c r="F13" s="6" t="s">
        <v>28</v>
      </c>
      <c r="G13" s="8">
        <v>714.58</v>
      </c>
      <c r="H13" s="8">
        <v>800.5</v>
      </c>
      <c r="I13" s="17">
        <v>0.12023846175375739</v>
      </c>
      <c r="J13" s="20">
        <f t="shared" si="0"/>
        <v>85.919999999999959</v>
      </c>
      <c r="K13" s="18" t="s">
        <v>38</v>
      </c>
      <c r="L13" s="9">
        <f>SUMIF(D7:D94,D7,H7:H94)</f>
        <v>56646.5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6" t="s">
        <v>39</v>
      </c>
      <c r="C14" s="7">
        <v>44749</v>
      </c>
      <c r="D14" s="6" t="s">
        <v>11</v>
      </c>
      <c r="E14" s="6" t="s">
        <v>40</v>
      </c>
      <c r="F14" s="6" t="s">
        <v>41</v>
      </c>
      <c r="G14" s="8">
        <v>1299.1099999999999</v>
      </c>
      <c r="H14" s="8">
        <v>1360</v>
      </c>
      <c r="I14" s="17">
        <v>4.6870549837966076E-2</v>
      </c>
      <c r="J14" s="20">
        <f t="shared" si="0"/>
        <v>60.8900000000001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6" t="s">
        <v>42</v>
      </c>
      <c r="C15" s="7">
        <v>44749</v>
      </c>
      <c r="D15" s="6" t="s">
        <v>16</v>
      </c>
      <c r="E15" s="6" t="s">
        <v>43</v>
      </c>
      <c r="F15" s="6" t="s">
        <v>44</v>
      </c>
      <c r="G15" s="8">
        <v>1087.48</v>
      </c>
      <c r="H15" s="8">
        <v>1268.5</v>
      </c>
      <c r="I15" s="17">
        <v>0.16645823371464299</v>
      </c>
      <c r="J15" s="20">
        <f t="shared" si="0"/>
        <v>181.01999999999998</v>
      </c>
      <c r="K15" s="5" t="s">
        <v>45</v>
      </c>
      <c r="L15" s="1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6" t="s">
        <v>46</v>
      </c>
      <c r="C16" s="7">
        <v>44750</v>
      </c>
      <c r="D16" s="6" t="s">
        <v>11</v>
      </c>
      <c r="E16" s="6" t="s">
        <v>47</v>
      </c>
      <c r="F16" s="6" t="s">
        <v>41</v>
      </c>
      <c r="G16" s="8">
        <v>803.79</v>
      </c>
      <c r="H16" s="8">
        <v>907.75</v>
      </c>
      <c r="I16" s="17">
        <v>0.12933726470844381</v>
      </c>
      <c r="J16" s="20">
        <f t="shared" si="0"/>
        <v>103.96000000000004</v>
      </c>
      <c r="K16" s="18" t="s">
        <v>48</v>
      </c>
      <c r="L16" s="8">
        <f>SUMIF(F6:F93,"A*",H6:H93)</f>
        <v>28483.75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6" t="s">
        <v>49</v>
      </c>
      <c r="C17" s="7">
        <v>44750</v>
      </c>
      <c r="D17" s="6" t="s">
        <v>16</v>
      </c>
      <c r="E17" s="6" t="s">
        <v>50</v>
      </c>
      <c r="F17" s="6" t="s">
        <v>44</v>
      </c>
      <c r="G17" s="8">
        <v>1113.73</v>
      </c>
      <c r="H17" s="8">
        <v>1278.75</v>
      </c>
      <c r="I17" s="17">
        <v>0.14816876621802411</v>
      </c>
      <c r="J17" s="20">
        <f t="shared" si="0"/>
        <v>165.01999999999998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6" t="s">
        <v>51</v>
      </c>
      <c r="C18" s="7">
        <v>44753</v>
      </c>
      <c r="D18" s="6" t="s">
        <v>11</v>
      </c>
      <c r="E18" s="6" t="s">
        <v>52</v>
      </c>
      <c r="F18" s="6" t="s">
        <v>18</v>
      </c>
      <c r="G18" s="8">
        <v>843.16</v>
      </c>
      <c r="H18" s="8">
        <v>965.25</v>
      </c>
      <c r="I18" s="17">
        <v>0.14480051235827132</v>
      </c>
      <c r="J18" s="20">
        <f t="shared" si="0"/>
        <v>122.09000000000003</v>
      </c>
      <c r="K18" s="5" t="s">
        <v>53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6" t="s">
        <v>54</v>
      </c>
      <c r="C19" s="7">
        <v>44753</v>
      </c>
      <c r="D19" s="6" t="s">
        <v>16</v>
      </c>
      <c r="E19" s="6" t="s">
        <v>55</v>
      </c>
      <c r="F19" s="6" t="s">
        <v>56</v>
      </c>
      <c r="G19" s="8">
        <v>1552.52</v>
      </c>
      <c r="H19" s="8">
        <v>1717.5</v>
      </c>
      <c r="I19" s="17">
        <v>0.10626594182361582</v>
      </c>
      <c r="J19" s="20">
        <f t="shared" si="0"/>
        <v>164.98000000000002</v>
      </c>
      <c r="K19" s="18" t="s">
        <v>57</v>
      </c>
      <c r="L19" s="8">
        <f>SUMIF(F6:F93,F6,H6:H93)+SUMIF(F6:F93,F7,H6:H93)</f>
        <v>31082.5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6" t="s">
        <v>58</v>
      </c>
      <c r="C20" s="7">
        <v>44754</v>
      </c>
      <c r="D20" s="6" t="s">
        <v>11</v>
      </c>
      <c r="E20" s="6" t="s">
        <v>59</v>
      </c>
      <c r="F20" s="6" t="s">
        <v>60</v>
      </c>
      <c r="G20" s="8">
        <v>1382.27</v>
      </c>
      <c r="H20" s="8">
        <v>1550.25</v>
      </c>
      <c r="I20" s="17">
        <v>0.12152473829280822</v>
      </c>
      <c r="J20" s="20">
        <f t="shared" si="0"/>
        <v>167.98000000000002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6" t="s">
        <v>61</v>
      </c>
      <c r="C21" s="7">
        <v>44754</v>
      </c>
      <c r="D21" s="6" t="s">
        <v>16</v>
      </c>
      <c r="E21" s="6" t="s">
        <v>62</v>
      </c>
      <c r="F21" s="6" t="s">
        <v>24</v>
      </c>
      <c r="G21" s="8">
        <v>1515.76</v>
      </c>
      <c r="H21" s="8">
        <v>1622.75</v>
      </c>
      <c r="I21" s="17">
        <v>7.0585053042698062E-2</v>
      </c>
      <c r="J21" s="20">
        <f t="shared" si="0"/>
        <v>106.99000000000001</v>
      </c>
      <c r="K21" s="5" t="s">
        <v>63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6" t="s">
        <v>64</v>
      </c>
      <c r="C22" s="7">
        <v>44755</v>
      </c>
      <c r="D22" s="6" t="s">
        <v>11</v>
      </c>
      <c r="E22" s="6" t="s">
        <v>65</v>
      </c>
      <c r="F22" s="6" t="s">
        <v>24</v>
      </c>
      <c r="G22" s="8">
        <v>1264.56</v>
      </c>
      <c r="H22" s="8">
        <v>1328.5</v>
      </c>
      <c r="I22" s="17">
        <v>5.056304169039038E-2</v>
      </c>
      <c r="J22" s="20">
        <f t="shared" si="0"/>
        <v>63.940000000000055</v>
      </c>
      <c r="K22" s="18" t="s">
        <v>66</v>
      </c>
      <c r="L22" s="8">
        <f xml:space="preserve"> SUM(J6:J47)</f>
        <v>5165.0799999999981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6" t="s">
        <v>67</v>
      </c>
      <c r="C23" s="7">
        <v>44755</v>
      </c>
      <c r="D23" s="6" t="s">
        <v>16</v>
      </c>
      <c r="E23" s="6" t="s">
        <v>68</v>
      </c>
      <c r="F23" s="6" t="s">
        <v>56</v>
      </c>
      <c r="G23" s="8">
        <v>1251.98</v>
      </c>
      <c r="H23" s="8">
        <v>1402</v>
      </c>
      <c r="I23" s="17">
        <v>0.11982619530663427</v>
      </c>
      <c r="J23" s="20">
        <f t="shared" si="0"/>
        <v>150.01999999999998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6" t="s">
        <v>69</v>
      </c>
      <c r="C24" s="7">
        <v>44756</v>
      </c>
      <c r="D24" s="6" t="s">
        <v>11</v>
      </c>
      <c r="E24" s="6" t="s">
        <v>70</v>
      </c>
      <c r="F24" s="6" t="s">
        <v>18</v>
      </c>
      <c r="G24" s="8">
        <v>986.11</v>
      </c>
      <c r="H24" s="8">
        <v>1054</v>
      </c>
      <c r="I24" s="17">
        <v>6.8846274756365913E-2</v>
      </c>
      <c r="J24" s="20">
        <f t="shared" si="0"/>
        <v>67.889999999999986</v>
      </c>
      <c r="K24" s="5" t="s">
        <v>71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6" t="s">
        <v>72</v>
      </c>
      <c r="C25" s="7">
        <v>44756</v>
      </c>
      <c r="D25" s="6" t="s">
        <v>16</v>
      </c>
      <c r="E25" s="6" t="s">
        <v>73</v>
      </c>
      <c r="F25" s="6" t="s">
        <v>24</v>
      </c>
      <c r="G25" s="8">
        <v>1514.2</v>
      </c>
      <c r="H25" s="8">
        <v>1571.25</v>
      </c>
      <c r="I25" s="17">
        <v>3.7676660943072218E-2</v>
      </c>
      <c r="J25" s="20">
        <f t="shared" si="0"/>
        <v>57.049999999999955</v>
      </c>
      <c r="K25" s="18" t="s">
        <v>74</v>
      </c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6" t="s">
        <v>75</v>
      </c>
      <c r="C26" s="7">
        <v>44757</v>
      </c>
      <c r="D26" s="6" t="s">
        <v>11</v>
      </c>
      <c r="E26" s="6" t="s">
        <v>76</v>
      </c>
      <c r="F26" s="6" t="s">
        <v>24</v>
      </c>
      <c r="G26" s="8">
        <v>1318.85</v>
      </c>
      <c r="H26" s="8">
        <v>1454.75</v>
      </c>
      <c r="I26" s="17">
        <v>0.10304431891420564</v>
      </c>
      <c r="J26" s="20">
        <f t="shared" si="0"/>
        <v>135.90000000000009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6" t="s">
        <v>77</v>
      </c>
      <c r="C27" s="7">
        <v>44757</v>
      </c>
      <c r="D27" s="6" t="s">
        <v>16</v>
      </c>
      <c r="E27" s="6" t="s">
        <v>78</v>
      </c>
      <c r="F27" s="6" t="s">
        <v>56</v>
      </c>
      <c r="G27" s="8">
        <v>1495.11</v>
      </c>
      <c r="H27" s="8">
        <v>1655</v>
      </c>
      <c r="I27" s="17">
        <v>0.10694196413641813</v>
      </c>
      <c r="J27" s="20">
        <f t="shared" si="0"/>
        <v>159.8900000000001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6" t="s">
        <v>79</v>
      </c>
      <c r="C28" s="7">
        <v>44760</v>
      </c>
      <c r="D28" s="6" t="s">
        <v>11</v>
      </c>
      <c r="E28" s="6" t="s">
        <v>80</v>
      </c>
      <c r="F28" s="6" t="s">
        <v>44</v>
      </c>
      <c r="G28" s="8">
        <v>1187.7</v>
      </c>
      <c r="H28" s="8">
        <v>1297.75</v>
      </c>
      <c r="I28" s="17">
        <v>9.2658078639387007E-2</v>
      </c>
      <c r="J28" s="20">
        <f t="shared" si="0"/>
        <v>110.04999999999995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6" t="s">
        <v>81</v>
      </c>
      <c r="C29" s="7">
        <v>44760</v>
      </c>
      <c r="D29" s="6" t="s">
        <v>16</v>
      </c>
      <c r="E29" s="6" t="s">
        <v>82</v>
      </c>
      <c r="F29" s="6" t="s">
        <v>60</v>
      </c>
      <c r="G29" s="8">
        <v>1150.74</v>
      </c>
      <c r="H29" s="8">
        <v>1225.75</v>
      </c>
      <c r="I29" s="17">
        <v>6.518414237794809E-2</v>
      </c>
      <c r="J29" s="20">
        <f t="shared" si="0"/>
        <v>75.009999999999991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6" t="s">
        <v>83</v>
      </c>
      <c r="C30" s="7">
        <v>44761</v>
      </c>
      <c r="D30" s="6" t="s">
        <v>11</v>
      </c>
      <c r="E30" s="6" t="s">
        <v>84</v>
      </c>
      <c r="F30" s="6" t="s">
        <v>60</v>
      </c>
      <c r="G30" s="8">
        <v>1562.68</v>
      </c>
      <c r="H30" s="8">
        <v>1736.75</v>
      </c>
      <c r="I30" s="17">
        <v>0.11139196764532722</v>
      </c>
      <c r="J30" s="20">
        <f t="shared" si="0"/>
        <v>174.06999999999994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6" t="s">
        <v>85</v>
      </c>
      <c r="C31" s="7">
        <v>44761</v>
      </c>
      <c r="D31" s="6" t="s">
        <v>16</v>
      </c>
      <c r="E31" s="6" t="s">
        <v>86</v>
      </c>
      <c r="F31" s="6" t="s">
        <v>13</v>
      </c>
      <c r="G31" s="8">
        <v>1514.13</v>
      </c>
      <c r="H31" s="8">
        <v>1620.25</v>
      </c>
      <c r="I31" s="17">
        <v>7.0086452286131237E-2</v>
      </c>
      <c r="J31" s="20">
        <f t="shared" si="0"/>
        <v>106.11999999999989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6" t="s">
        <v>87</v>
      </c>
      <c r="C32" s="7">
        <v>44762</v>
      </c>
      <c r="D32" s="6" t="s">
        <v>11</v>
      </c>
      <c r="E32" s="6" t="s">
        <v>88</v>
      </c>
      <c r="F32" s="6" t="s">
        <v>24</v>
      </c>
      <c r="G32" s="8">
        <v>778.27</v>
      </c>
      <c r="H32" s="8">
        <v>930.25</v>
      </c>
      <c r="I32" s="17">
        <v>0.19527927325992267</v>
      </c>
      <c r="J32" s="20">
        <f t="shared" si="0"/>
        <v>151.98000000000002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6" t="s">
        <v>89</v>
      </c>
      <c r="C33" s="7">
        <v>44762</v>
      </c>
      <c r="D33" s="6" t="s">
        <v>16</v>
      </c>
      <c r="E33" s="6" t="s">
        <v>90</v>
      </c>
      <c r="F33" s="6" t="s">
        <v>28</v>
      </c>
      <c r="G33" s="8">
        <v>1270.6600000000001</v>
      </c>
      <c r="H33" s="8">
        <v>1334.75</v>
      </c>
      <c r="I33" s="17">
        <v>5.0438354870697047E-2</v>
      </c>
      <c r="J33" s="20">
        <f t="shared" si="0"/>
        <v>64.089999999999918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6" t="s">
        <v>91</v>
      </c>
      <c r="C34" s="7">
        <v>44763</v>
      </c>
      <c r="D34" s="6" t="s">
        <v>11</v>
      </c>
      <c r="E34" s="6" t="s">
        <v>92</v>
      </c>
      <c r="F34" s="6" t="s">
        <v>18</v>
      </c>
      <c r="G34" s="8">
        <v>766.72</v>
      </c>
      <c r="H34" s="8">
        <v>841.75</v>
      </c>
      <c r="I34" s="17">
        <v>9.7858409849749542E-2</v>
      </c>
      <c r="J34" s="20">
        <f t="shared" si="0"/>
        <v>75.029999999999973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6" t="s">
        <v>93</v>
      </c>
      <c r="C35" s="7">
        <v>44763</v>
      </c>
      <c r="D35" s="6" t="s">
        <v>16</v>
      </c>
      <c r="E35" s="6" t="s">
        <v>94</v>
      </c>
      <c r="F35" s="6" t="s">
        <v>28</v>
      </c>
      <c r="G35" s="8">
        <v>1041.1300000000001</v>
      </c>
      <c r="H35" s="8">
        <v>1157.25</v>
      </c>
      <c r="I35" s="17">
        <v>0.11153266162727025</v>
      </c>
      <c r="J35" s="20">
        <f t="shared" si="0"/>
        <v>116.11999999999989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6" t="s">
        <v>95</v>
      </c>
      <c r="C36" s="7">
        <v>44764</v>
      </c>
      <c r="D36" s="6" t="s">
        <v>11</v>
      </c>
      <c r="E36" s="6" t="s">
        <v>96</v>
      </c>
      <c r="F36" s="6" t="s">
        <v>56</v>
      </c>
      <c r="G36" s="8">
        <v>1218.08</v>
      </c>
      <c r="H36" s="8">
        <v>1344</v>
      </c>
      <c r="I36" s="17">
        <v>0.10337580454485755</v>
      </c>
      <c r="J36" s="20">
        <f t="shared" si="0"/>
        <v>125.92000000000007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6" t="s">
        <v>97</v>
      </c>
      <c r="C37" s="7">
        <v>44764</v>
      </c>
      <c r="D37" s="6" t="s">
        <v>16</v>
      </c>
      <c r="E37" s="6" t="s">
        <v>98</v>
      </c>
      <c r="F37" s="6" t="s">
        <v>60</v>
      </c>
      <c r="G37" s="8">
        <v>1016.36</v>
      </c>
      <c r="H37" s="8">
        <v>1108.25</v>
      </c>
      <c r="I37" s="17">
        <v>9.0410878035341799E-2</v>
      </c>
      <c r="J37" s="20">
        <f t="shared" si="0"/>
        <v>91.889999999999986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6" t="s">
        <v>99</v>
      </c>
      <c r="C38" s="7">
        <v>44767</v>
      </c>
      <c r="D38" s="6" t="s">
        <v>11</v>
      </c>
      <c r="E38" s="6" t="s">
        <v>100</v>
      </c>
      <c r="F38" s="6" t="s">
        <v>18</v>
      </c>
      <c r="G38" s="8">
        <v>1576.91</v>
      </c>
      <c r="H38" s="8">
        <v>1683</v>
      </c>
      <c r="I38" s="17">
        <v>6.7277143273870993E-2</v>
      </c>
      <c r="J38" s="20">
        <f t="shared" si="0"/>
        <v>106.08999999999992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6" t="s">
        <v>101</v>
      </c>
      <c r="C39" s="7">
        <v>44767</v>
      </c>
      <c r="D39" s="6" t="s">
        <v>16</v>
      </c>
      <c r="E39" s="6" t="s">
        <v>102</v>
      </c>
      <c r="F39" s="6" t="s">
        <v>56</v>
      </c>
      <c r="G39" s="8">
        <v>870.02</v>
      </c>
      <c r="H39" s="8">
        <v>997</v>
      </c>
      <c r="I39" s="17">
        <v>0.14595066780074023</v>
      </c>
      <c r="J39" s="20">
        <f t="shared" si="0"/>
        <v>126.98000000000002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6" t="s">
        <v>103</v>
      </c>
      <c r="C40" s="7">
        <v>44768</v>
      </c>
      <c r="D40" s="6" t="s">
        <v>11</v>
      </c>
      <c r="E40" s="6" t="s">
        <v>104</v>
      </c>
      <c r="F40" s="6" t="s">
        <v>18</v>
      </c>
      <c r="G40" s="8">
        <v>1145.26</v>
      </c>
      <c r="H40" s="8">
        <v>1344.25</v>
      </c>
      <c r="I40" s="17">
        <v>0.17375093865148525</v>
      </c>
      <c r="J40" s="20">
        <f t="shared" si="0"/>
        <v>198.99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6" t="s">
        <v>105</v>
      </c>
      <c r="C41" s="7">
        <v>44768</v>
      </c>
      <c r="D41" s="6" t="s">
        <v>16</v>
      </c>
      <c r="E41" s="6" t="s">
        <v>106</v>
      </c>
      <c r="F41" s="6" t="s">
        <v>13</v>
      </c>
      <c r="G41" s="8">
        <v>1313.05</v>
      </c>
      <c r="H41" s="8">
        <v>1504</v>
      </c>
      <c r="I41" s="17">
        <v>0.14542477438025975</v>
      </c>
      <c r="J41" s="20">
        <f t="shared" si="0"/>
        <v>190.95000000000005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6" t="s">
        <v>107</v>
      </c>
      <c r="C42" s="7">
        <v>44769</v>
      </c>
      <c r="D42" s="6" t="s">
        <v>11</v>
      </c>
      <c r="E42" s="6" t="s">
        <v>108</v>
      </c>
      <c r="F42" s="6" t="s">
        <v>24</v>
      </c>
      <c r="G42" s="8">
        <v>833.49</v>
      </c>
      <c r="H42" s="8">
        <v>906.5</v>
      </c>
      <c r="I42" s="17">
        <v>8.759553203997647E-2</v>
      </c>
      <c r="J42" s="20">
        <f t="shared" si="0"/>
        <v>73.009999999999991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6" t="s">
        <v>109</v>
      </c>
      <c r="C43" s="7">
        <v>44769</v>
      </c>
      <c r="D43" s="6" t="s">
        <v>16</v>
      </c>
      <c r="E43" s="6" t="s">
        <v>110</v>
      </c>
      <c r="F43" s="6" t="s">
        <v>28</v>
      </c>
      <c r="G43" s="8">
        <v>1578.85</v>
      </c>
      <c r="H43" s="8">
        <v>1711.75</v>
      </c>
      <c r="I43" s="17">
        <v>8.4175190803432942E-2</v>
      </c>
      <c r="J43" s="20">
        <f t="shared" si="0"/>
        <v>132.90000000000009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6" t="s">
        <v>111</v>
      </c>
      <c r="C44" s="7">
        <v>44770</v>
      </c>
      <c r="D44" s="6" t="s">
        <v>11</v>
      </c>
      <c r="E44" s="6" t="s">
        <v>112</v>
      </c>
      <c r="F44" s="6" t="s">
        <v>31</v>
      </c>
      <c r="G44" s="8">
        <v>1314.78</v>
      </c>
      <c r="H44" s="8">
        <v>1371.75</v>
      </c>
      <c r="I44" s="17">
        <v>4.3330443115958586E-2</v>
      </c>
      <c r="J44" s="20">
        <f t="shared" si="0"/>
        <v>56.970000000000027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6" t="s">
        <v>113</v>
      </c>
      <c r="C45" s="7">
        <v>44770</v>
      </c>
      <c r="D45" s="6" t="s">
        <v>16</v>
      </c>
      <c r="E45" s="6" t="s">
        <v>114</v>
      </c>
      <c r="F45" s="6" t="s">
        <v>60</v>
      </c>
      <c r="G45" s="8">
        <v>972.81</v>
      </c>
      <c r="H45" s="8">
        <v>1139.75</v>
      </c>
      <c r="I45" s="17">
        <v>0.1716059662215644</v>
      </c>
      <c r="J45" s="20">
        <f t="shared" si="0"/>
        <v>166.94000000000005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6" t="s">
        <v>115</v>
      </c>
      <c r="C46" s="7">
        <v>44771</v>
      </c>
      <c r="D46" s="6" t="s">
        <v>11</v>
      </c>
      <c r="E46" s="6" t="s">
        <v>116</v>
      </c>
      <c r="F46" s="6" t="s">
        <v>28</v>
      </c>
      <c r="G46" s="8">
        <v>1551.16</v>
      </c>
      <c r="H46" s="8">
        <v>1721.25</v>
      </c>
      <c r="I46" s="17">
        <v>0.10965342066582423</v>
      </c>
      <c r="J46" s="20">
        <f t="shared" si="0"/>
        <v>170.08999999999992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6" t="s">
        <v>117</v>
      </c>
      <c r="C47" s="7">
        <v>44771</v>
      </c>
      <c r="D47" s="6" t="s">
        <v>16</v>
      </c>
      <c r="E47" s="6" t="s">
        <v>118</v>
      </c>
      <c r="F47" s="6" t="s">
        <v>13</v>
      </c>
      <c r="G47" s="8">
        <v>1366.59</v>
      </c>
      <c r="H47" s="8">
        <v>1418.5</v>
      </c>
      <c r="I47" s="17">
        <v>3.7985057698358748E-2</v>
      </c>
      <c r="J47" s="20">
        <f t="shared" si="0"/>
        <v>51.910000000000082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6" t="s">
        <v>119</v>
      </c>
      <c r="C48" s="7">
        <v>44774</v>
      </c>
      <c r="D48" s="6" t="s">
        <v>11</v>
      </c>
      <c r="E48" s="6" t="s">
        <v>120</v>
      </c>
      <c r="F48" s="6" t="s">
        <v>41</v>
      </c>
      <c r="G48" s="8">
        <v>1466.66</v>
      </c>
      <c r="H48" s="8">
        <v>1624.75</v>
      </c>
      <c r="I48" s="17">
        <v>0.10778912631421046</v>
      </c>
      <c r="J48" s="20">
        <f t="shared" si="0"/>
        <v>158.08999999999992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6" t="s">
        <v>121</v>
      </c>
      <c r="C49" s="7">
        <v>44774</v>
      </c>
      <c r="D49" s="6" t="s">
        <v>16</v>
      </c>
      <c r="E49" s="6" t="s">
        <v>122</v>
      </c>
      <c r="F49" s="6" t="s">
        <v>24</v>
      </c>
      <c r="G49" s="8">
        <v>1594.15</v>
      </c>
      <c r="H49" s="8">
        <v>1682.25</v>
      </c>
      <c r="I49" s="17">
        <v>5.5264561051343919E-2</v>
      </c>
      <c r="J49" s="20">
        <f t="shared" si="0"/>
        <v>88.099999999999909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6" t="s">
        <v>123</v>
      </c>
      <c r="C50" s="7">
        <v>44775</v>
      </c>
      <c r="D50" s="6" t="s">
        <v>11</v>
      </c>
      <c r="E50" s="6" t="s">
        <v>124</v>
      </c>
      <c r="F50" s="6" t="s">
        <v>56</v>
      </c>
      <c r="G50" s="8">
        <v>1580.98</v>
      </c>
      <c r="H50" s="8">
        <v>1679</v>
      </c>
      <c r="I50" s="17">
        <v>6.1999519285506448E-2</v>
      </c>
      <c r="J50" s="20">
        <f t="shared" si="0"/>
        <v>98.019999999999982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6" t="s">
        <v>125</v>
      </c>
      <c r="C51" s="7">
        <v>44775</v>
      </c>
      <c r="D51" s="6" t="s">
        <v>16</v>
      </c>
      <c r="E51" s="6" t="s">
        <v>126</v>
      </c>
      <c r="F51" s="6" t="s">
        <v>31</v>
      </c>
      <c r="G51" s="8">
        <v>916.97</v>
      </c>
      <c r="H51" s="8">
        <v>1025</v>
      </c>
      <c r="I51" s="17">
        <v>0.11781192405422203</v>
      </c>
      <c r="J51" s="20">
        <f t="shared" si="0"/>
        <v>108.02999999999997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6" t="s">
        <v>127</v>
      </c>
      <c r="C52" s="7">
        <v>44776</v>
      </c>
      <c r="D52" s="6" t="s">
        <v>11</v>
      </c>
      <c r="E52" s="6" t="s">
        <v>128</v>
      </c>
      <c r="F52" s="6" t="s">
        <v>13</v>
      </c>
      <c r="G52" s="8">
        <v>726.12</v>
      </c>
      <c r="H52" s="8">
        <v>838</v>
      </c>
      <c r="I52" s="17">
        <v>0.1540792155566573</v>
      </c>
      <c r="J52" s="20">
        <f t="shared" si="0"/>
        <v>111.88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6" t="s">
        <v>129</v>
      </c>
      <c r="C53" s="7">
        <v>44776</v>
      </c>
      <c r="D53" s="6" t="s">
        <v>16</v>
      </c>
      <c r="E53" s="6" t="s">
        <v>130</v>
      </c>
      <c r="F53" s="6" t="s">
        <v>60</v>
      </c>
      <c r="G53" s="8">
        <v>1461.44</v>
      </c>
      <c r="H53" s="8">
        <v>1599.5</v>
      </c>
      <c r="I53" s="17">
        <v>9.4468469454784279E-2</v>
      </c>
      <c r="J53" s="20">
        <f t="shared" si="0"/>
        <v>138.05999999999995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6" t="s">
        <v>131</v>
      </c>
      <c r="C54" s="7">
        <v>44777</v>
      </c>
      <c r="D54" s="6" t="s">
        <v>11</v>
      </c>
      <c r="E54" s="6" t="s">
        <v>132</v>
      </c>
      <c r="F54" s="6" t="s">
        <v>56</v>
      </c>
      <c r="G54" s="8">
        <v>1176.26</v>
      </c>
      <c r="H54" s="8">
        <v>1263.25</v>
      </c>
      <c r="I54" s="17">
        <v>7.3954737898083767E-2</v>
      </c>
      <c r="J54" s="20">
        <f t="shared" si="0"/>
        <v>86.990000000000009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6" t="s">
        <v>133</v>
      </c>
      <c r="C55" s="7">
        <v>44777</v>
      </c>
      <c r="D55" s="6" t="s">
        <v>16</v>
      </c>
      <c r="E55" s="6" t="s">
        <v>134</v>
      </c>
      <c r="F55" s="6" t="s">
        <v>135</v>
      </c>
      <c r="G55" s="8">
        <v>825.12</v>
      </c>
      <c r="H55" s="8">
        <v>1004</v>
      </c>
      <c r="I55" s="17">
        <v>0.2167927089393058</v>
      </c>
      <c r="J55" s="20">
        <f t="shared" si="0"/>
        <v>178.88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6" t="s">
        <v>136</v>
      </c>
      <c r="C56" s="7">
        <v>44778</v>
      </c>
      <c r="D56" s="6" t="s">
        <v>11</v>
      </c>
      <c r="E56" s="6" t="s">
        <v>137</v>
      </c>
      <c r="F56" s="6" t="s">
        <v>41</v>
      </c>
      <c r="G56" s="8">
        <v>1034.97</v>
      </c>
      <c r="H56" s="8">
        <v>1091</v>
      </c>
      <c r="I56" s="17">
        <v>5.413683488410289E-2</v>
      </c>
      <c r="J56" s="20">
        <f t="shared" si="0"/>
        <v>56.029999999999973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6" t="s">
        <v>138</v>
      </c>
      <c r="C57" s="7">
        <v>44778</v>
      </c>
      <c r="D57" s="6" t="s">
        <v>16</v>
      </c>
      <c r="E57" s="6" t="s">
        <v>139</v>
      </c>
      <c r="F57" s="6" t="s">
        <v>56</v>
      </c>
      <c r="G57" s="8">
        <v>939.94</v>
      </c>
      <c r="H57" s="8">
        <v>1045</v>
      </c>
      <c r="I57" s="17">
        <v>0.11177309189948288</v>
      </c>
      <c r="J57" s="20">
        <f t="shared" si="0"/>
        <v>105.05999999999995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6" t="s">
        <v>140</v>
      </c>
      <c r="C58" s="7">
        <v>44781</v>
      </c>
      <c r="D58" s="6" t="s">
        <v>11</v>
      </c>
      <c r="E58" s="6" t="s">
        <v>141</v>
      </c>
      <c r="F58" s="6" t="s">
        <v>56</v>
      </c>
      <c r="G58" s="8">
        <v>1429.63</v>
      </c>
      <c r="H58" s="8">
        <v>1570.75</v>
      </c>
      <c r="I58" s="17">
        <v>9.8710855256255031E-2</v>
      </c>
      <c r="J58" s="20">
        <f t="shared" si="0"/>
        <v>141.11999999999989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6" t="s">
        <v>142</v>
      </c>
      <c r="C59" s="7">
        <v>44781</v>
      </c>
      <c r="D59" s="6" t="s">
        <v>16</v>
      </c>
      <c r="E59" s="6" t="s">
        <v>143</v>
      </c>
      <c r="F59" s="6" t="s">
        <v>13</v>
      </c>
      <c r="G59" s="8">
        <v>1009.06</v>
      </c>
      <c r="H59" s="8">
        <v>1189</v>
      </c>
      <c r="I59" s="17">
        <v>0.17832438110716911</v>
      </c>
      <c r="J59" s="20">
        <f t="shared" si="0"/>
        <v>179.94000000000005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6" t="s">
        <v>144</v>
      </c>
      <c r="C60" s="7">
        <v>44782</v>
      </c>
      <c r="D60" s="6" t="s">
        <v>11</v>
      </c>
      <c r="E60" s="6" t="s">
        <v>145</v>
      </c>
      <c r="F60" s="6" t="s">
        <v>135</v>
      </c>
      <c r="G60" s="8">
        <v>974.45</v>
      </c>
      <c r="H60" s="8">
        <v>1152.5</v>
      </c>
      <c r="I60" s="17">
        <v>0.18271845656524188</v>
      </c>
      <c r="J60" s="20">
        <f t="shared" si="0"/>
        <v>178.04999999999995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6" t="s">
        <v>146</v>
      </c>
      <c r="C61" s="7">
        <v>44782</v>
      </c>
      <c r="D61" s="6" t="s">
        <v>16</v>
      </c>
      <c r="E61" s="6" t="s">
        <v>147</v>
      </c>
      <c r="F61" s="6" t="s">
        <v>13</v>
      </c>
      <c r="G61" s="8">
        <v>1511.87</v>
      </c>
      <c r="H61" s="8">
        <v>1688.75</v>
      </c>
      <c r="I61" s="17">
        <v>0.11699418600805633</v>
      </c>
      <c r="J61" s="20">
        <f t="shared" si="0"/>
        <v>176.88000000000011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6" t="s">
        <v>148</v>
      </c>
      <c r="C62" s="7">
        <v>44783</v>
      </c>
      <c r="D62" s="6" t="s">
        <v>11</v>
      </c>
      <c r="E62" s="6" t="s">
        <v>149</v>
      </c>
      <c r="F62" s="6" t="s">
        <v>13</v>
      </c>
      <c r="G62" s="8">
        <v>1103.76</v>
      </c>
      <c r="H62" s="8">
        <v>1256.75</v>
      </c>
      <c r="I62" s="17">
        <v>0.13860803073131842</v>
      </c>
      <c r="J62" s="20">
        <f t="shared" si="0"/>
        <v>152.99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6" t="s">
        <v>150</v>
      </c>
      <c r="C63" s="7">
        <v>44783</v>
      </c>
      <c r="D63" s="6" t="s">
        <v>16</v>
      </c>
      <c r="E63" s="6" t="s">
        <v>151</v>
      </c>
      <c r="F63" s="6" t="s">
        <v>31</v>
      </c>
      <c r="G63" s="8">
        <v>809.07</v>
      </c>
      <c r="H63" s="8">
        <v>930</v>
      </c>
      <c r="I63" s="17">
        <v>0.149467907597612</v>
      </c>
      <c r="J63" s="20">
        <f t="shared" si="0"/>
        <v>120.92999999999995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6" t="s">
        <v>152</v>
      </c>
      <c r="C64" s="7">
        <v>44784</v>
      </c>
      <c r="D64" s="6" t="s">
        <v>11</v>
      </c>
      <c r="E64" s="6" t="s">
        <v>153</v>
      </c>
      <c r="F64" s="6" t="s">
        <v>60</v>
      </c>
      <c r="G64" s="8">
        <v>1438.4</v>
      </c>
      <c r="H64" s="8">
        <v>1560.5</v>
      </c>
      <c r="I64" s="17">
        <v>8.4885984427141195E-2</v>
      </c>
      <c r="J64" s="20">
        <f t="shared" si="0"/>
        <v>122.09999999999991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6" t="s">
        <v>154</v>
      </c>
      <c r="C65" s="7">
        <v>44784</v>
      </c>
      <c r="D65" s="6" t="s">
        <v>16</v>
      </c>
      <c r="E65" s="6" t="s">
        <v>155</v>
      </c>
      <c r="F65" s="6" t="s">
        <v>18</v>
      </c>
      <c r="G65" s="8">
        <v>1472.96</v>
      </c>
      <c r="H65" s="8">
        <v>1637</v>
      </c>
      <c r="I65" s="17">
        <v>0.11136758635672385</v>
      </c>
      <c r="J65" s="20">
        <f t="shared" si="0"/>
        <v>164.03999999999996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6" t="s">
        <v>156</v>
      </c>
      <c r="C66" s="7">
        <v>44785</v>
      </c>
      <c r="D66" s="6" t="s">
        <v>11</v>
      </c>
      <c r="E66" s="6" t="s">
        <v>157</v>
      </c>
      <c r="F66" s="6" t="s">
        <v>41</v>
      </c>
      <c r="G66" s="8">
        <v>1556.29</v>
      </c>
      <c r="H66" s="8">
        <v>1742.25</v>
      </c>
      <c r="I66" s="17">
        <v>0.11948929826703251</v>
      </c>
      <c r="J66" s="20">
        <f t="shared" si="0"/>
        <v>185.96000000000004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6" t="s">
        <v>158</v>
      </c>
      <c r="C67" s="7">
        <v>44785</v>
      </c>
      <c r="D67" s="6" t="s">
        <v>16</v>
      </c>
      <c r="E67" s="6" t="s">
        <v>159</v>
      </c>
      <c r="F67" s="6" t="s">
        <v>44</v>
      </c>
      <c r="G67" s="8">
        <v>960.13</v>
      </c>
      <c r="H67" s="8">
        <v>1088.25</v>
      </c>
      <c r="I67" s="17">
        <v>0.13344026329767844</v>
      </c>
      <c r="J67" s="20">
        <f t="shared" si="0"/>
        <v>128.12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6" t="s">
        <v>160</v>
      </c>
      <c r="C68" s="7">
        <v>44788</v>
      </c>
      <c r="D68" s="6" t="s">
        <v>11</v>
      </c>
      <c r="E68" s="6" t="s">
        <v>161</v>
      </c>
      <c r="F68" s="6" t="s">
        <v>24</v>
      </c>
      <c r="G68" s="8">
        <v>1520.43</v>
      </c>
      <c r="H68" s="8">
        <v>1594.5</v>
      </c>
      <c r="I68" s="17">
        <v>4.8716481521674744E-2</v>
      </c>
      <c r="J68" s="20">
        <f t="shared" si="0"/>
        <v>74.069999999999936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6" t="s">
        <v>162</v>
      </c>
      <c r="C69" s="7">
        <v>44788</v>
      </c>
      <c r="D69" s="6" t="s">
        <v>16</v>
      </c>
      <c r="E69" s="6" t="s">
        <v>163</v>
      </c>
      <c r="F69" s="6" t="s">
        <v>18</v>
      </c>
      <c r="G69" s="8">
        <v>1195.05</v>
      </c>
      <c r="H69" s="8">
        <v>1263</v>
      </c>
      <c r="I69" s="17">
        <v>5.6859545625706075E-2</v>
      </c>
      <c r="J69" s="20">
        <f t="shared" si="0"/>
        <v>67.950000000000045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6" t="s">
        <v>164</v>
      </c>
      <c r="C70" s="7">
        <v>44789</v>
      </c>
      <c r="D70" s="6" t="s">
        <v>11</v>
      </c>
      <c r="E70" s="6" t="s">
        <v>165</v>
      </c>
      <c r="F70" s="6" t="s">
        <v>56</v>
      </c>
      <c r="G70" s="8">
        <v>1357.83</v>
      </c>
      <c r="H70" s="8">
        <v>1518.75</v>
      </c>
      <c r="I70" s="17">
        <v>0.11851262676476443</v>
      </c>
      <c r="J70" s="20">
        <f t="shared" si="0"/>
        <v>160.92000000000007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6" t="s">
        <v>166</v>
      </c>
      <c r="C71" s="7">
        <v>44789</v>
      </c>
      <c r="D71" s="6" t="s">
        <v>16</v>
      </c>
      <c r="E71" s="6" t="s">
        <v>167</v>
      </c>
      <c r="F71" s="6" t="s">
        <v>60</v>
      </c>
      <c r="G71" s="8">
        <v>1440.38</v>
      </c>
      <c r="H71" s="8">
        <v>1498.5</v>
      </c>
      <c r="I71" s="17">
        <v>4.0350463072244748E-2</v>
      </c>
      <c r="J71" s="20">
        <f t="shared" ref="J71:J93" si="1">H71-G71</f>
        <v>58.119999999999891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6" t="s">
        <v>168</v>
      </c>
      <c r="C72" s="7">
        <v>44790</v>
      </c>
      <c r="D72" s="6" t="s">
        <v>11</v>
      </c>
      <c r="E72" s="6" t="s">
        <v>169</v>
      </c>
      <c r="F72" s="6" t="s">
        <v>13</v>
      </c>
      <c r="G72" s="8">
        <v>801.34</v>
      </c>
      <c r="H72" s="8">
        <v>913.25</v>
      </c>
      <c r="I72" s="17">
        <v>0.13965358025307606</v>
      </c>
      <c r="J72" s="20">
        <f t="shared" si="1"/>
        <v>111.90999999999997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6" t="s">
        <v>170</v>
      </c>
      <c r="C73" s="7">
        <v>44790</v>
      </c>
      <c r="D73" s="6" t="s">
        <v>16</v>
      </c>
      <c r="E73" s="6" t="s">
        <v>171</v>
      </c>
      <c r="F73" s="6" t="s">
        <v>18</v>
      </c>
      <c r="G73" s="8">
        <v>1001.99</v>
      </c>
      <c r="H73" s="8">
        <v>1097</v>
      </c>
      <c r="I73" s="17">
        <v>9.4821305601852299E-2</v>
      </c>
      <c r="J73" s="20">
        <f t="shared" si="1"/>
        <v>95.009999999999991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6" t="s">
        <v>172</v>
      </c>
      <c r="C74" s="7">
        <v>44791</v>
      </c>
      <c r="D74" s="6" t="s">
        <v>11</v>
      </c>
      <c r="E74" s="6" t="s">
        <v>173</v>
      </c>
      <c r="F74" s="6" t="s">
        <v>13</v>
      </c>
      <c r="G74" s="8">
        <v>1121.8599999999999</v>
      </c>
      <c r="H74" s="8">
        <v>1191.75</v>
      </c>
      <c r="I74" s="17">
        <v>6.2298325994330939E-2</v>
      </c>
      <c r="J74" s="20">
        <f t="shared" si="1"/>
        <v>69.8900000000001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6" t="s">
        <v>174</v>
      </c>
      <c r="C75" s="7">
        <v>44791</v>
      </c>
      <c r="D75" s="6" t="s">
        <v>16</v>
      </c>
      <c r="E75" s="6" t="s">
        <v>175</v>
      </c>
      <c r="F75" s="6" t="s">
        <v>60</v>
      </c>
      <c r="G75" s="8">
        <v>776.22</v>
      </c>
      <c r="H75" s="8">
        <v>961.25</v>
      </c>
      <c r="I75" s="17">
        <v>0.2383731416351034</v>
      </c>
      <c r="J75" s="20">
        <f t="shared" si="1"/>
        <v>185.02999999999997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6" t="s">
        <v>176</v>
      </c>
      <c r="C76" s="7">
        <v>44792</v>
      </c>
      <c r="D76" s="6" t="s">
        <v>11</v>
      </c>
      <c r="E76" s="6" t="s">
        <v>177</v>
      </c>
      <c r="F76" s="6" t="s">
        <v>135</v>
      </c>
      <c r="G76" s="8">
        <v>779.66</v>
      </c>
      <c r="H76" s="8">
        <v>900.75</v>
      </c>
      <c r="I76" s="17">
        <v>0.15531128953646467</v>
      </c>
      <c r="J76" s="20">
        <f t="shared" si="1"/>
        <v>121.09000000000003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6" t="s">
        <v>178</v>
      </c>
      <c r="C77" s="7">
        <v>44792</v>
      </c>
      <c r="D77" s="6" t="s">
        <v>16</v>
      </c>
      <c r="E77" s="6" t="s">
        <v>179</v>
      </c>
      <c r="F77" s="6" t="s">
        <v>31</v>
      </c>
      <c r="G77" s="8">
        <v>850.14</v>
      </c>
      <c r="H77" s="8">
        <v>932.25</v>
      </c>
      <c r="I77" s="17">
        <v>9.6584092031900645E-2</v>
      </c>
      <c r="J77" s="20">
        <f t="shared" si="1"/>
        <v>82.110000000000014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6" t="s">
        <v>180</v>
      </c>
      <c r="C78" s="7">
        <v>44795</v>
      </c>
      <c r="D78" s="6" t="s">
        <v>11</v>
      </c>
      <c r="E78" s="6" t="s">
        <v>181</v>
      </c>
      <c r="F78" s="6" t="s">
        <v>18</v>
      </c>
      <c r="G78" s="8">
        <v>896.25</v>
      </c>
      <c r="H78" s="8">
        <v>1008.25</v>
      </c>
      <c r="I78" s="17">
        <v>0.12496513249651325</v>
      </c>
      <c r="J78" s="20">
        <f t="shared" si="1"/>
        <v>112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6" t="s">
        <v>182</v>
      </c>
      <c r="C79" s="7">
        <v>44795</v>
      </c>
      <c r="D79" s="6" t="s">
        <v>16</v>
      </c>
      <c r="E79" s="6" t="s">
        <v>183</v>
      </c>
      <c r="F79" s="6" t="s">
        <v>13</v>
      </c>
      <c r="G79" s="8">
        <v>1051</v>
      </c>
      <c r="H79" s="8">
        <v>1133</v>
      </c>
      <c r="I79" s="17">
        <v>7.8020932445290195E-2</v>
      </c>
      <c r="J79" s="20">
        <f t="shared" si="1"/>
        <v>82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6" t="s">
        <v>184</v>
      </c>
      <c r="C80" s="7">
        <v>44796</v>
      </c>
      <c r="D80" s="6" t="s">
        <v>11</v>
      </c>
      <c r="E80" s="6" t="s">
        <v>185</v>
      </c>
      <c r="F80" s="6" t="s">
        <v>41</v>
      </c>
      <c r="G80" s="8">
        <v>1385.5</v>
      </c>
      <c r="H80" s="8">
        <v>1504.5</v>
      </c>
      <c r="I80" s="17">
        <v>8.5889570552147243E-2</v>
      </c>
      <c r="J80" s="20">
        <f t="shared" si="1"/>
        <v>119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6" t="s">
        <v>186</v>
      </c>
      <c r="C81" s="7">
        <v>44796</v>
      </c>
      <c r="D81" s="6" t="s">
        <v>16</v>
      </c>
      <c r="E81" s="6" t="s">
        <v>187</v>
      </c>
      <c r="F81" s="6" t="s">
        <v>41</v>
      </c>
      <c r="G81" s="8">
        <v>1075.76</v>
      </c>
      <c r="H81" s="8">
        <v>1262.75</v>
      </c>
      <c r="I81" s="17">
        <v>0.17382129843087679</v>
      </c>
      <c r="J81" s="20">
        <f t="shared" si="1"/>
        <v>186.99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6" t="s">
        <v>188</v>
      </c>
      <c r="C82" s="7">
        <v>44797</v>
      </c>
      <c r="D82" s="6" t="s">
        <v>11</v>
      </c>
      <c r="E82" s="6" t="s">
        <v>189</v>
      </c>
      <c r="F82" s="6" t="s">
        <v>31</v>
      </c>
      <c r="G82" s="8">
        <v>896.05</v>
      </c>
      <c r="H82" s="8">
        <v>957</v>
      </c>
      <c r="I82" s="17">
        <v>6.8020757770213769E-2</v>
      </c>
      <c r="J82" s="20">
        <f t="shared" si="1"/>
        <v>60.950000000000045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6" t="s">
        <v>190</v>
      </c>
      <c r="C83" s="7">
        <v>44797</v>
      </c>
      <c r="D83" s="6" t="s">
        <v>16</v>
      </c>
      <c r="E83" s="6" t="s">
        <v>191</v>
      </c>
      <c r="F83" s="6" t="s">
        <v>18</v>
      </c>
      <c r="G83" s="8">
        <v>843.34</v>
      </c>
      <c r="H83" s="8">
        <v>1039.25</v>
      </c>
      <c r="I83" s="17">
        <v>0.23230251144259725</v>
      </c>
      <c r="J83" s="20">
        <f t="shared" si="1"/>
        <v>195.90999999999997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6" t="s">
        <v>192</v>
      </c>
      <c r="C84" s="7">
        <v>44798</v>
      </c>
      <c r="D84" s="6" t="s">
        <v>11</v>
      </c>
      <c r="E84" s="6" t="s">
        <v>193</v>
      </c>
      <c r="F84" s="6" t="s">
        <v>13</v>
      </c>
      <c r="G84" s="8">
        <v>1211.6600000000001</v>
      </c>
      <c r="H84" s="8">
        <v>1325.75</v>
      </c>
      <c r="I84" s="17">
        <v>9.4160077909644549E-2</v>
      </c>
      <c r="J84" s="20">
        <f t="shared" si="1"/>
        <v>114.08999999999992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6" t="s">
        <v>194</v>
      </c>
      <c r="C85" s="7">
        <v>44798</v>
      </c>
      <c r="D85" s="6" t="s">
        <v>16</v>
      </c>
      <c r="E85" s="6" t="s">
        <v>195</v>
      </c>
      <c r="F85" s="6" t="s">
        <v>56</v>
      </c>
      <c r="G85" s="8">
        <v>1357.2</v>
      </c>
      <c r="H85" s="8">
        <v>1463.25</v>
      </c>
      <c r="I85" s="17">
        <v>7.8138815207780696E-2</v>
      </c>
      <c r="J85" s="20">
        <f t="shared" si="1"/>
        <v>106.04999999999995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6" t="s">
        <v>196</v>
      </c>
      <c r="C86" s="7">
        <v>44799</v>
      </c>
      <c r="D86" s="6" t="s">
        <v>11</v>
      </c>
      <c r="E86" s="6" t="s">
        <v>197</v>
      </c>
      <c r="F86" s="6" t="s">
        <v>56</v>
      </c>
      <c r="G86" s="8">
        <v>940.87</v>
      </c>
      <c r="H86" s="8">
        <v>1027.75</v>
      </c>
      <c r="I86" s="17">
        <v>9.2340068234718922E-2</v>
      </c>
      <c r="J86" s="20">
        <f t="shared" si="1"/>
        <v>86.88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6" t="s">
        <v>198</v>
      </c>
      <c r="C87" s="7">
        <v>44799</v>
      </c>
      <c r="D87" s="6" t="s">
        <v>16</v>
      </c>
      <c r="E87" s="6" t="s">
        <v>199</v>
      </c>
      <c r="F87" s="6" t="s">
        <v>135</v>
      </c>
      <c r="G87" s="8">
        <v>1274.05</v>
      </c>
      <c r="H87" s="8">
        <v>1455</v>
      </c>
      <c r="I87" s="17">
        <v>0.14202739295946004</v>
      </c>
      <c r="J87" s="20">
        <f t="shared" si="1"/>
        <v>180.95000000000005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6" t="s">
        <v>200</v>
      </c>
      <c r="C88" s="7">
        <v>44802</v>
      </c>
      <c r="D88" s="6" t="s">
        <v>11</v>
      </c>
      <c r="E88" s="6" t="s">
        <v>201</v>
      </c>
      <c r="F88" s="6" t="s">
        <v>31</v>
      </c>
      <c r="G88" s="8">
        <v>1179.06</v>
      </c>
      <c r="H88" s="8">
        <v>1376</v>
      </c>
      <c r="I88" s="17">
        <v>0.16703136396790669</v>
      </c>
      <c r="J88" s="20">
        <f t="shared" si="1"/>
        <v>196.94000000000005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6" t="s">
        <v>202</v>
      </c>
      <c r="C89" s="7">
        <v>44802</v>
      </c>
      <c r="D89" s="6" t="s">
        <v>16</v>
      </c>
      <c r="E89" s="6" t="s">
        <v>203</v>
      </c>
      <c r="F89" s="6" t="s">
        <v>28</v>
      </c>
      <c r="G89" s="8">
        <v>774.2</v>
      </c>
      <c r="H89" s="8">
        <v>946.25</v>
      </c>
      <c r="I89" s="17">
        <v>0.22222939808834918</v>
      </c>
      <c r="J89" s="20">
        <f t="shared" si="1"/>
        <v>172.04999999999995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6" t="s">
        <v>204</v>
      </c>
      <c r="C90" s="7">
        <v>44803</v>
      </c>
      <c r="D90" s="6" t="s">
        <v>11</v>
      </c>
      <c r="E90" s="6" t="s">
        <v>205</v>
      </c>
      <c r="F90" s="6" t="s">
        <v>44</v>
      </c>
      <c r="G90" s="8">
        <v>1350.48</v>
      </c>
      <c r="H90" s="8">
        <v>1509.5</v>
      </c>
      <c r="I90" s="17">
        <v>0.11775072566791066</v>
      </c>
      <c r="J90" s="20">
        <f t="shared" si="1"/>
        <v>159.01999999999998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6" t="s">
        <v>206</v>
      </c>
      <c r="C91" s="7">
        <v>44803</v>
      </c>
      <c r="D91" s="6" t="s">
        <v>16</v>
      </c>
      <c r="E91" s="6" t="s">
        <v>207</v>
      </c>
      <c r="F91" s="6" t="s">
        <v>24</v>
      </c>
      <c r="G91" s="8">
        <v>1053.3699999999999</v>
      </c>
      <c r="H91" s="8">
        <v>1136.25</v>
      </c>
      <c r="I91" s="17">
        <v>7.8680805415001484E-2</v>
      </c>
      <c r="J91" s="20">
        <f t="shared" si="1"/>
        <v>82.880000000000109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6" t="s">
        <v>208</v>
      </c>
      <c r="C92" s="7">
        <v>44804</v>
      </c>
      <c r="D92" s="6" t="s">
        <v>11</v>
      </c>
      <c r="E92" s="6" t="s">
        <v>209</v>
      </c>
      <c r="F92" s="6" t="s">
        <v>13</v>
      </c>
      <c r="G92" s="8">
        <v>1161.92</v>
      </c>
      <c r="H92" s="8">
        <v>1237</v>
      </c>
      <c r="I92" s="17">
        <v>6.4617185348388811E-2</v>
      </c>
      <c r="J92" s="20">
        <f t="shared" si="1"/>
        <v>75.079999999999927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6" t="s">
        <v>210</v>
      </c>
      <c r="C93" s="7">
        <v>44804</v>
      </c>
      <c r="D93" s="6" t="s">
        <v>16</v>
      </c>
      <c r="E93" s="6" t="s">
        <v>211</v>
      </c>
      <c r="F93" s="6" t="s">
        <v>56</v>
      </c>
      <c r="G93" s="8">
        <v>951.93</v>
      </c>
      <c r="H93" s="8">
        <v>1136</v>
      </c>
      <c r="I93" s="17">
        <v>0.19336505835513121</v>
      </c>
      <c r="J93" s="20">
        <f t="shared" si="1"/>
        <v>184.07000000000005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I2"/>
  </mergeCells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Techcureindia</cp:lastModifiedBy>
  <dcterms:modified xsi:type="dcterms:W3CDTF">2024-04-29T07:55:16Z</dcterms:modified>
</cp:coreProperties>
</file>