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gar\Desktop\"/>
    </mc:Choice>
  </mc:AlternateContent>
  <bookViews>
    <workbookView xWindow="0" yWindow="0" windowWidth="20490" windowHeight="7620" activeTab="3"/>
  </bookViews>
  <sheets>
    <sheet name="Q1" sheetId="2" r:id="rId1"/>
    <sheet name="Q3" sheetId="6" r:id="rId2"/>
    <sheet name="Q4" sheetId="8" r:id="rId3"/>
    <sheet name="Q5" sheetId="10" r:id="rId4"/>
    <sheet name="Q2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0" l="1"/>
  <c r="M10" i="10"/>
  <c r="M9" i="10"/>
  <c r="M11" i="8" l="1"/>
  <c r="M10" i="8"/>
  <c r="M9" i="8"/>
  <c r="L11" i="6" l="1"/>
  <c r="L10" i="6"/>
  <c r="L9" i="6"/>
  <c r="N10" i="4" l="1"/>
  <c r="N9" i="4"/>
  <c r="N8" i="4"/>
  <c r="M11" i="2"/>
  <c r="M10" i="2"/>
  <c r="M9" i="2"/>
  <c r="M8" i="2"/>
  <c r="M4" i="10" l="1"/>
  <c r="M6" i="10"/>
  <c r="M5" i="10"/>
  <c r="M6" i="8"/>
  <c r="M5" i="8"/>
  <c r="M4" i="8"/>
  <c r="L6" i="6"/>
  <c r="L5" i="6"/>
  <c r="L4" i="6"/>
  <c r="N6" i="4"/>
  <c r="N5" i="4"/>
  <c r="N4" i="4"/>
  <c r="M6" i="2"/>
  <c r="M5" i="2"/>
  <c r="M4" i="2"/>
</calcChain>
</file>

<file path=xl/sharedStrings.xml><?xml version="1.0" encoding="utf-8"?>
<sst xmlns="http://schemas.openxmlformats.org/spreadsheetml/2006/main" count="38" uniqueCount="22">
  <si>
    <t>Salaries</t>
  </si>
  <si>
    <t>Q1</t>
  </si>
  <si>
    <t>Q2</t>
  </si>
  <si>
    <t>Q3</t>
  </si>
  <si>
    <t>10th percentile</t>
  </si>
  <si>
    <t>25th percentile</t>
  </si>
  <si>
    <t>50th percentile</t>
  </si>
  <si>
    <t>90th percentile</t>
  </si>
  <si>
    <t>Weights</t>
  </si>
  <si>
    <t>15th percentile</t>
  </si>
  <si>
    <t>85th percentile</t>
  </si>
  <si>
    <t>Purchase Amounts</t>
  </si>
  <si>
    <t>20th percentile</t>
  </si>
  <si>
    <t>40th percentile</t>
  </si>
  <si>
    <t>80th percentile</t>
  </si>
  <si>
    <t>Commute Times</t>
  </si>
  <si>
    <t>30th percentile</t>
  </si>
  <si>
    <t>70th percentile</t>
  </si>
  <si>
    <t xml:space="preserve"> 1.0 0.6</t>
  </si>
  <si>
    <t xml:space="preserve"> 0.9 0.4</t>
  </si>
  <si>
    <t>Defect Rates</t>
  </si>
  <si>
    <t>75th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</si>
</sst>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57150</xdr:rowOff>
    </xdr:from>
    <xdr:to>
      <xdr:col>12</xdr:col>
      <xdr:colOff>323850</xdr:colOff>
      <xdr:row>2</xdr:row>
      <xdr:rowOff>85725</xdr:rowOff>
    </xdr:to>
    <xdr:sp macro="" textlink="">
      <xdr:nvSpPr>
        <xdr:cNvPr id="2" name="TextBox 1"/>
        <xdr:cNvSpPr txBox="1"/>
      </xdr:nvSpPr>
      <xdr:spPr>
        <a:xfrm>
          <a:off x="600075" y="57150"/>
          <a:ext cx="753427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 A company wants to analyze the salary distribution of its employees to determine the income levels at different percentiles</a:t>
          </a:r>
          <a:endParaRPr lang="en-IN" sz="1100"/>
        </a:p>
      </xdr:txBody>
    </xdr:sp>
    <xdr:clientData/>
  </xdr:twoCellAnchor>
  <xdr:twoCellAnchor>
    <xdr:from>
      <xdr:col>3</xdr:col>
      <xdr:colOff>9525</xdr:colOff>
      <xdr:row>3</xdr:row>
      <xdr:rowOff>0</xdr:rowOff>
    </xdr:from>
    <xdr:to>
      <xdr:col>10</xdr:col>
      <xdr:colOff>28575</xdr:colOff>
      <xdr:row>5</xdr:row>
      <xdr:rowOff>104775</xdr:rowOff>
    </xdr:to>
    <xdr:sp macro="" textlink="">
      <xdr:nvSpPr>
        <xdr:cNvPr id="3" name="TextBox 2"/>
        <xdr:cNvSpPr txBox="1"/>
      </xdr:nvSpPr>
      <xdr:spPr>
        <a:xfrm>
          <a:off x="1943100" y="571500"/>
          <a:ext cx="467677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 Calculate the first quartile (Q1), median (Q2), and third quartile (Q3) of the salary distribution. </a:t>
          </a:r>
          <a:endParaRPr lang="en-IN" sz="1100"/>
        </a:p>
      </xdr:txBody>
    </xdr:sp>
    <xdr:clientData/>
  </xdr:twoCellAnchor>
  <xdr:twoCellAnchor>
    <xdr:from>
      <xdr:col>2</xdr:col>
      <xdr:colOff>600075</xdr:colOff>
      <xdr:row>6</xdr:row>
      <xdr:rowOff>180975</xdr:rowOff>
    </xdr:from>
    <xdr:to>
      <xdr:col>10</xdr:col>
      <xdr:colOff>9525</xdr:colOff>
      <xdr:row>9</xdr:row>
      <xdr:rowOff>142875</xdr:rowOff>
    </xdr:to>
    <xdr:sp macro="" textlink="">
      <xdr:nvSpPr>
        <xdr:cNvPr id="4" name="TextBox 3"/>
        <xdr:cNvSpPr txBox="1"/>
      </xdr:nvSpPr>
      <xdr:spPr>
        <a:xfrm>
          <a:off x="1924050" y="1323975"/>
          <a:ext cx="4676775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 Calculate the 10th percentile, 25th percentile, 75th percentile, and 90th percentile of the salary distribution.</a:t>
          </a:r>
          <a:endParaRPr lang="en-IN" sz="1100"/>
        </a:p>
      </xdr:txBody>
    </xdr:sp>
    <xdr:clientData/>
  </xdr:twoCellAnchor>
  <xdr:twoCellAnchor>
    <xdr:from>
      <xdr:col>3</xdr:col>
      <xdr:colOff>0</xdr:colOff>
      <xdr:row>10</xdr:row>
      <xdr:rowOff>180975</xdr:rowOff>
    </xdr:from>
    <xdr:to>
      <xdr:col>9</xdr:col>
      <xdr:colOff>590550</xdr:colOff>
      <xdr:row>13</xdr:row>
      <xdr:rowOff>104775</xdr:rowOff>
    </xdr:to>
    <xdr:sp macro="" textlink="">
      <xdr:nvSpPr>
        <xdr:cNvPr id="5" name="TextBox 4"/>
        <xdr:cNvSpPr txBox="1"/>
      </xdr:nvSpPr>
      <xdr:spPr>
        <a:xfrm>
          <a:off x="1933575" y="2085975"/>
          <a:ext cx="463867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: Based on the quartiles and percentiles, what can be inferred about the income distribution of the employees?</a:t>
          </a:r>
          <a:endParaRPr lang="en-IN" sz="1100"/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10</xdr:col>
      <xdr:colOff>9525</xdr:colOff>
      <xdr:row>16</xdr:row>
      <xdr:rowOff>95250</xdr:rowOff>
    </xdr:to>
    <xdr:sp macro="" textlink="">
      <xdr:nvSpPr>
        <xdr:cNvPr id="6" name="TextBox 5"/>
        <xdr:cNvSpPr txBox="1"/>
      </xdr:nvSpPr>
      <xdr:spPr>
        <a:xfrm>
          <a:off x="1933575" y="2857500"/>
          <a:ext cx="4667250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income distribution of the employees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positive.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66675</xdr:rowOff>
    </xdr:from>
    <xdr:to>
      <xdr:col>10</xdr:col>
      <xdr:colOff>390525</xdr:colOff>
      <xdr:row>2</xdr:row>
      <xdr:rowOff>114300</xdr:rowOff>
    </xdr:to>
    <xdr:sp macro="" textlink="">
      <xdr:nvSpPr>
        <xdr:cNvPr id="2" name="TextBox 1"/>
        <xdr:cNvSpPr txBox="1"/>
      </xdr:nvSpPr>
      <xdr:spPr>
        <a:xfrm>
          <a:off x="609600" y="66675"/>
          <a:ext cx="7019925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A retail store wants to analyze the distribution of customer purchase amounts to identify their spending patterns. </a:t>
          </a:r>
          <a:endParaRPr lang="en-IN" sz="1100"/>
        </a:p>
      </xdr:txBody>
    </xdr:sp>
    <xdr:clientData/>
  </xdr:twoCellAnchor>
  <xdr:twoCellAnchor>
    <xdr:from>
      <xdr:col>2</xdr:col>
      <xdr:colOff>600075</xdr:colOff>
      <xdr:row>3</xdr:row>
      <xdr:rowOff>19050</xdr:rowOff>
    </xdr:from>
    <xdr:to>
      <xdr:col>9</xdr:col>
      <xdr:colOff>447675</xdr:colOff>
      <xdr:row>5</xdr:row>
      <xdr:rowOff>95250</xdr:rowOff>
    </xdr:to>
    <xdr:sp macro="" textlink="">
      <xdr:nvSpPr>
        <xdr:cNvPr id="3" name="TextBox 2"/>
        <xdr:cNvSpPr txBox="1"/>
      </xdr:nvSpPr>
      <xdr:spPr>
        <a:xfrm>
          <a:off x="2628900" y="590550"/>
          <a:ext cx="444817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 Calculate the first quartile (Q1), median (Q2), and third quartile (Q3) of the purchase amount distribution.</a:t>
          </a:r>
          <a:endParaRPr lang="en-IN" sz="1100"/>
        </a:p>
      </xdr:txBody>
    </xdr:sp>
    <xdr:clientData/>
  </xdr:twoCellAnchor>
  <xdr:twoCellAnchor>
    <xdr:from>
      <xdr:col>3</xdr:col>
      <xdr:colOff>0</xdr:colOff>
      <xdr:row>8</xdr:row>
      <xdr:rowOff>38100</xdr:rowOff>
    </xdr:from>
    <xdr:to>
      <xdr:col>9</xdr:col>
      <xdr:colOff>419100</xdr:colOff>
      <xdr:row>10</xdr:row>
      <xdr:rowOff>180975</xdr:rowOff>
    </xdr:to>
    <xdr:sp macro="" textlink="">
      <xdr:nvSpPr>
        <xdr:cNvPr id="4" name="TextBox 3"/>
        <xdr:cNvSpPr txBox="1"/>
      </xdr:nvSpPr>
      <xdr:spPr>
        <a:xfrm>
          <a:off x="2638425" y="1562100"/>
          <a:ext cx="4410075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Calculate the 20th percentile, 40th percentile, and 80th percentile of the purchase amount distribution. </a:t>
          </a:r>
          <a:endParaRPr lang="en-IN" sz="1100"/>
        </a:p>
      </xdr:txBody>
    </xdr:sp>
    <xdr:clientData/>
  </xdr:twoCellAnchor>
  <xdr:twoCellAnchor>
    <xdr:from>
      <xdr:col>3</xdr:col>
      <xdr:colOff>9525</xdr:colOff>
      <xdr:row>11</xdr:row>
      <xdr:rowOff>180975</xdr:rowOff>
    </xdr:from>
    <xdr:to>
      <xdr:col>9</xdr:col>
      <xdr:colOff>419100</xdr:colOff>
      <xdr:row>14</xdr:row>
      <xdr:rowOff>57150</xdr:rowOff>
    </xdr:to>
    <xdr:sp macro="" textlink="">
      <xdr:nvSpPr>
        <xdr:cNvPr id="5" name="TextBox 4"/>
        <xdr:cNvSpPr txBox="1"/>
      </xdr:nvSpPr>
      <xdr:spPr>
        <a:xfrm>
          <a:off x="2647950" y="2276475"/>
          <a:ext cx="44005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Based on the quartiles and percentiles, what can be inferred about the spending patterns of the customers?</a:t>
          </a:r>
          <a:endParaRPr lang="en-IN" sz="1100"/>
        </a:p>
      </xdr:txBody>
    </xdr:sp>
    <xdr:clientData/>
  </xdr:twoCellAnchor>
  <xdr:twoCellAnchor>
    <xdr:from>
      <xdr:col>3</xdr:col>
      <xdr:colOff>0</xdr:colOff>
      <xdr:row>15</xdr:row>
      <xdr:rowOff>9525</xdr:rowOff>
    </xdr:from>
    <xdr:to>
      <xdr:col>9</xdr:col>
      <xdr:colOff>485775</xdr:colOff>
      <xdr:row>18</xdr:row>
      <xdr:rowOff>104775</xdr:rowOff>
    </xdr:to>
    <xdr:sp macro="" textlink="">
      <xdr:nvSpPr>
        <xdr:cNvPr id="6" name="TextBox 5"/>
        <xdr:cNvSpPr txBox="1"/>
      </xdr:nvSpPr>
      <xdr:spPr>
        <a:xfrm>
          <a:off x="2638425" y="2867025"/>
          <a:ext cx="4476750" cy="666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Spending patterns of the customers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most customers spends less than the average but some customers spend much more than the average.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38100</xdr:rowOff>
    </xdr:from>
    <xdr:to>
      <xdr:col>12</xdr:col>
      <xdr:colOff>85725</xdr:colOff>
      <xdr:row>2</xdr:row>
      <xdr:rowOff>95250</xdr:rowOff>
    </xdr:to>
    <xdr:sp macro="" textlink="">
      <xdr:nvSpPr>
        <xdr:cNvPr id="2" name="TextBox 1"/>
        <xdr:cNvSpPr txBox="1"/>
      </xdr:nvSpPr>
      <xdr:spPr>
        <a:xfrm>
          <a:off x="619125" y="38100"/>
          <a:ext cx="77628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A study wants to analyze the distribution of commute times of employees to determine the average time spent traveling to work. </a:t>
          </a:r>
          <a:endParaRPr lang="en-IN" sz="1100"/>
        </a:p>
      </xdr:txBody>
    </xdr:sp>
    <xdr:clientData/>
  </xdr:twoCellAnchor>
  <xdr:twoCellAnchor>
    <xdr:from>
      <xdr:col>2</xdr:col>
      <xdr:colOff>600075</xdr:colOff>
      <xdr:row>3</xdr:row>
      <xdr:rowOff>180975</xdr:rowOff>
    </xdr:from>
    <xdr:to>
      <xdr:col>10</xdr:col>
      <xdr:colOff>457200</xdr:colOff>
      <xdr:row>6</xdr:row>
      <xdr:rowOff>9525</xdr:rowOff>
    </xdr:to>
    <xdr:sp macro="" textlink="">
      <xdr:nvSpPr>
        <xdr:cNvPr id="3" name="TextBox 2"/>
        <xdr:cNvSpPr txBox="1"/>
      </xdr:nvSpPr>
      <xdr:spPr>
        <a:xfrm>
          <a:off x="2419350" y="752475"/>
          <a:ext cx="5114925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Calculate the first quartile (Q1), median (Q2), and third quartile (Q3) of the commute time distribution. </a:t>
          </a:r>
          <a:endParaRPr lang="en-IN" sz="1100"/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10</xdr:col>
      <xdr:colOff>428625</xdr:colOff>
      <xdr:row>10</xdr:row>
      <xdr:rowOff>85725</xdr:rowOff>
    </xdr:to>
    <xdr:sp macro="" textlink="">
      <xdr:nvSpPr>
        <xdr:cNvPr id="4" name="TextBox 3"/>
        <xdr:cNvSpPr txBox="1"/>
      </xdr:nvSpPr>
      <xdr:spPr>
        <a:xfrm>
          <a:off x="2428875" y="1524000"/>
          <a:ext cx="5076825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Calculate the 30th percentile, 50th percentile, and 70th percentile of the commute time distribution. </a:t>
          </a:r>
          <a:endParaRPr lang="en-IN" sz="1100"/>
        </a:p>
      </xdr:txBody>
    </xdr:sp>
    <xdr:clientData/>
  </xdr:twoCellAnchor>
  <xdr:twoCellAnchor>
    <xdr:from>
      <xdr:col>2</xdr:col>
      <xdr:colOff>600075</xdr:colOff>
      <xdr:row>11</xdr:row>
      <xdr:rowOff>180975</xdr:rowOff>
    </xdr:from>
    <xdr:to>
      <xdr:col>10</xdr:col>
      <xdr:colOff>495300</xdr:colOff>
      <xdr:row>14</xdr:row>
      <xdr:rowOff>28575</xdr:rowOff>
    </xdr:to>
    <xdr:sp macro="" textlink="">
      <xdr:nvSpPr>
        <xdr:cNvPr id="5" name="TextBox 4"/>
        <xdr:cNvSpPr txBox="1"/>
      </xdr:nvSpPr>
      <xdr:spPr>
        <a:xfrm>
          <a:off x="2419350" y="2276475"/>
          <a:ext cx="5153025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Based on the quartiles and percentiles, what can be inferred about the average commute time of the employees?</a:t>
          </a:r>
          <a:endParaRPr lang="en-IN" sz="1100"/>
        </a:p>
      </xdr:txBody>
    </xdr:sp>
    <xdr:clientData/>
  </xdr:twoCellAnchor>
  <xdr:twoCellAnchor>
    <xdr:from>
      <xdr:col>3</xdr:col>
      <xdr:colOff>9525</xdr:colOff>
      <xdr:row>15</xdr:row>
      <xdr:rowOff>0</xdr:rowOff>
    </xdr:from>
    <xdr:to>
      <xdr:col>10</xdr:col>
      <xdr:colOff>552450</xdr:colOff>
      <xdr:row>16</xdr:row>
      <xdr:rowOff>95250</xdr:rowOff>
    </xdr:to>
    <xdr:sp macro="" textlink="">
      <xdr:nvSpPr>
        <xdr:cNvPr id="6" name="TextBox 5"/>
        <xdr:cNvSpPr txBox="1"/>
      </xdr:nvSpPr>
      <xdr:spPr>
        <a:xfrm>
          <a:off x="2438400" y="2857500"/>
          <a:ext cx="5191125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average commute time of the employees is moderately high.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76200</xdr:rowOff>
    </xdr:from>
    <xdr:to>
      <xdr:col>11</xdr:col>
      <xdr:colOff>571500</xdr:colOff>
      <xdr:row>2</xdr:row>
      <xdr:rowOff>85725</xdr:rowOff>
    </xdr:to>
    <xdr:sp macro="" textlink="">
      <xdr:nvSpPr>
        <xdr:cNvPr id="2" name="TextBox 1"/>
        <xdr:cNvSpPr txBox="1"/>
      </xdr:nvSpPr>
      <xdr:spPr>
        <a:xfrm>
          <a:off x="619125" y="76200"/>
          <a:ext cx="7505700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A manufacturing company wants to analyze the defect rates in its production process to evaluate product quality.</a:t>
          </a:r>
          <a:endParaRPr lang="en-IN" sz="1100"/>
        </a:p>
      </xdr:txBody>
    </xdr:sp>
    <xdr:clientData/>
  </xdr:twoCellAnchor>
  <xdr:twoCellAnchor>
    <xdr:from>
      <xdr:col>3</xdr:col>
      <xdr:colOff>0</xdr:colOff>
      <xdr:row>3</xdr:row>
      <xdr:rowOff>19050</xdr:rowOff>
    </xdr:from>
    <xdr:to>
      <xdr:col>10</xdr:col>
      <xdr:colOff>9525</xdr:colOff>
      <xdr:row>5</xdr:row>
      <xdr:rowOff>85725</xdr:rowOff>
    </xdr:to>
    <xdr:sp macro="" textlink="">
      <xdr:nvSpPr>
        <xdr:cNvPr id="3" name="TextBox 2"/>
        <xdr:cNvSpPr txBox="1"/>
      </xdr:nvSpPr>
      <xdr:spPr>
        <a:xfrm>
          <a:off x="2266950" y="590550"/>
          <a:ext cx="468630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Quartiles: Calculate the first quartile (Q1), median (Q2), and third quartile (Q3) of the defect rate distribution.</a:t>
          </a:r>
          <a:endParaRPr lang="en-IN" sz="1100"/>
        </a:p>
      </xdr:txBody>
    </xdr:sp>
    <xdr:clientData/>
  </xdr:twoCellAnchor>
  <xdr:twoCellAnchor>
    <xdr:from>
      <xdr:col>3</xdr:col>
      <xdr:colOff>104775</xdr:colOff>
      <xdr:row>8</xdr:row>
      <xdr:rowOff>19050</xdr:rowOff>
    </xdr:from>
    <xdr:to>
      <xdr:col>10</xdr:col>
      <xdr:colOff>57150</xdr:colOff>
      <xdr:row>10</xdr:row>
      <xdr:rowOff>171450</xdr:rowOff>
    </xdr:to>
    <xdr:sp macro="" textlink="">
      <xdr:nvSpPr>
        <xdr:cNvPr id="4" name="TextBox 3"/>
        <xdr:cNvSpPr txBox="1"/>
      </xdr:nvSpPr>
      <xdr:spPr>
        <a:xfrm>
          <a:off x="2371725" y="1543050"/>
          <a:ext cx="462915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 Calculate the 25th percentile, 50th percentile, and 75th percentile of the defect rate distribution. </a:t>
          </a:r>
          <a:endParaRPr lang="en-IN" sz="1100"/>
        </a:p>
      </xdr:txBody>
    </xdr:sp>
    <xdr:clientData/>
  </xdr:twoCellAnchor>
  <xdr:twoCellAnchor>
    <xdr:from>
      <xdr:col>3</xdr:col>
      <xdr:colOff>38100</xdr:colOff>
      <xdr:row>12</xdr:row>
      <xdr:rowOff>0</xdr:rowOff>
    </xdr:from>
    <xdr:to>
      <xdr:col>10</xdr:col>
      <xdr:colOff>152400</xdr:colOff>
      <xdr:row>14</xdr:row>
      <xdr:rowOff>38100</xdr:rowOff>
    </xdr:to>
    <xdr:sp macro="" textlink="">
      <xdr:nvSpPr>
        <xdr:cNvPr id="5" name="TextBox 4"/>
        <xdr:cNvSpPr txBox="1"/>
      </xdr:nvSpPr>
      <xdr:spPr>
        <a:xfrm>
          <a:off x="2305050" y="2286000"/>
          <a:ext cx="4791075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Based on the quartiles and percentiles, what can be inferred about the quality of the products?</a:t>
          </a:r>
          <a:endParaRPr lang="en-IN" sz="1100"/>
        </a:p>
      </xdr:txBody>
    </xdr:sp>
    <xdr:clientData/>
  </xdr:twoCellAnchor>
  <xdr:twoCellAnchor>
    <xdr:from>
      <xdr:col>3</xdr:col>
      <xdr:colOff>0</xdr:colOff>
      <xdr:row>14</xdr:row>
      <xdr:rowOff>180975</xdr:rowOff>
    </xdr:from>
    <xdr:to>
      <xdr:col>10</xdr:col>
      <xdr:colOff>266700</xdr:colOff>
      <xdr:row>16</xdr:row>
      <xdr:rowOff>38100</xdr:rowOff>
    </xdr:to>
    <xdr:sp macro="" textlink="">
      <xdr:nvSpPr>
        <xdr:cNvPr id="6" name="TextBox 5"/>
        <xdr:cNvSpPr txBox="1"/>
      </xdr:nvSpPr>
      <xdr:spPr>
        <a:xfrm>
          <a:off x="2266950" y="2847975"/>
          <a:ext cx="4943475" cy="2381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Quality of the product is not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much good.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0</xdr:row>
      <xdr:rowOff>76200</xdr:rowOff>
    </xdr:from>
    <xdr:to>
      <xdr:col>12</xdr:col>
      <xdr:colOff>495301</xdr:colOff>
      <xdr:row>2</xdr:row>
      <xdr:rowOff>123825</xdr:rowOff>
    </xdr:to>
    <xdr:sp macro="" textlink="">
      <xdr:nvSpPr>
        <xdr:cNvPr id="2" name="TextBox 1"/>
        <xdr:cNvSpPr txBox="1"/>
      </xdr:nvSpPr>
      <xdr:spPr>
        <a:xfrm>
          <a:off x="619126" y="76200"/>
          <a:ext cx="77343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 A research study wants to analyze the weight distribution of a sample of individuals to assess their health and body composition.</a:t>
          </a:r>
          <a:endParaRPr lang="en-IN" sz="1100"/>
        </a:p>
      </xdr:txBody>
    </xdr:sp>
    <xdr:clientData/>
  </xdr:twoCellAnchor>
  <xdr:twoCellAnchor>
    <xdr:from>
      <xdr:col>3</xdr:col>
      <xdr:colOff>9525</xdr:colOff>
      <xdr:row>3</xdr:row>
      <xdr:rowOff>9525</xdr:rowOff>
    </xdr:from>
    <xdr:to>
      <xdr:col>11</xdr:col>
      <xdr:colOff>0</xdr:colOff>
      <xdr:row>5</xdr:row>
      <xdr:rowOff>95250</xdr:rowOff>
    </xdr:to>
    <xdr:sp macro="" textlink="">
      <xdr:nvSpPr>
        <xdr:cNvPr id="3" name="TextBox 2"/>
        <xdr:cNvSpPr txBox="1"/>
      </xdr:nvSpPr>
      <xdr:spPr>
        <a:xfrm>
          <a:off x="1971675" y="581025"/>
          <a:ext cx="5276850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 Calculate the first quartile (Q1), median (Q2), and third quartile (Q3) of the weight distribution. </a:t>
          </a:r>
          <a:endParaRPr lang="en-IN" sz="1100"/>
        </a:p>
      </xdr:txBody>
    </xdr:sp>
    <xdr:clientData/>
  </xdr:twoCellAnchor>
  <xdr:twoCellAnchor>
    <xdr:from>
      <xdr:col>3</xdr:col>
      <xdr:colOff>0</xdr:colOff>
      <xdr:row>6</xdr:row>
      <xdr:rowOff>28575</xdr:rowOff>
    </xdr:from>
    <xdr:to>
      <xdr:col>10</xdr:col>
      <xdr:colOff>333375</xdr:colOff>
      <xdr:row>8</xdr:row>
      <xdr:rowOff>66675</xdr:rowOff>
    </xdr:to>
    <xdr:sp macro="" textlink="">
      <xdr:nvSpPr>
        <xdr:cNvPr id="4" name="TextBox 3"/>
        <xdr:cNvSpPr txBox="1"/>
      </xdr:nvSpPr>
      <xdr:spPr>
        <a:xfrm>
          <a:off x="1962150" y="1171575"/>
          <a:ext cx="501015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Calculate the 15th percentile, 50th percentile, and 85th percentile of the weight distribution.</a:t>
          </a:r>
          <a:endParaRPr lang="en-IN" sz="1100"/>
        </a:p>
      </xdr:txBody>
    </xdr:sp>
    <xdr:clientData/>
  </xdr:twoCellAnchor>
  <xdr:twoCellAnchor>
    <xdr:from>
      <xdr:col>3</xdr:col>
      <xdr:colOff>0</xdr:colOff>
      <xdr:row>11</xdr:row>
      <xdr:rowOff>9525</xdr:rowOff>
    </xdr:from>
    <xdr:to>
      <xdr:col>10</xdr:col>
      <xdr:colOff>323850</xdr:colOff>
      <xdr:row>13</xdr:row>
      <xdr:rowOff>85725</xdr:rowOff>
    </xdr:to>
    <xdr:sp macro="" textlink="">
      <xdr:nvSpPr>
        <xdr:cNvPr id="5" name="TextBox 4"/>
        <xdr:cNvSpPr txBox="1"/>
      </xdr:nvSpPr>
      <xdr:spPr>
        <a:xfrm>
          <a:off x="1962150" y="2105025"/>
          <a:ext cx="500062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 Based on the quartiles and percentiles, what can be inferred about the weight distribution of the individuals? </a:t>
          </a:r>
          <a:endParaRPr lang="en-IN" sz="1100"/>
        </a:p>
      </xdr:txBody>
    </xdr:sp>
    <xdr:clientData/>
  </xdr:twoCellAnchor>
  <xdr:twoCellAnchor>
    <xdr:from>
      <xdr:col>3</xdr:col>
      <xdr:colOff>9525</xdr:colOff>
      <xdr:row>13</xdr:row>
      <xdr:rowOff>180975</xdr:rowOff>
    </xdr:from>
    <xdr:to>
      <xdr:col>10</xdr:col>
      <xdr:colOff>342900</xdr:colOff>
      <xdr:row>15</xdr:row>
      <xdr:rowOff>85725</xdr:rowOff>
    </xdr:to>
    <xdr:sp macro="" textlink="">
      <xdr:nvSpPr>
        <xdr:cNvPr id="6" name="TextBox 5"/>
        <xdr:cNvSpPr txBox="1"/>
      </xdr:nvSpPr>
      <xdr:spPr>
        <a:xfrm>
          <a:off x="1971675" y="2657475"/>
          <a:ext cx="5010150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weight distribution of the individuals is symmetric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04"/>
  <sheetViews>
    <sheetView workbookViewId="0">
      <selection activeCell="I20" sqref="I20"/>
    </sheetView>
  </sheetViews>
  <sheetFormatPr defaultRowHeight="15" x14ac:dyDescent="0.25"/>
  <cols>
    <col min="2" max="2" width="10.7109375" customWidth="1"/>
    <col min="4" max="4" width="15" customWidth="1"/>
    <col min="12" max="12" width="15.42578125" customWidth="1"/>
  </cols>
  <sheetData>
    <row r="4" spans="2:13" x14ac:dyDescent="0.25">
      <c r="B4" s="2" t="s">
        <v>0</v>
      </c>
      <c r="L4" s="2" t="s">
        <v>1</v>
      </c>
      <c r="M4" s="3">
        <f>QUARTILE(B5:B104,1)</f>
        <v>128.75</v>
      </c>
    </row>
    <row r="5" spans="2:13" x14ac:dyDescent="0.25">
      <c r="B5" s="1">
        <v>40</v>
      </c>
      <c r="L5" s="2" t="s">
        <v>2</v>
      </c>
      <c r="M5" s="3">
        <f>QUARTILE(B5:B104,2)</f>
        <v>252.5</v>
      </c>
    </row>
    <row r="6" spans="2:13" x14ac:dyDescent="0.25">
      <c r="B6" s="1">
        <v>45</v>
      </c>
      <c r="L6" s="2" t="s">
        <v>3</v>
      </c>
      <c r="M6" s="3">
        <f>QUARTILE(B5:B104,3)</f>
        <v>376.25</v>
      </c>
    </row>
    <row r="7" spans="2:13" x14ac:dyDescent="0.25">
      <c r="B7" s="1">
        <v>50</v>
      </c>
    </row>
    <row r="8" spans="2:13" x14ac:dyDescent="0.25">
      <c r="B8" s="1">
        <v>55</v>
      </c>
      <c r="L8" s="2" t="s">
        <v>4</v>
      </c>
      <c r="M8" s="4">
        <f>PERCENTILE(B5:B104,0.1)</f>
        <v>74.7</v>
      </c>
    </row>
    <row r="9" spans="2:13" x14ac:dyDescent="0.25">
      <c r="B9" s="1">
        <v>60</v>
      </c>
      <c r="L9" s="2" t="s">
        <v>5</v>
      </c>
      <c r="M9" s="4">
        <f>PERCENTILE(B5:B104,0.25)</f>
        <v>128.75</v>
      </c>
    </row>
    <row r="10" spans="2:13" x14ac:dyDescent="0.25">
      <c r="B10" s="1">
        <v>62</v>
      </c>
      <c r="L10" s="2" t="s">
        <v>6</v>
      </c>
      <c r="M10" s="4">
        <f>PERCENTILE(B5:B104,0.5)</f>
        <v>252.5</v>
      </c>
    </row>
    <row r="11" spans="2:13" x14ac:dyDescent="0.25">
      <c r="B11" s="1">
        <v>65</v>
      </c>
      <c r="L11" s="2" t="s">
        <v>7</v>
      </c>
      <c r="M11" s="4">
        <f>PERCENTILE(B5:B104,0.9)</f>
        <v>450.50000000000006</v>
      </c>
    </row>
    <row r="12" spans="2:13" x14ac:dyDescent="0.25">
      <c r="B12" s="1">
        <v>68</v>
      </c>
    </row>
    <row r="13" spans="2:13" x14ac:dyDescent="0.25">
      <c r="B13" s="1">
        <v>70</v>
      </c>
    </row>
    <row r="14" spans="2:13" x14ac:dyDescent="0.25">
      <c r="B14" s="1">
        <v>72</v>
      </c>
    </row>
    <row r="15" spans="2:13" x14ac:dyDescent="0.25">
      <c r="B15" s="1">
        <v>75</v>
      </c>
    </row>
    <row r="16" spans="2:13" x14ac:dyDescent="0.25">
      <c r="B16" s="1">
        <v>78</v>
      </c>
    </row>
    <row r="17" spans="2:2" x14ac:dyDescent="0.25">
      <c r="B17" s="1">
        <v>80</v>
      </c>
    </row>
    <row r="18" spans="2:2" x14ac:dyDescent="0.25">
      <c r="B18" s="1">
        <v>82</v>
      </c>
    </row>
    <row r="19" spans="2:2" x14ac:dyDescent="0.25">
      <c r="B19" s="1">
        <v>85</v>
      </c>
    </row>
    <row r="20" spans="2:2" x14ac:dyDescent="0.25">
      <c r="B20" s="1">
        <v>88</v>
      </c>
    </row>
    <row r="21" spans="2:2" x14ac:dyDescent="0.25">
      <c r="B21" s="1">
        <v>90</v>
      </c>
    </row>
    <row r="22" spans="2:2" x14ac:dyDescent="0.25">
      <c r="B22" s="1">
        <v>92</v>
      </c>
    </row>
    <row r="23" spans="2:2" x14ac:dyDescent="0.25">
      <c r="B23" s="1">
        <v>95</v>
      </c>
    </row>
    <row r="24" spans="2:2" x14ac:dyDescent="0.25">
      <c r="B24" s="1">
        <v>100</v>
      </c>
    </row>
    <row r="25" spans="2:2" x14ac:dyDescent="0.25">
      <c r="B25" s="1">
        <v>105</v>
      </c>
    </row>
    <row r="26" spans="2:2" x14ac:dyDescent="0.25">
      <c r="B26" s="1">
        <v>110</v>
      </c>
    </row>
    <row r="27" spans="2:2" x14ac:dyDescent="0.25">
      <c r="B27" s="1">
        <v>115</v>
      </c>
    </row>
    <row r="28" spans="2:2" x14ac:dyDescent="0.25">
      <c r="B28" s="1">
        <v>120</v>
      </c>
    </row>
    <row r="29" spans="2:2" x14ac:dyDescent="0.25">
      <c r="B29" s="1">
        <v>125</v>
      </c>
    </row>
    <row r="30" spans="2:2" x14ac:dyDescent="0.25">
      <c r="B30" s="1">
        <v>130</v>
      </c>
    </row>
    <row r="31" spans="2:2" x14ac:dyDescent="0.25">
      <c r="B31" s="1">
        <v>135</v>
      </c>
    </row>
    <row r="32" spans="2:2" x14ac:dyDescent="0.25">
      <c r="B32" s="1">
        <v>140</v>
      </c>
    </row>
    <row r="33" spans="2:2" x14ac:dyDescent="0.25">
      <c r="B33" s="1">
        <v>145</v>
      </c>
    </row>
    <row r="34" spans="2:2" x14ac:dyDescent="0.25">
      <c r="B34" s="1">
        <v>150</v>
      </c>
    </row>
    <row r="35" spans="2:2" x14ac:dyDescent="0.25">
      <c r="B35" s="1">
        <v>155</v>
      </c>
    </row>
    <row r="36" spans="2:2" x14ac:dyDescent="0.25">
      <c r="B36" s="1">
        <v>160</v>
      </c>
    </row>
    <row r="37" spans="2:2" x14ac:dyDescent="0.25">
      <c r="B37" s="1">
        <v>165</v>
      </c>
    </row>
    <row r="38" spans="2:2" x14ac:dyDescent="0.25">
      <c r="B38" s="1">
        <v>170</v>
      </c>
    </row>
    <row r="39" spans="2:2" x14ac:dyDescent="0.25">
      <c r="B39" s="1">
        <v>175</v>
      </c>
    </row>
    <row r="40" spans="2:2" x14ac:dyDescent="0.25">
      <c r="B40" s="1">
        <v>180</v>
      </c>
    </row>
    <row r="41" spans="2:2" x14ac:dyDescent="0.25">
      <c r="B41" s="1">
        <v>185</v>
      </c>
    </row>
    <row r="42" spans="2:2" x14ac:dyDescent="0.25">
      <c r="B42" s="1">
        <v>190</v>
      </c>
    </row>
    <row r="43" spans="2:2" x14ac:dyDescent="0.25">
      <c r="B43" s="1">
        <v>195</v>
      </c>
    </row>
    <row r="44" spans="2:2" x14ac:dyDescent="0.25">
      <c r="B44" s="1">
        <v>200</v>
      </c>
    </row>
    <row r="45" spans="2:2" x14ac:dyDescent="0.25">
      <c r="B45" s="1">
        <v>205</v>
      </c>
    </row>
    <row r="46" spans="2:2" x14ac:dyDescent="0.25">
      <c r="B46" s="1">
        <v>210</v>
      </c>
    </row>
    <row r="47" spans="2:2" x14ac:dyDescent="0.25">
      <c r="B47" s="1">
        <v>215</v>
      </c>
    </row>
    <row r="48" spans="2:2" x14ac:dyDescent="0.25">
      <c r="B48" s="1">
        <v>220</v>
      </c>
    </row>
    <row r="49" spans="2:2" x14ac:dyDescent="0.25">
      <c r="B49" s="1">
        <v>225</v>
      </c>
    </row>
    <row r="50" spans="2:2" x14ac:dyDescent="0.25">
      <c r="B50" s="1">
        <v>230</v>
      </c>
    </row>
    <row r="51" spans="2:2" x14ac:dyDescent="0.25">
      <c r="B51" s="1">
        <v>235</v>
      </c>
    </row>
    <row r="52" spans="2:2" x14ac:dyDescent="0.25">
      <c r="B52" s="1">
        <v>240</v>
      </c>
    </row>
    <row r="53" spans="2:2" x14ac:dyDescent="0.25">
      <c r="B53" s="1">
        <v>245</v>
      </c>
    </row>
    <row r="54" spans="2:2" x14ac:dyDescent="0.25">
      <c r="B54" s="1">
        <v>250</v>
      </c>
    </row>
    <row r="55" spans="2:2" x14ac:dyDescent="0.25">
      <c r="B55" s="1">
        <v>255</v>
      </c>
    </row>
    <row r="56" spans="2:2" x14ac:dyDescent="0.25">
      <c r="B56" s="1">
        <v>260</v>
      </c>
    </row>
    <row r="57" spans="2:2" x14ac:dyDescent="0.25">
      <c r="B57" s="1">
        <v>265</v>
      </c>
    </row>
    <row r="58" spans="2:2" x14ac:dyDescent="0.25">
      <c r="B58" s="1">
        <v>270</v>
      </c>
    </row>
    <row r="59" spans="2:2" x14ac:dyDescent="0.25">
      <c r="B59" s="1">
        <v>275</v>
      </c>
    </row>
    <row r="60" spans="2:2" x14ac:dyDescent="0.25">
      <c r="B60" s="1">
        <v>280</v>
      </c>
    </row>
    <row r="61" spans="2:2" x14ac:dyDescent="0.25">
      <c r="B61" s="1">
        <v>285</v>
      </c>
    </row>
    <row r="62" spans="2:2" x14ac:dyDescent="0.25">
      <c r="B62" s="1">
        <v>290</v>
      </c>
    </row>
    <row r="63" spans="2:2" x14ac:dyDescent="0.25">
      <c r="B63" s="1">
        <v>295</v>
      </c>
    </row>
    <row r="64" spans="2:2" x14ac:dyDescent="0.25">
      <c r="B64" s="1">
        <v>300</v>
      </c>
    </row>
    <row r="65" spans="2:2" x14ac:dyDescent="0.25">
      <c r="B65" s="1">
        <v>305</v>
      </c>
    </row>
    <row r="66" spans="2:2" x14ac:dyDescent="0.25">
      <c r="B66" s="1">
        <v>310</v>
      </c>
    </row>
    <row r="67" spans="2:2" x14ac:dyDescent="0.25">
      <c r="B67" s="1">
        <v>315</v>
      </c>
    </row>
    <row r="68" spans="2:2" x14ac:dyDescent="0.25">
      <c r="B68" s="1">
        <v>320</v>
      </c>
    </row>
    <row r="69" spans="2:2" x14ac:dyDescent="0.25">
      <c r="B69" s="1">
        <v>325</v>
      </c>
    </row>
    <row r="70" spans="2:2" x14ac:dyDescent="0.25">
      <c r="B70" s="1">
        <v>330</v>
      </c>
    </row>
    <row r="71" spans="2:2" x14ac:dyDescent="0.25">
      <c r="B71" s="1">
        <v>335</v>
      </c>
    </row>
    <row r="72" spans="2:2" x14ac:dyDescent="0.25">
      <c r="B72" s="1">
        <v>340</v>
      </c>
    </row>
    <row r="73" spans="2:2" x14ac:dyDescent="0.25">
      <c r="B73" s="1">
        <v>345</v>
      </c>
    </row>
    <row r="74" spans="2:2" x14ac:dyDescent="0.25">
      <c r="B74" s="1">
        <v>350</v>
      </c>
    </row>
    <row r="75" spans="2:2" x14ac:dyDescent="0.25">
      <c r="B75" s="1">
        <v>355</v>
      </c>
    </row>
    <row r="76" spans="2:2" x14ac:dyDescent="0.25">
      <c r="B76" s="1">
        <v>360</v>
      </c>
    </row>
    <row r="77" spans="2:2" x14ac:dyDescent="0.25">
      <c r="B77" s="1">
        <v>365</v>
      </c>
    </row>
    <row r="78" spans="2:2" x14ac:dyDescent="0.25">
      <c r="B78" s="1">
        <v>370</v>
      </c>
    </row>
    <row r="79" spans="2:2" x14ac:dyDescent="0.25">
      <c r="B79" s="1">
        <v>375</v>
      </c>
    </row>
    <row r="80" spans="2:2" x14ac:dyDescent="0.25">
      <c r="B80" s="1">
        <v>380</v>
      </c>
    </row>
    <row r="81" spans="2:2" x14ac:dyDescent="0.25">
      <c r="B81" s="1">
        <v>385</v>
      </c>
    </row>
    <row r="82" spans="2:2" x14ac:dyDescent="0.25">
      <c r="B82" s="1">
        <v>390</v>
      </c>
    </row>
    <row r="83" spans="2:2" x14ac:dyDescent="0.25">
      <c r="B83" s="1">
        <v>395</v>
      </c>
    </row>
    <row r="84" spans="2:2" x14ac:dyDescent="0.25">
      <c r="B84" s="1">
        <v>400</v>
      </c>
    </row>
    <row r="85" spans="2:2" x14ac:dyDescent="0.25">
      <c r="B85" s="1">
        <v>405</v>
      </c>
    </row>
    <row r="86" spans="2:2" x14ac:dyDescent="0.25">
      <c r="B86" s="1">
        <v>410</v>
      </c>
    </row>
    <row r="87" spans="2:2" x14ac:dyDescent="0.25">
      <c r="B87" s="1">
        <v>415</v>
      </c>
    </row>
    <row r="88" spans="2:2" x14ac:dyDescent="0.25">
      <c r="B88" s="1">
        <v>420</v>
      </c>
    </row>
    <row r="89" spans="2:2" x14ac:dyDescent="0.25">
      <c r="B89" s="1">
        <v>425</v>
      </c>
    </row>
    <row r="90" spans="2:2" x14ac:dyDescent="0.25">
      <c r="B90" s="1">
        <v>430</v>
      </c>
    </row>
    <row r="91" spans="2:2" x14ac:dyDescent="0.25">
      <c r="B91" s="1">
        <v>435</v>
      </c>
    </row>
    <row r="92" spans="2:2" x14ac:dyDescent="0.25">
      <c r="B92" s="1">
        <v>440</v>
      </c>
    </row>
    <row r="93" spans="2:2" x14ac:dyDescent="0.25">
      <c r="B93" s="1">
        <v>445</v>
      </c>
    </row>
    <row r="94" spans="2:2" x14ac:dyDescent="0.25">
      <c r="B94" s="1">
        <v>450</v>
      </c>
    </row>
    <row r="95" spans="2:2" x14ac:dyDescent="0.25">
      <c r="B95" s="1">
        <v>455</v>
      </c>
    </row>
    <row r="96" spans="2:2" x14ac:dyDescent="0.25">
      <c r="B96" s="1">
        <v>460</v>
      </c>
    </row>
    <row r="97" spans="2:2" x14ac:dyDescent="0.25">
      <c r="B97" s="1">
        <v>465</v>
      </c>
    </row>
    <row r="98" spans="2:2" x14ac:dyDescent="0.25">
      <c r="B98" s="1">
        <v>470</v>
      </c>
    </row>
    <row r="99" spans="2:2" x14ac:dyDescent="0.25">
      <c r="B99" s="1">
        <v>475</v>
      </c>
    </row>
    <row r="100" spans="2:2" x14ac:dyDescent="0.25">
      <c r="B100" s="1">
        <v>480</v>
      </c>
    </row>
    <row r="101" spans="2:2" x14ac:dyDescent="0.25">
      <c r="B101" s="1">
        <v>485</v>
      </c>
    </row>
    <row r="102" spans="2:2" x14ac:dyDescent="0.25">
      <c r="B102" s="1">
        <v>490</v>
      </c>
    </row>
    <row r="103" spans="2:2" x14ac:dyDescent="0.25">
      <c r="B103" s="1">
        <v>495</v>
      </c>
    </row>
    <row r="104" spans="2:2" x14ac:dyDescent="0.25">
      <c r="B104" s="1">
        <v>500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14"/>
  <sheetViews>
    <sheetView workbookViewId="0">
      <selection activeCell="H23" sqref="H23"/>
    </sheetView>
  </sheetViews>
  <sheetFormatPr defaultRowHeight="15" x14ac:dyDescent="0.25"/>
  <cols>
    <col min="2" max="2" width="21.28515625" customWidth="1"/>
    <col min="4" max="4" width="14.140625" customWidth="1"/>
    <col min="11" max="11" width="14.7109375" customWidth="1"/>
  </cols>
  <sheetData>
    <row r="4" spans="2:12" x14ac:dyDescent="0.25">
      <c r="B4" s="2" t="s">
        <v>11</v>
      </c>
      <c r="K4" s="2" t="s">
        <v>1</v>
      </c>
      <c r="L4" s="3">
        <f>QUARTILE(B5:B114,1)</f>
        <v>156.25</v>
      </c>
    </row>
    <row r="5" spans="2:12" x14ac:dyDescent="0.25">
      <c r="B5" s="1">
        <v>20</v>
      </c>
      <c r="K5" s="2" t="s">
        <v>2</v>
      </c>
      <c r="L5" s="3">
        <f>QUARTILE(B5:B114,2)</f>
        <v>292.5</v>
      </c>
    </row>
    <row r="6" spans="2:12" x14ac:dyDescent="0.25">
      <c r="B6" s="1">
        <v>25</v>
      </c>
      <c r="K6" s="2" t="s">
        <v>3</v>
      </c>
      <c r="L6" s="3">
        <f>QUARTILE(B5:B114,3)</f>
        <v>428.75</v>
      </c>
    </row>
    <row r="7" spans="2:12" x14ac:dyDescent="0.25">
      <c r="B7" s="1">
        <v>30</v>
      </c>
    </row>
    <row r="8" spans="2:12" x14ac:dyDescent="0.25">
      <c r="B8" s="1">
        <v>35</v>
      </c>
    </row>
    <row r="9" spans="2:12" x14ac:dyDescent="0.25">
      <c r="B9" s="1">
        <v>40</v>
      </c>
      <c r="K9" s="2" t="s">
        <v>12</v>
      </c>
      <c r="L9" s="3">
        <f>PERCENTILE(B5:B114,0.2)</f>
        <v>129</v>
      </c>
    </row>
    <row r="10" spans="2:12" x14ac:dyDescent="0.25">
      <c r="B10" s="1">
        <v>45</v>
      </c>
      <c r="K10" s="2" t="s">
        <v>13</v>
      </c>
      <c r="L10" s="3">
        <f>PERCENTILE(B5:B114,0.4)</f>
        <v>238</v>
      </c>
    </row>
    <row r="11" spans="2:12" x14ac:dyDescent="0.25">
      <c r="B11" s="1">
        <v>50</v>
      </c>
      <c r="K11" s="2" t="s">
        <v>14</v>
      </c>
      <c r="L11" s="3">
        <f>PERCENTILE(B5:B114,0.8)</f>
        <v>456</v>
      </c>
    </row>
    <row r="12" spans="2:12" x14ac:dyDescent="0.25">
      <c r="B12" s="1">
        <v>55</v>
      </c>
    </row>
    <row r="13" spans="2:12" x14ac:dyDescent="0.25">
      <c r="B13" s="1">
        <v>60</v>
      </c>
    </row>
    <row r="14" spans="2:12" x14ac:dyDescent="0.25">
      <c r="B14" s="1">
        <v>65</v>
      </c>
    </row>
    <row r="15" spans="2:12" x14ac:dyDescent="0.25">
      <c r="B15" s="1">
        <v>70</v>
      </c>
    </row>
    <row r="16" spans="2:12" x14ac:dyDescent="0.25">
      <c r="B16" s="1">
        <v>75</v>
      </c>
    </row>
    <row r="17" spans="2:2" x14ac:dyDescent="0.25">
      <c r="B17" s="1">
        <v>80</v>
      </c>
    </row>
    <row r="18" spans="2:2" x14ac:dyDescent="0.25">
      <c r="B18" s="1">
        <v>85</v>
      </c>
    </row>
    <row r="19" spans="2:2" x14ac:dyDescent="0.25">
      <c r="B19" s="1">
        <v>90</v>
      </c>
    </row>
    <row r="20" spans="2:2" x14ac:dyDescent="0.25">
      <c r="B20" s="1">
        <v>95</v>
      </c>
    </row>
    <row r="21" spans="2:2" x14ac:dyDescent="0.25">
      <c r="B21" s="1">
        <v>100</v>
      </c>
    </row>
    <row r="22" spans="2:2" x14ac:dyDescent="0.25">
      <c r="B22" s="1">
        <v>105</v>
      </c>
    </row>
    <row r="23" spans="2:2" x14ac:dyDescent="0.25">
      <c r="B23" s="1">
        <v>110</v>
      </c>
    </row>
    <row r="24" spans="2:2" x14ac:dyDescent="0.25">
      <c r="B24" s="1">
        <v>115</v>
      </c>
    </row>
    <row r="25" spans="2:2" x14ac:dyDescent="0.25">
      <c r="B25" s="1">
        <v>120</v>
      </c>
    </row>
    <row r="26" spans="2:2" x14ac:dyDescent="0.25">
      <c r="B26" s="1">
        <v>125</v>
      </c>
    </row>
    <row r="27" spans="2:2" x14ac:dyDescent="0.25">
      <c r="B27" s="1">
        <v>130</v>
      </c>
    </row>
    <row r="28" spans="2:2" x14ac:dyDescent="0.25">
      <c r="B28" s="1">
        <v>135</v>
      </c>
    </row>
    <row r="29" spans="2:2" x14ac:dyDescent="0.25">
      <c r="B29" s="1">
        <v>140</v>
      </c>
    </row>
    <row r="30" spans="2:2" x14ac:dyDescent="0.25">
      <c r="B30" s="1">
        <v>145</v>
      </c>
    </row>
    <row r="31" spans="2:2" x14ac:dyDescent="0.25">
      <c r="B31" s="1">
        <v>150</v>
      </c>
    </row>
    <row r="32" spans="2:2" x14ac:dyDescent="0.25">
      <c r="B32" s="1">
        <v>155</v>
      </c>
    </row>
    <row r="33" spans="2:2" x14ac:dyDescent="0.25">
      <c r="B33" s="1">
        <v>160</v>
      </c>
    </row>
    <row r="34" spans="2:2" x14ac:dyDescent="0.25">
      <c r="B34" s="1">
        <v>165</v>
      </c>
    </row>
    <row r="35" spans="2:2" x14ac:dyDescent="0.25">
      <c r="B35" s="1">
        <v>170</v>
      </c>
    </row>
    <row r="36" spans="2:2" x14ac:dyDescent="0.25">
      <c r="B36" s="1">
        <v>175</v>
      </c>
    </row>
    <row r="37" spans="2:2" x14ac:dyDescent="0.25">
      <c r="B37" s="1">
        <v>180</v>
      </c>
    </row>
    <row r="38" spans="2:2" x14ac:dyDescent="0.25">
      <c r="B38" s="1">
        <v>185</v>
      </c>
    </row>
    <row r="39" spans="2:2" x14ac:dyDescent="0.25">
      <c r="B39" s="1">
        <v>190</v>
      </c>
    </row>
    <row r="40" spans="2:2" x14ac:dyDescent="0.25">
      <c r="B40" s="1">
        <v>195</v>
      </c>
    </row>
    <row r="41" spans="2:2" x14ac:dyDescent="0.25">
      <c r="B41" s="1">
        <v>200</v>
      </c>
    </row>
    <row r="42" spans="2:2" x14ac:dyDescent="0.25">
      <c r="B42" s="1">
        <v>205</v>
      </c>
    </row>
    <row r="43" spans="2:2" x14ac:dyDescent="0.25">
      <c r="B43" s="1">
        <v>210</v>
      </c>
    </row>
    <row r="44" spans="2:2" x14ac:dyDescent="0.25">
      <c r="B44" s="1">
        <v>215</v>
      </c>
    </row>
    <row r="45" spans="2:2" x14ac:dyDescent="0.25">
      <c r="B45" s="1">
        <v>220</v>
      </c>
    </row>
    <row r="46" spans="2:2" x14ac:dyDescent="0.25">
      <c r="B46" s="1">
        <v>225</v>
      </c>
    </row>
    <row r="47" spans="2:2" x14ac:dyDescent="0.25">
      <c r="B47" s="1">
        <v>230</v>
      </c>
    </row>
    <row r="48" spans="2:2" x14ac:dyDescent="0.25">
      <c r="B48" s="1">
        <v>235</v>
      </c>
    </row>
    <row r="49" spans="2:2" x14ac:dyDescent="0.25">
      <c r="B49" s="1">
        <v>240</v>
      </c>
    </row>
    <row r="50" spans="2:2" x14ac:dyDescent="0.25">
      <c r="B50" s="1">
        <v>245</v>
      </c>
    </row>
    <row r="51" spans="2:2" x14ac:dyDescent="0.25">
      <c r="B51" s="1">
        <v>250</v>
      </c>
    </row>
    <row r="52" spans="2:2" x14ac:dyDescent="0.25">
      <c r="B52" s="1">
        <v>255</v>
      </c>
    </row>
    <row r="53" spans="2:2" x14ac:dyDescent="0.25">
      <c r="B53" s="1">
        <v>260</v>
      </c>
    </row>
    <row r="54" spans="2:2" x14ac:dyDescent="0.25">
      <c r="B54" s="1">
        <v>265</v>
      </c>
    </row>
    <row r="55" spans="2:2" x14ac:dyDescent="0.25">
      <c r="B55" s="1">
        <v>270</v>
      </c>
    </row>
    <row r="56" spans="2:2" x14ac:dyDescent="0.25">
      <c r="B56" s="1">
        <v>275</v>
      </c>
    </row>
    <row r="57" spans="2:2" x14ac:dyDescent="0.25">
      <c r="B57" s="1">
        <v>280</v>
      </c>
    </row>
    <row r="58" spans="2:2" x14ac:dyDescent="0.25">
      <c r="B58" s="1">
        <v>285</v>
      </c>
    </row>
    <row r="59" spans="2:2" x14ac:dyDescent="0.25">
      <c r="B59" s="1">
        <v>290</v>
      </c>
    </row>
    <row r="60" spans="2:2" x14ac:dyDescent="0.25">
      <c r="B60" s="1">
        <v>295</v>
      </c>
    </row>
    <row r="61" spans="2:2" x14ac:dyDescent="0.25">
      <c r="B61" s="1">
        <v>300</v>
      </c>
    </row>
    <row r="62" spans="2:2" x14ac:dyDescent="0.25">
      <c r="B62" s="1">
        <v>305</v>
      </c>
    </row>
    <row r="63" spans="2:2" x14ac:dyDescent="0.25">
      <c r="B63" s="1">
        <v>310</v>
      </c>
    </row>
    <row r="64" spans="2:2" x14ac:dyDescent="0.25">
      <c r="B64" s="1">
        <v>315</v>
      </c>
    </row>
    <row r="65" spans="2:2" x14ac:dyDescent="0.25">
      <c r="B65" s="1">
        <v>320</v>
      </c>
    </row>
    <row r="66" spans="2:2" x14ac:dyDescent="0.25">
      <c r="B66" s="1">
        <v>325</v>
      </c>
    </row>
    <row r="67" spans="2:2" x14ac:dyDescent="0.25">
      <c r="B67" s="1">
        <v>330</v>
      </c>
    </row>
    <row r="68" spans="2:2" x14ac:dyDescent="0.25">
      <c r="B68" s="1">
        <v>335</v>
      </c>
    </row>
    <row r="69" spans="2:2" x14ac:dyDescent="0.25">
      <c r="B69" s="1">
        <v>340</v>
      </c>
    </row>
    <row r="70" spans="2:2" x14ac:dyDescent="0.25">
      <c r="B70" s="1">
        <v>345</v>
      </c>
    </row>
    <row r="71" spans="2:2" x14ac:dyDescent="0.25">
      <c r="B71" s="1">
        <v>350</v>
      </c>
    </row>
    <row r="72" spans="2:2" x14ac:dyDescent="0.25">
      <c r="B72" s="1">
        <v>355</v>
      </c>
    </row>
    <row r="73" spans="2:2" x14ac:dyDescent="0.25">
      <c r="B73" s="1">
        <v>360</v>
      </c>
    </row>
    <row r="74" spans="2:2" x14ac:dyDescent="0.25">
      <c r="B74" s="1">
        <v>365</v>
      </c>
    </row>
    <row r="75" spans="2:2" x14ac:dyDescent="0.25">
      <c r="B75" s="1">
        <v>370</v>
      </c>
    </row>
    <row r="76" spans="2:2" x14ac:dyDescent="0.25">
      <c r="B76" s="1">
        <v>375</v>
      </c>
    </row>
    <row r="77" spans="2:2" x14ac:dyDescent="0.25">
      <c r="B77" s="1">
        <v>380</v>
      </c>
    </row>
    <row r="78" spans="2:2" x14ac:dyDescent="0.25">
      <c r="B78" s="1">
        <v>385</v>
      </c>
    </row>
    <row r="79" spans="2:2" x14ac:dyDescent="0.25">
      <c r="B79" s="1">
        <v>390</v>
      </c>
    </row>
    <row r="80" spans="2:2" x14ac:dyDescent="0.25">
      <c r="B80" s="1">
        <v>395</v>
      </c>
    </row>
    <row r="81" spans="2:2" x14ac:dyDescent="0.25">
      <c r="B81" s="1">
        <v>400</v>
      </c>
    </row>
    <row r="82" spans="2:2" x14ac:dyDescent="0.25">
      <c r="B82" s="1">
        <v>405</v>
      </c>
    </row>
    <row r="83" spans="2:2" x14ac:dyDescent="0.25">
      <c r="B83" s="1">
        <v>410</v>
      </c>
    </row>
    <row r="84" spans="2:2" x14ac:dyDescent="0.25">
      <c r="B84" s="1">
        <v>415</v>
      </c>
    </row>
    <row r="85" spans="2:2" x14ac:dyDescent="0.25">
      <c r="B85" s="1">
        <v>420</v>
      </c>
    </row>
    <row r="86" spans="2:2" x14ac:dyDescent="0.25">
      <c r="B86" s="1">
        <v>425</v>
      </c>
    </row>
    <row r="87" spans="2:2" x14ac:dyDescent="0.25">
      <c r="B87" s="1">
        <v>430</v>
      </c>
    </row>
    <row r="88" spans="2:2" x14ac:dyDescent="0.25">
      <c r="B88" s="1">
        <v>435</v>
      </c>
    </row>
    <row r="89" spans="2:2" x14ac:dyDescent="0.25">
      <c r="B89" s="1">
        <v>440</v>
      </c>
    </row>
    <row r="90" spans="2:2" x14ac:dyDescent="0.25">
      <c r="B90" s="1">
        <v>445</v>
      </c>
    </row>
    <row r="91" spans="2:2" x14ac:dyDescent="0.25">
      <c r="B91" s="1">
        <v>450</v>
      </c>
    </row>
    <row r="92" spans="2:2" x14ac:dyDescent="0.25">
      <c r="B92" s="1">
        <v>455</v>
      </c>
    </row>
    <row r="93" spans="2:2" x14ac:dyDescent="0.25">
      <c r="B93" s="1">
        <v>460</v>
      </c>
    </row>
    <row r="94" spans="2:2" x14ac:dyDescent="0.25">
      <c r="B94" s="1">
        <v>465</v>
      </c>
    </row>
    <row r="95" spans="2:2" x14ac:dyDescent="0.25">
      <c r="B95" s="1">
        <v>470</v>
      </c>
    </row>
    <row r="96" spans="2:2" x14ac:dyDescent="0.25">
      <c r="B96" s="1">
        <v>475</v>
      </c>
    </row>
    <row r="97" spans="2:2" x14ac:dyDescent="0.25">
      <c r="B97" s="1">
        <v>480</v>
      </c>
    </row>
    <row r="98" spans="2:2" x14ac:dyDescent="0.25">
      <c r="B98" s="1">
        <v>485</v>
      </c>
    </row>
    <row r="99" spans="2:2" x14ac:dyDescent="0.25">
      <c r="B99" s="1">
        <v>490</v>
      </c>
    </row>
    <row r="100" spans="2:2" x14ac:dyDescent="0.25">
      <c r="B100" s="1">
        <v>495</v>
      </c>
    </row>
    <row r="101" spans="2:2" x14ac:dyDescent="0.25">
      <c r="B101" s="1">
        <v>500</v>
      </c>
    </row>
    <row r="102" spans="2:2" x14ac:dyDescent="0.25">
      <c r="B102" s="1">
        <v>505</v>
      </c>
    </row>
    <row r="103" spans="2:2" x14ac:dyDescent="0.25">
      <c r="B103" s="1">
        <v>510</v>
      </c>
    </row>
    <row r="104" spans="2:2" x14ac:dyDescent="0.25">
      <c r="B104" s="1">
        <v>515</v>
      </c>
    </row>
    <row r="105" spans="2:2" x14ac:dyDescent="0.25">
      <c r="B105" s="1">
        <v>520</v>
      </c>
    </row>
    <row r="106" spans="2:2" x14ac:dyDescent="0.25">
      <c r="B106" s="1">
        <v>525</v>
      </c>
    </row>
    <row r="107" spans="2:2" x14ac:dyDescent="0.25">
      <c r="B107" s="1">
        <v>530</v>
      </c>
    </row>
    <row r="108" spans="2:2" x14ac:dyDescent="0.25">
      <c r="B108" s="1">
        <v>535</v>
      </c>
    </row>
    <row r="109" spans="2:2" x14ac:dyDescent="0.25">
      <c r="B109" s="1">
        <v>540</v>
      </c>
    </row>
    <row r="110" spans="2:2" x14ac:dyDescent="0.25">
      <c r="B110" s="1">
        <v>545</v>
      </c>
    </row>
    <row r="111" spans="2:2" x14ac:dyDescent="0.25">
      <c r="B111" s="1">
        <v>550</v>
      </c>
    </row>
    <row r="112" spans="2:2" x14ac:dyDescent="0.25">
      <c r="B112" s="1">
        <v>555</v>
      </c>
    </row>
    <row r="113" spans="2:2" x14ac:dyDescent="0.25">
      <c r="B113" s="1">
        <v>560</v>
      </c>
    </row>
    <row r="114" spans="2:2" x14ac:dyDescent="0.25">
      <c r="B114" s="1">
        <v>565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24"/>
  <sheetViews>
    <sheetView workbookViewId="0">
      <selection activeCell="L17" sqref="L17"/>
    </sheetView>
  </sheetViews>
  <sheetFormatPr defaultRowHeight="15" x14ac:dyDescent="0.25"/>
  <cols>
    <col min="2" max="2" width="18.140625" customWidth="1"/>
    <col min="4" max="4" width="14.85546875" customWidth="1"/>
    <col min="12" max="12" width="14" customWidth="1"/>
  </cols>
  <sheetData>
    <row r="4" spans="2:13" x14ac:dyDescent="0.25">
      <c r="B4" s="2" t="s">
        <v>15</v>
      </c>
      <c r="L4" s="2" t="s">
        <v>1</v>
      </c>
      <c r="M4" s="3">
        <f>QUARTILE(B5:B124,1)</f>
        <v>163.75</v>
      </c>
    </row>
    <row r="5" spans="2:13" x14ac:dyDescent="0.25">
      <c r="B5" s="1">
        <v>15</v>
      </c>
      <c r="L5" s="2" t="s">
        <v>2</v>
      </c>
      <c r="M5" s="3">
        <f>QUARTILE(B5:B124,2)</f>
        <v>312.5</v>
      </c>
    </row>
    <row r="6" spans="2:13" x14ac:dyDescent="0.25">
      <c r="B6" s="1">
        <v>20</v>
      </c>
      <c r="L6" s="2" t="s">
        <v>3</v>
      </c>
      <c r="M6" s="3">
        <f>QUARTILE(B5:B124,3)</f>
        <v>461.25</v>
      </c>
    </row>
    <row r="7" spans="2:13" x14ac:dyDescent="0.25">
      <c r="B7" s="1">
        <v>25</v>
      </c>
    </row>
    <row r="8" spans="2:13" x14ac:dyDescent="0.25">
      <c r="B8" s="1">
        <v>30</v>
      </c>
    </row>
    <row r="9" spans="2:13" x14ac:dyDescent="0.25">
      <c r="B9" s="1">
        <v>35</v>
      </c>
      <c r="L9" s="2" t="s">
        <v>16</v>
      </c>
      <c r="M9" s="4">
        <f>PERCENTILE(B5:B124,0.3)</f>
        <v>193.49999999999997</v>
      </c>
    </row>
    <row r="10" spans="2:13" x14ac:dyDescent="0.25">
      <c r="B10" s="1">
        <v>40</v>
      </c>
      <c r="L10" s="2" t="s">
        <v>6</v>
      </c>
      <c r="M10" s="4">
        <f>PERCENTILE(B5:B124,0.5)</f>
        <v>312.5</v>
      </c>
    </row>
    <row r="11" spans="2:13" x14ac:dyDescent="0.25">
      <c r="B11" s="1">
        <v>45</v>
      </c>
      <c r="L11" s="2" t="s">
        <v>17</v>
      </c>
      <c r="M11" s="4">
        <f>PERCENTILE(B5:B124,0.7)</f>
        <v>431.5</v>
      </c>
    </row>
    <row r="12" spans="2:13" x14ac:dyDescent="0.25">
      <c r="B12" s="1">
        <v>50</v>
      </c>
    </row>
    <row r="13" spans="2:13" x14ac:dyDescent="0.25">
      <c r="B13" s="1">
        <v>55</v>
      </c>
    </row>
    <row r="14" spans="2:13" x14ac:dyDescent="0.25">
      <c r="B14" s="1">
        <v>60</v>
      </c>
    </row>
    <row r="15" spans="2:13" x14ac:dyDescent="0.25">
      <c r="B15" s="1">
        <v>65</v>
      </c>
    </row>
    <row r="16" spans="2:13" x14ac:dyDescent="0.25">
      <c r="B16" s="1">
        <v>70</v>
      </c>
    </row>
    <row r="17" spans="2:2" x14ac:dyDescent="0.25">
      <c r="B17" s="1">
        <v>75</v>
      </c>
    </row>
    <row r="18" spans="2:2" x14ac:dyDescent="0.25">
      <c r="B18" s="1">
        <v>80</v>
      </c>
    </row>
    <row r="19" spans="2:2" x14ac:dyDescent="0.25">
      <c r="B19" s="1">
        <v>85</v>
      </c>
    </row>
    <row r="20" spans="2:2" x14ac:dyDescent="0.25">
      <c r="B20" s="1">
        <v>90</v>
      </c>
    </row>
    <row r="21" spans="2:2" x14ac:dyDescent="0.25">
      <c r="B21" s="1">
        <v>95</v>
      </c>
    </row>
    <row r="22" spans="2:2" x14ac:dyDescent="0.25">
      <c r="B22" s="1">
        <v>100</v>
      </c>
    </row>
    <row r="23" spans="2:2" x14ac:dyDescent="0.25">
      <c r="B23" s="1">
        <v>105</v>
      </c>
    </row>
    <row r="24" spans="2:2" x14ac:dyDescent="0.25">
      <c r="B24" s="1">
        <v>110</v>
      </c>
    </row>
    <row r="25" spans="2:2" x14ac:dyDescent="0.25">
      <c r="B25" s="1">
        <v>115</v>
      </c>
    </row>
    <row r="26" spans="2:2" x14ac:dyDescent="0.25">
      <c r="B26" s="1">
        <v>120</v>
      </c>
    </row>
    <row r="27" spans="2:2" x14ac:dyDescent="0.25">
      <c r="B27" s="1">
        <v>125</v>
      </c>
    </row>
    <row r="28" spans="2:2" x14ac:dyDescent="0.25">
      <c r="B28" s="1">
        <v>130</v>
      </c>
    </row>
    <row r="29" spans="2:2" x14ac:dyDescent="0.25">
      <c r="B29" s="1">
        <v>135</v>
      </c>
    </row>
    <row r="30" spans="2:2" x14ac:dyDescent="0.25">
      <c r="B30" s="1">
        <v>140</v>
      </c>
    </row>
    <row r="31" spans="2:2" x14ac:dyDescent="0.25">
      <c r="B31" s="1">
        <v>145</v>
      </c>
    </row>
    <row r="32" spans="2:2" x14ac:dyDescent="0.25">
      <c r="B32" s="1">
        <v>150</v>
      </c>
    </row>
    <row r="33" spans="2:2" x14ac:dyDescent="0.25">
      <c r="B33" s="1">
        <v>155</v>
      </c>
    </row>
    <row r="34" spans="2:2" x14ac:dyDescent="0.25">
      <c r="B34" s="1">
        <v>160</v>
      </c>
    </row>
    <row r="35" spans="2:2" x14ac:dyDescent="0.25">
      <c r="B35" s="1">
        <v>165</v>
      </c>
    </row>
    <row r="36" spans="2:2" x14ac:dyDescent="0.25">
      <c r="B36" s="1">
        <v>170</v>
      </c>
    </row>
    <row r="37" spans="2:2" x14ac:dyDescent="0.25">
      <c r="B37" s="1">
        <v>175</v>
      </c>
    </row>
    <row r="38" spans="2:2" x14ac:dyDescent="0.25">
      <c r="B38" s="1">
        <v>180</v>
      </c>
    </row>
    <row r="39" spans="2:2" x14ac:dyDescent="0.25">
      <c r="B39" s="1">
        <v>185</v>
      </c>
    </row>
    <row r="40" spans="2:2" x14ac:dyDescent="0.25">
      <c r="B40" s="1">
        <v>190</v>
      </c>
    </row>
    <row r="41" spans="2:2" x14ac:dyDescent="0.25">
      <c r="B41" s="1">
        <v>195</v>
      </c>
    </row>
    <row r="42" spans="2:2" x14ac:dyDescent="0.25">
      <c r="B42" s="1">
        <v>200</v>
      </c>
    </row>
    <row r="43" spans="2:2" x14ac:dyDescent="0.25">
      <c r="B43" s="1">
        <v>205</v>
      </c>
    </row>
    <row r="44" spans="2:2" x14ac:dyDescent="0.25">
      <c r="B44" s="1">
        <v>210</v>
      </c>
    </row>
    <row r="45" spans="2:2" x14ac:dyDescent="0.25">
      <c r="B45" s="1">
        <v>215</v>
      </c>
    </row>
    <row r="46" spans="2:2" x14ac:dyDescent="0.25">
      <c r="B46" s="1">
        <v>220</v>
      </c>
    </row>
    <row r="47" spans="2:2" x14ac:dyDescent="0.25">
      <c r="B47" s="1">
        <v>225</v>
      </c>
    </row>
    <row r="48" spans="2:2" x14ac:dyDescent="0.25">
      <c r="B48" s="1">
        <v>230</v>
      </c>
    </row>
    <row r="49" spans="2:2" x14ac:dyDescent="0.25">
      <c r="B49" s="1">
        <v>235</v>
      </c>
    </row>
    <row r="50" spans="2:2" x14ac:dyDescent="0.25">
      <c r="B50" s="1">
        <v>240</v>
      </c>
    </row>
    <row r="51" spans="2:2" x14ac:dyDescent="0.25">
      <c r="B51" s="1">
        <v>245</v>
      </c>
    </row>
    <row r="52" spans="2:2" x14ac:dyDescent="0.25">
      <c r="B52" s="1">
        <v>250</v>
      </c>
    </row>
    <row r="53" spans="2:2" x14ac:dyDescent="0.25">
      <c r="B53" s="1">
        <v>255</v>
      </c>
    </row>
    <row r="54" spans="2:2" x14ac:dyDescent="0.25">
      <c r="B54" s="1">
        <v>260</v>
      </c>
    </row>
    <row r="55" spans="2:2" x14ac:dyDescent="0.25">
      <c r="B55" s="1">
        <v>265</v>
      </c>
    </row>
    <row r="56" spans="2:2" x14ac:dyDescent="0.25">
      <c r="B56" s="1">
        <v>270</v>
      </c>
    </row>
    <row r="57" spans="2:2" x14ac:dyDescent="0.25">
      <c r="B57" s="1">
        <v>275</v>
      </c>
    </row>
    <row r="58" spans="2:2" x14ac:dyDescent="0.25">
      <c r="B58" s="1">
        <v>280</v>
      </c>
    </row>
    <row r="59" spans="2:2" x14ac:dyDescent="0.25">
      <c r="B59" s="1">
        <v>285</v>
      </c>
    </row>
    <row r="60" spans="2:2" x14ac:dyDescent="0.25">
      <c r="B60" s="1">
        <v>290</v>
      </c>
    </row>
    <row r="61" spans="2:2" x14ac:dyDescent="0.25">
      <c r="B61" s="1">
        <v>295</v>
      </c>
    </row>
    <row r="62" spans="2:2" x14ac:dyDescent="0.25">
      <c r="B62" s="1">
        <v>300</v>
      </c>
    </row>
    <row r="63" spans="2:2" x14ac:dyDescent="0.25">
      <c r="B63" s="1">
        <v>305</v>
      </c>
    </row>
    <row r="64" spans="2:2" x14ac:dyDescent="0.25">
      <c r="B64" s="1">
        <v>310</v>
      </c>
    </row>
    <row r="65" spans="2:2" x14ac:dyDescent="0.25">
      <c r="B65" s="1">
        <v>315</v>
      </c>
    </row>
    <row r="66" spans="2:2" x14ac:dyDescent="0.25">
      <c r="B66" s="1">
        <v>320</v>
      </c>
    </row>
    <row r="67" spans="2:2" x14ac:dyDescent="0.25">
      <c r="B67" s="1">
        <v>325</v>
      </c>
    </row>
    <row r="68" spans="2:2" x14ac:dyDescent="0.25">
      <c r="B68" s="1">
        <v>330</v>
      </c>
    </row>
    <row r="69" spans="2:2" x14ac:dyDescent="0.25">
      <c r="B69" s="1">
        <v>335</v>
      </c>
    </row>
    <row r="70" spans="2:2" x14ac:dyDescent="0.25">
      <c r="B70" s="1">
        <v>340</v>
      </c>
    </row>
    <row r="71" spans="2:2" x14ac:dyDescent="0.25">
      <c r="B71" s="1">
        <v>345</v>
      </c>
    </row>
    <row r="72" spans="2:2" x14ac:dyDescent="0.25">
      <c r="B72" s="1">
        <v>350</v>
      </c>
    </row>
    <row r="73" spans="2:2" x14ac:dyDescent="0.25">
      <c r="B73" s="1">
        <v>355</v>
      </c>
    </row>
    <row r="74" spans="2:2" x14ac:dyDescent="0.25">
      <c r="B74" s="1">
        <v>360</v>
      </c>
    </row>
    <row r="75" spans="2:2" x14ac:dyDescent="0.25">
      <c r="B75" s="1">
        <v>365</v>
      </c>
    </row>
    <row r="76" spans="2:2" x14ac:dyDescent="0.25">
      <c r="B76" s="1">
        <v>370</v>
      </c>
    </row>
    <row r="77" spans="2:2" x14ac:dyDescent="0.25">
      <c r="B77" s="1">
        <v>375</v>
      </c>
    </row>
    <row r="78" spans="2:2" x14ac:dyDescent="0.25">
      <c r="B78" s="1">
        <v>380</v>
      </c>
    </row>
    <row r="79" spans="2:2" x14ac:dyDescent="0.25">
      <c r="B79" s="1">
        <v>385</v>
      </c>
    </row>
    <row r="80" spans="2:2" x14ac:dyDescent="0.25">
      <c r="B80" s="1">
        <v>390</v>
      </c>
    </row>
    <row r="81" spans="2:2" x14ac:dyDescent="0.25">
      <c r="B81" s="1">
        <v>395</v>
      </c>
    </row>
    <row r="82" spans="2:2" x14ac:dyDescent="0.25">
      <c r="B82" s="1">
        <v>400</v>
      </c>
    </row>
    <row r="83" spans="2:2" x14ac:dyDescent="0.25">
      <c r="B83" s="1">
        <v>405</v>
      </c>
    </row>
    <row r="84" spans="2:2" x14ac:dyDescent="0.25">
      <c r="B84" s="1">
        <v>410</v>
      </c>
    </row>
    <row r="85" spans="2:2" x14ac:dyDescent="0.25">
      <c r="B85" s="1">
        <v>415</v>
      </c>
    </row>
    <row r="86" spans="2:2" x14ac:dyDescent="0.25">
      <c r="B86" s="1">
        <v>420</v>
      </c>
    </row>
    <row r="87" spans="2:2" x14ac:dyDescent="0.25">
      <c r="B87" s="1">
        <v>425</v>
      </c>
    </row>
    <row r="88" spans="2:2" x14ac:dyDescent="0.25">
      <c r="B88" s="1">
        <v>430</v>
      </c>
    </row>
    <row r="89" spans="2:2" x14ac:dyDescent="0.25">
      <c r="B89" s="1">
        <v>435</v>
      </c>
    </row>
    <row r="90" spans="2:2" x14ac:dyDescent="0.25">
      <c r="B90" s="1">
        <v>440</v>
      </c>
    </row>
    <row r="91" spans="2:2" x14ac:dyDescent="0.25">
      <c r="B91" s="1">
        <v>445</v>
      </c>
    </row>
    <row r="92" spans="2:2" x14ac:dyDescent="0.25">
      <c r="B92" s="1">
        <v>450</v>
      </c>
    </row>
    <row r="93" spans="2:2" x14ac:dyDescent="0.25">
      <c r="B93" s="1">
        <v>455</v>
      </c>
    </row>
    <row r="94" spans="2:2" x14ac:dyDescent="0.25">
      <c r="B94" s="1">
        <v>460</v>
      </c>
    </row>
    <row r="95" spans="2:2" x14ac:dyDescent="0.25">
      <c r="B95" s="1">
        <v>465</v>
      </c>
    </row>
    <row r="96" spans="2:2" x14ac:dyDescent="0.25">
      <c r="B96" s="1">
        <v>470</v>
      </c>
    </row>
    <row r="97" spans="2:2" x14ac:dyDescent="0.25">
      <c r="B97" s="1">
        <v>475</v>
      </c>
    </row>
    <row r="98" spans="2:2" x14ac:dyDescent="0.25">
      <c r="B98" s="1">
        <v>480</v>
      </c>
    </row>
    <row r="99" spans="2:2" x14ac:dyDescent="0.25">
      <c r="B99" s="1">
        <v>485</v>
      </c>
    </row>
    <row r="100" spans="2:2" x14ac:dyDescent="0.25">
      <c r="B100" s="1">
        <v>490</v>
      </c>
    </row>
    <row r="101" spans="2:2" x14ac:dyDescent="0.25">
      <c r="B101" s="1">
        <v>495</v>
      </c>
    </row>
    <row r="102" spans="2:2" x14ac:dyDescent="0.25">
      <c r="B102" s="1">
        <v>500</v>
      </c>
    </row>
    <row r="103" spans="2:2" x14ac:dyDescent="0.25">
      <c r="B103" s="1">
        <v>505</v>
      </c>
    </row>
    <row r="104" spans="2:2" x14ac:dyDescent="0.25">
      <c r="B104" s="1">
        <v>510</v>
      </c>
    </row>
    <row r="105" spans="2:2" x14ac:dyDescent="0.25">
      <c r="B105" s="1">
        <v>515</v>
      </c>
    </row>
    <row r="106" spans="2:2" x14ac:dyDescent="0.25">
      <c r="B106" s="1">
        <v>520</v>
      </c>
    </row>
    <row r="107" spans="2:2" x14ac:dyDescent="0.25">
      <c r="B107" s="1">
        <v>525</v>
      </c>
    </row>
    <row r="108" spans="2:2" x14ac:dyDescent="0.25">
      <c r="B108" s="1">
        <v>530</v>
      </c>
    </row>
    <row r="109" spans="2:2" x14ac:dyDescent="0.25">
      <c r="B109" s="1">
        <v>535</v>
      </c>
    </row>
    <row r="110" spans="2:2" x14ac:dyDescent="0.25">
      <c r="B110" s="1">
        <v>540</v>
      </c>
    </row>
    <row r="111" spans="2:2" x14ac:dyDescent="0.25">
      <c r="B111" s="1">
        <v>545</v>
      </c>
    </row>
    <row r="112" spans="2:2" x14ac:dyDescent="0.25">
      <c r="B112" s="1">
        <v>550</v>
      </c>
    </row>
    <row r="113" spans="2:2" x14ac:dyDescent="0.25">
      <c r="B113" s="1">
        <v>555</v>
      </c>
    </row>
    <row r="114" spans="2:2" x14ac:dyDescent="0.25">
      <c r="B114" s="1">
        <v>560</v>
      </c>
    </row>
    <row r="115" spans="2:2" x14ac:dyDescent="0.25">
      <c r="B115" s="1">
        <v>565</v>
      </c>
    </row>
    <row r="116" spans="2:2" x14ac:dyDescent="0.25">
      <c r="B116" s="1">
        <v>570</v>
      </c>
    </row>
    <row r="117" spans="2:2" x14ac:dyDescent="0.25">
      <c r="B117" s="1">
        <v>575</v>
      </c>
    </row>
    <row r="118" spans="2:2" x14ac:dyDescent="0.25">
      <c r="B118" s="1">
        <v>580</v>
      </c>
    </row>
    <row r="119" spans="2:2" x14ac:dyDescent="0.25">
      <c r="B119" s="1">
        <v>585</v>
      </c>
    </row>
    <row r="120" spans="2:2" x14ac:dyDescent="0.25">
      <c r="B120" s="1">
        <v>590</v>
      </c>
    </row>
    <row r="121" spans="2:2" x14ac:dyDescent="0.25">
      <c r="B121" s="1">
        <v>595</v>
      </c>
    </row>
    <row r="122" spans="2:2" x14ac:dyDescent="0.25">
      <c r="B122" s="1">
        <v>600</v>
      </c>
    </row>
    <row r="123" spans="2:2" x14ac:dyDescent="0.25">
      <c r="B123" s="1">
        <v>605</v>
      </c>
    </row>
    <row r="124" spans="2:2" x14ac:dyDescent="0.25">
      <c r="B124" s="1">
        <v>610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24"/>
  <sheetViews>
    <sheetView tabSelected="1" workbookViewId="0">
      <selection activeCell="L15" sqref="L15"/>
    </sheetView>
  </sheetViews>
  <sheetFormatPr defaultRowHeight="15" x14ac:dyDescent="0.25"/>
  <cols>
    <col min="2" max="2" width="15.7109375" customWidth="1"/>
    <col min="4" max="4" width="15.28515625" customWidth="1"/>
    <col min="12" max="12" width="14.5703125" customWidth="1"/>
  </cols>
  <sheetData>
    <row r="4" spans="2:13" x14ac:dyDescent="0.25">
      <c r="B4" s="2" t="s">
        <v>20</v>
      </c>
      <c r="L4" s="2" t="s">
        <v>1</v>
      </c>
      <c r="M4" s="3">
        <f>QUARTILE(B5:B124,1)</f>
        <v>0.4</v>
      </c>
    </row>
    <row r="5" spans="2:13" x14ac:dyDescent="0.25">
      <c r="B5" s="1">
        <v>0.5</v>
      </c>
      <c r="L5" s="2" t="s">
        <v>2</v>
      </c>
      <c r="M5" s="3">
        <f>QUARTILE(B5:B124,2)</f>
        <v>0.7</v>
      </c>
    </row>
    <row r="6" spans="2:13" x14ac:dyDescent="0.25">
      <c r="B6" s="1">
        <v>1</v>
      </c>
      <c r="L6" s="2" t="s">
        <v>3</v>
      </c>
      <c r="M6" s="3">
        <f>QUARTILE(B5:B124,3)</f>
        <v>0.9</v>
      </c>
    </row>
    <row r="7" spans="2:13" x14ac:dyDescent="0.25">
      <c r="B7" s="1">
        <v>0.2</v>
      </c>
    </row>
    <row r="8" spans="2:13" x14ac:dyDescent="0.25">
      <c r="B8" s="1">
        <v>0.7</v>
      </c>
    </row>
    <row r="9" spans="2:13" x14ac:dyDescent="0.25">
      <c r="B9" s="1">
        <v>0.3</v>
      </c>
      <c r="L9" s="2" t="s">
        <v>5</v>
      </c>
      <c r="M9" s="4">
        <f>PERCENTILE(B5:B124,0.25)</f>
        <v>0.4</v>
      </c>
    </row>
    <row r="10" spans="2:13" x14ac:dyDescent="0.25">
      <c r="B10" s="1">
        <v>0.9</v>
      </c>
      <c r="L10" s="2" t="s">
        <v>6</v>
      </c>
      <c r="M10" s="4">
        <f>PERCENTILE(B5:B124,0.5)</f>
        <v>0.7</v>
      </c>
    </row>
    <row r="11" spans="2:13" x14ac:dyDescent="0.25">
      <c r="B11" s="1">
        <v>1.2</v>
      </c>
      <c r="L11" s="2" t="s">
        <v>21</v>
      </c>
      <c r="M11" s="4">
        <f>PERCENTILE(B5:B124,0.75)</f>
        <v>0.9</v>
      </c>
    </row>
    <row r="12" spans="2:13" x14ac:dyDescent="0.25">
      <c r="B12" s="1">
        <v>0.6</v>
      </c>
    </row>
    <row r="13" spans="2:13" x14ac:dyDescent="0.25">
      <c r="B13" s="1">
        <v>0.4</v>
      </c>
    </row>
    <row r="14" spans="2:13" x14ac:dyDescent="0.25">
      <c r="B14" s="1">
        <v>1.1000000000000001</v>
      </c>
    </row>
    <row r="15" spans="2:13" x14ac:dyDescent="0.25">
      <c r="B15" s="1">
        <v>0.8</v>
      </c>
    </row>
    <row r="16" spans="2:13" x14ac:dyDescent="0.25">
      <c r="B16" s="1">
        <v>0.5</v>
      </c>
    </row>
    <row r="17" spans="2:2" x14ac:dyDescent="0.25">
      <c r="B17" s="1">
        <v>0.3</v>
      </c>
    </row>
    <row r="18" spans="2:2" x14ac:dyDescent="0.25">
      <c r="B18" s="1">
        <v>0.6</v>
      </c>
    </row>
    <row r="19" spans="2:2" x14ac:dyDescent="0.25">
      <c r="B19" s="1">
        <v>1</v>
      </c>
    </row>
    <row r="20" spans="2:2" x14ac:dyDescent="0.25">
      <c r="B20" s="1">
        <v>0.4</v>
      </c>
    </row>
    <row r="21" spans="2:2" x14ac:dyDescent="0.25">
      <c r="B21" s="1">
        <v>0.5</v>
      </c>
    </row>
    <row r="22" spans="2:2" x14ac:dyDescent="0.25">
      <c r="B22" s="1">
        <v>0.7</v>
      </c>
    </row>
    <row r="23" spans="2:2" x14ac:dyDescent="0.25">
      <c r="B23" s="1">
        <v>0.9</v>
      </c>
    </row>
    <row r="24" spans="2:2" x14ac:dyDescent="0.25">
      <c r="B24" s="1">
        <v>1.3</v>
      </c>
    </row>
    <row r="25" spans="2:2" x14ac:dyDescent="0.25">
      <c r="B25" s="1">
        <v>0.8</v>
      </c>
    </row>
    <row r="26" spans="2:2" x14ac:dyDescent="0.25">
      <c r="B26" s="1">
        <v>0.6</v>
      </c>
    </row>
    <row r="27" spans="2:2" x14ac:dyDescent="0.25">
      <c r="B27" s="1">
        <v>0.4</v>
      </c>
    </row>
    <row r="28" spans="2:2" x14ac:dyDescent="0.25">
      <c r="B28" s="1">
        <v>0.7</v>
      </c>
    </row>
    <row r="29" spans="2:2" x14ac:dyDescent="0.25">
      <c r="B29" s="1">
        <v>0.9</v>
      </c>
    </row>
    <row r="30" spans="2:2" x14ac:dyDescent="0.25">
      <c r="B30" s="1">
        <v>0.5</v>
      </c>
    </row>
    <row r="31" spans="2:2" x14ac:dyDescent="0.25">
      <c r="B31" s="1">
        <v>0.2</v>
      </c>
    </row>
    <row r="32" spans="2:2" x14ac:dyDescent="0.25">
      <c r="B32" s="1">
        <v>1</v>
      </c>
    </row>
    <row r="33" spans="2:2" x14ac:dyDescent="0.25">
      <c r="B33" s="1">
        <v>0.8</v>
      </c>
    </row>
    <row r="34" spans="2:2" x14ac:dyDescent="0.25">
      <c r="B34" s="1">
        <v>0.3</v>
      </c>
    </row>
    <row r="35" spans="2:2" x14ac:dyDescent="0.25">
      <c r="B35" s="1">
        <v>0.6</v>
      </c>
    </row>
    <row r="36" spans="2:2" x14ac:dyDescent="0.25">
      <c r="B36" s="1">
        <v>0.4</v>
      </c>
    </row>
    <row r="37" spans="2:2" x14ac:dyDescent="0.25">
      <c r="B37" s="1">
        <v>0.7</v>
      </c>
    </row>
    <row r="38" spans="2:2" x14ac:dyDescent="0.25">
      <c r="B38" s="1">
        <v>0.9</v>
      </c>
    </row>
    <row r="39" spans="2:2" x14ac:dyDescent="0.25">
      <c r="B39" s="1">
        <v>1.2</v>
      </c>
    </row>
    <row r="40" spans="2:2" x14ac:dyDescent="0.25">
      <c r="B40" s="1">
        <v>0.8</v>
      </c>
    </row>
    <row r="41" spans="2:2" x14ac:dyDescent="0.25">
      <c r="B41" s="1">
        <v>0.3</v>
      </c>
    </row>
    <row r="42" spans="2:2" x14ac:dyDescent="0.25">
      <c r="B42" s="1">
        <v>0.6</v>
      </c>
    </row>
    <row r="43" spans="2:2" x14ac:dyDescent="0.25">
      <c r="B43" s="1">
        <v>0.5</v>
      </c>
    </row>
    <row r="44" spans="2:2" x14ac:dyDescent="0.25">
      <c r="B44" s="1">
        <v>0.4</v>
      </c>
    </row>
    <row r="45" spans="2:2" x14ac:dyDescent="0.25">
      <c r="B45" s="1">
        <v>0.7</v>
      </c>
    </row>
    <row r="46" spans="2:2" x14ac:dyDescent="0.25">
      <c r="B46" s="1">
        <v>0.9</v>
      </c>
    </row>
    <row r="47" spans="2:2" x14ac:dyDescent="0.25">
      <c r="B47" s="1">
        <v>1.1000000000000001</v>
      </c>
    </row>
    <row r="48" spans="2:2" x14ac:dyDescent="0.25">
      <c r="B48" s="1">
        <v>0.3</v>
      </c>
    </row>
    <row r="49" spans="2:2" x14ac:dyDescent="0.25">
      <c r="B49" s="1">
        <v>1.4</v>
      </c>
    </row>
    <row r="50" spans="2:2" x14ac:dyDescent="0.25">
      <c r="B50" s="1">
        <v>0</v>
      </c>
    </row>
    <row r="51" spans="2:2" x14ac:dyDescent="0.25">
      <c r="B51" s="1">
        <v>9</v>
      </c>
    </row>
    <row r="52" spans="2:2" x14ac:dyDescent="0.25">
      <c r="B52" s="1">
        <v>0.6</v>
      </c>
    </row>
    <row r="53" spans="2:2" x14ac:dyDescent="0.25">
      <c r="B53" s="1">
        <v>0.2</v>
      </c>
    </row>
    <row r="54" spans="2:2" x14ac:dyDescent="0.25">
      <c r="B54" s="1">
        <v>1.5</v>
      </c>
    </row>
    <row r="55" spans="2:2" x14ac:dyDescent="0.25">
      <c r="B55" s="1" t="s">
        <v>18</v>
      </c>
    </row>
    <row r="56" spans="2:2" x14ac:dyDescent="0.25">
      <c r="B56" s="1">
        <v>0.4</v>
      </c>
    </row>
    <row r="57" spans="2:2" x14ac:dyDescent="0.25">
      <c r="B57" s="1">
        <v>0.7</v>
      </c>
    </row>
    <row r="58" spans="2:2" x14ac:dyDescent="0.25">
      <c r="B58" s="1">
        <v>1</v>
      </c>
    </row>
    <row r="59" spans="2:2" x14ac:dyDescent="0.25">
      <c r="B59" s="1">
        <v>0.8</v>
      </c>
    </row>
    <row r="60" spans="2:2" x14ac:dyDescent="0.25">
      <c r="B60" s="1">
        <v>0.3</v>
      </c>
    </row>
    <row r="61" spans="2:2" x14ac:dyDescent="0.25">
      <c r="B61" s="1">
        <v>0.5</v>
      </c>
    </row>
    <row r="62" spans="2:2" x14ac:dyDescent="0.25">
      <c r="B62" s="1">
        <v>0.8</v>
      </c>
    </row>
    <row r="63" spans="2:2" x14ac:dyDescent="0.25">
      <c r="B63" s="1">
        <v>0.6</v>
      </c>
    </row>
    <row r="64" spans="2:2" x14ac:dyDescent="0.25">
      <c r="B64" s="1">
        <v>0.3</v>
      </c>
    </row>
    <row r="65" spans="2:2" x14ac:dyDescent="0.25">
      <c r="B65" s="1" t="s">
        <v>19</v>
      </c>
    </row>
    <row r="66" spans="2:2" x14ac:dyDescent="0.25">
      <c r="B66" s="1">
        <v>0.7</v>
      </c>
    </row>
    <row r="67" spans="2:2" x14ac:dyDescent="0.25">
      <c r="B67" s="1">
        <v>0.9</v>
      </c>
    </row>
    <row r="68" spans="2:2" x14ac:dyDescent="0.25">
      <c r="B68" s="1">
        <v>1</v>
      </c>
    </row>
    <row r="69" spans="2:2" x14ac:dyDescent="0.25">
      <c r="B69" s="1">
        <v>0.8</v>
      </c>
    </row>
    <row r="70" spans="2:2" x14ac:dyDescent="0.25">
      <c r="B70" s="1">
        <v>0.3</v>
      </c>
    </row>
    <row r="71" spans="2:2" x14ac:dyDescent="0.25">
      <c r="B71" s="1">
        <v>0.5</v>
      </c>
    </row>
    <row r="72" spans="2:2" x14ac:dyDescent="0.25">
      <c r="B72" s="1">
        <v>0.6</v>
      </c>
    </row>
    <row r="73" spans="2:2" x14ac:dyDescent="0.25">
      <c r="B73" s="1">
        <v>0.4</v>
      </c>
    </row>
    <row r="74" spans="2:2" x14ac:dyDescent="0.25">
      <c r="B74" s="1">
        <v>0.7</v>
      </c>
    </row>
    <row r="75" spans="2:2" x14ac:dyDescent="0.25">
      <c r="B75" s="1">
        <v>0.9</v>
      </c>
    </row>
    <row r="76" spans="2:2" x14ac:dyDescent="0.25">
      <c r="B76" s="1">
        <v>1.1000000000000001</v>
      </c>
    </row>
    <row r="77" spans="2:2" x14ac:dyDescent="0.25">
      <c r="B77" s="1">
        <v>0.8</v>
      </c>
    </row>
    <row r="78" spans="2:2" x14ac:dyDescent="0.25">
      <c r="B78" s="1">
        <v>0.3</v>
      </c>
    </row>
    <row r="79" spans="2:2" x14ac:dyDescent="0.25">
      <c r="B79" s="1">
        <v>0.5</v>
      </c>
    </row>
    <row r="80" spans="2:2" x14ac:dyDescent="0.25">
      <c r="B80" s="1">
        <v>0.6</v>
      </c>
    </row>
    <row r="81" spans="2:2" x14ac:dyDescent="0.25">
      <c r="B81" s="1">
        <v>0.4</v>
      </c>
    </row>
    <row r="82" spans="2:2" x14ac:dyDescent="0.25">
      <c r="B82" s="1">
        <v>0.7</v>
      </c>
    </row>
    <row r="83" spans="2:2" x14ac:dyDescent="0.25">
      <c r="B83" s="1">
        <v>0.9</v>
      </c>
    </row>
    <row r="84" spans="2:2" x14ac:dyDescent="0.25">
      <c r="B84" s="1">
        <v>1</v>
      </c>
    </row>
    <row r="85" spans="2:2" x14ac:dyDescent="0.25">
      <c r="B85" s="1">
        <v>0.8</v>
      </c>
    </row>
    <row r="86" spans="2:2" x14ac:dyDescent="0.25">
      <c r="B86" s="1">
        <v>0.3</v>
      </c>
    </row>
    <row r="87" spans="2:2" x14ac:dyDescent="0.25">
      <c r="B87" s="1">
        <v>0.5</v>
      </c>
    </row>
    <row r="88" spans="2:2" x14ac:dyDescent="0.25">
      <c r="B88" s="1">
        <v>0.6</v>
      </c>
    </row>
    <row r="89" spans="2:2" x14ac:dyDescent="0.25">
      <c r="B89" s="1">
        <v>0.4</v>
      </c>
    </row>
    <row r="90" spans="2:2" x14ac:dyDescent="0.25">
      <c r="B90" s="1">
        <v>0.7</v>
      </c>
    </row>
    <row r="91" spans="2:2" x14ac:dyDescent="0.25">
      <c r="B91" s="1">
        <v>0.9</v>
      </c>
    </row>
    <row r="92" spans="2:2" x14ac:dyDescent="0.25">
      <c r="B92" s="1">
        <v>1.1000000000000001</v>
      </c>
    </row>
    <row r="93" spans="2:2" x14ac:dyDescent="0.25">
      <c r="B93" s="1">
        <v>0.8</v>
      </c>
    </row>
    <row r="94" spans="2:2" x14ac:dyDescent="0.25">
      <c r="B94" s="1">
        <v>0.3</v>
      </c>
    </row>
    <row r="95" spans="2:2" x14ac:dyDescent="0.25">
      <c r="B95" s="1">
        <v>0.5</v>
      </c>
    </row>
    <row r="96" spans="2:2" x14ac:dyDescent="0.25">
      <c r="B96" s="1">
        <v>0.6</v>
      </c>
    </row>
    <row r="97" spans="2:2" x14ac:dyDescent="0.25">
      <c r="B97" s="1">
        <v>0.4</v>
      </c>
    </row>
    <row r="98" spans="2:2" x14ac:dyDescent="0.25">
      <c r="B98" s="1">
        <v>0.7</v>
      </c>
    </row>
    <row r="99" spans="2:2" x14ac:dyDescent="0.25">
      <c r="B99" s="1">
        <v>0.9</v>
      </c>
    </row>
    <row r="100" spans="2:2" x14ac:dyDescent="0.25">
      <c r="B100" s="1">
        <v>1</v>
      </c>
    </row>
    <row r="101" spans="2:2" x14ac:dyDescent="0.25">
      <c r="B101" s="1">
        <v>0.8</v>
      </c>
    </row>
    <row r="102" spans="2:2" x14ac:dyDescent="0.25">
      <c r="B102" s="1">
        <v>0.3</v>
      </c>
    </row>
    <row r="103" spans="2:2" x14ac:dyDescent="0.25">
      <c r="B103" s="1">
        <v>0.5</v>
      </c>
    </row>
    <row r="104" spans="2:2" x14ac:dyDescent="0.25">
      <c r="B104" s="1">
        <v>0.6</v>
      </c>
    </row>
    <row r="105" spans="2:2" x14ac:dyDescent="0.25">
      <c r="B105" s="1">
        <v>0.4</v>
      </c>
    </row>
    <row r="106" spans="2:2" x14ac:dyDescent="0.25">
      <c r="B106" s="1">
        <v>0.7</v>
      </c>
    </row>
    <row r="107" spans="2:2" x14ac:dyDescent="0.25">
      <c r="B107" s="1">
        <v>0.9</v>
      </c>
    </row>
    <row r="108" spans="2:2" x14ac:dyDescent="0.25">
      <c r="B108" s="1">
        <v>1.1000000000000001</v>
      </c>
    </row>
    <row r="109" spans="2:2" x14ac:dyDescent="0.25">
      <c r="B109" s="1">
        <v>0.8</v>
      </c>
    </row>
    <row r="110" spans="2:2" x14ac:dyDescent="0.25">
      <c r="B110" s="1">
        <v>0.3</v>
      </c>
    </row>
    <row r="111" spans="2:2" x14ac:dyDescent="0.25">
      <c r="B111" s="1">
        <v>0.5</v>
      </c>
    </row>
    <row r="112" spans="2:2" x14ac:dyDescent="0.25">
      <c r="B112" s="1">
        <v>0.6</v>
      </c>
    </row>
    <row r="113" spans="2:2" x14ac:dyDescent="0.25">
      <c r="B113" s="1">
        <v>0.4</v>
      </c>
    </row>
    <row r="114" spans="2:2" x14ac:dyDescent="0.25">
      <c r="B114" s="1">
        <v>0.7</v>
      </c>
    </row>
    <row r="115" spans="2:2" x14ac:dyDescent="0.25">
      <c r="B115" s="1">
        <v>0.9</v>
      </c>
    </row>
    <row r="116" spans="2:2" x14ac:dyDescent="0.25">
      <c r="B116" s="1">
        <v>1</v>
      </c>
    </row>
    <row r="117" spans="2:2" x14ac:dyDescent="0.25">
      <c r="B117" s="1">
        <v>0.8</v>
      </c>
    </row>
    <row r="118" spans="2:2" x14ac:dyDescent="0.25">
      <c r="B118" s="1">
        <v>0.3</v>
      </c>
    </row>
    <row r="119" spans="2:2" x14ac:dyDescent="0.25">
      <c r="B119" s="1">
        <v>0.5</v>
      </c>
    </row>
    <row r="120" spans="2:2" x14ac:dyDescent="0.25">
      <c r="B120" s="1">
        <v>0.6</v>
      </c>
    </row>
    <row r="121" spans="2:2" x14ac:dyDescent="0.25">
      <c r="B121" s="1">
        <v>0.4</v>
      </c>
    </row>
    <row r="122" spans="2:2" x14ac:dyDescent="0.25">
      <c r="B122" s="1">
        <v>0.7</v>
      </c>
    </row>
    <row r="123" spans="2:2" x14ac:dyDescent="0.25">
      <c r="B123" s="1">
        <v>0.9</v>
      </c>
    </row>
    <row r="124" spans="2:2" x14ac:dyDescent="0.25">
      <c r="B124" s="1">
        <v>1.1000000000000001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04"/>
  <sheetViews>
    <sheetView workbookViewId="0">
      <selection activeCell="H20" sqref="H20"/>
    </sheetView>
  </sheetViews>
  <sheetFormatPr defaultRowHeight="15" x14ac:dyDescent="0.25"/>
  <cols>
    <col min="2" max="2" width="11.140625" customWidth="1"/>
    <col min="4" max="4" width="15.28515625" customWidth="1"/>
    <col min="13" max="13" width="14.28515625" customWidth="1"/>
  </cols>
  <sheetData>
    <row r="4" spans="2:14" x14ac:dyDescent="0.25">
      <c r="B4" s="2" t="s">
        <v>8</v>
      </c>
      <c r="M4" s="2" t="s">
        <v>1</v>
      </c>
      <c r="N4" s="3">
        <f>QUARTILE(B5:B104,1)</f>
        <v>143.75</v>
      </c>
    </row>
    <row r="5" spans="2:14" x14ac:dyDescent="0.25">
      <c r="B5" s="1">
        <v>55</v>
      </c>
      <c r="M5" s="2" t="s">
        <v>2</v>
      </c>
      <c r="N5" s="3">
        <f>QUARTILE(B5:B104,2)</f>
        <v>267.5</v>
      </c>
    </row>
    <row r="6" spans="2:14" x14ac:dyDescent="0.25">
      <c r="B6" s="1">
        <v>60</v>
      </c>
      <c r="M6" s="2" t="s">
        <v>3</v>
      </c>
      <c r="N6" s="3">
        <f>QUARTILE(B5:B104,3)</f>
        <v>391.25</v>
      </c>
    </row>
    <row r="7" spans="2:14" x14ac:dyDescent="0.25">
      <c r="B7" s="1">
        <v>62</v>
      </c>
    </row>
    <row r="8" spans="2:14" x14ac:dyDescent="0.25">
      <c r="B8" s="1">
        <v>65</v>
      </c>
      <c r="M8" s="2" t="s">
        <v>9</v>
      </c>
      <c r="N8" s="4">
        <f>PERCENTILE(B5:B104,0.15)</f>
        <v>94.55</v>
      </c>
    </row>
    <row r="9" spans="2:14" x14ac:dyDescent="0.25">
      <c r="B9" s="1">
        <v>68</v>
      </c>
      <c r="M9" s="2" t="s">
        <v>6</v>
      </c>
      <c r="N9" s="4">
        <f>PERCENTILE(B5:B104,0.5)</f>
        <v>267.5</v>
      </c>
    </row>
    <row r="10" spans="2:14" x14ac:dyDescent="0.25">
      <c r="B10" s="1">
        <v>70</v>
      </c>
      <c r="M10" s="2" t="s">
        <v>10</v>
      </c>
      <c r="N10" s="4">
        <f>PERCENTILE(B5:B104,0.85)</f>
        <v>440.74999999999994</v>
      </c>
    </row>
    <row r="11" spans="2:14" x14ac:dyDescent="0.25">
      <c r="B11" s="1">
        <v>72</v>
      </c>
    </row>
    <row r="12" spans="2:14" x14ac:dyDescent="0.25">
      <c r="B12" s="1">
        <v>75</v>
      </c>
    </row>
    <row r="13" spans="2:14" x14ac:dyDescent="0.25">
      <c r="B13" s="1">
        <v>78</v>
      </c>
    </row>
    <row r="14" spans="2:14" x14ac:dyDescent="0.25">
      <c r="B14" s="1">
        <v>80</v>
      </c>
    </row>
    <row r="15" spans="2:14" x14ac:dyDescent="0.25">
      <c r="B15" s="1">
        <v>82</v>
      </c>
    </row>
    <row r="16" spans="2:14" x14ac:dyDescent="0.25">
      <c r="B16" s="1">
        <v>85</v>
      </c>
    </row>
    <row r="17" spans="2:2" x14ac:dyDescent="0.25">
      <c r="B17" s="1">
        <v>88</v>
      </c>
    </row>
    <row r="18" spans="2:2" x14ac:dyDescent="0.25">
      <c r="B18" s="1">
        <v>90</v>
      </c>
    </row>
    <row r="19" spans="2:2" x14ac:dyDescent="0.25">
      <c r="B19" s="1">
        <v>92</v>
      </c>
    </row>
    <row r="20" spans="2:2" x14ac:dyDescent="0.25">
      <c r="B20" s="1">
        <v>95</v>
      </c>
    </row>
    <row r="21" spans="2:2" x14ac:dyDescent="0.25">
      <c r="B21" s="1">
        <v>100</v>
      </c>
    </row>
    <row r="22" spans="2:2" x14ac:dyDescent="0.25">
      <c r="B22" s="1">
        <v>105</v>
      </c>
    </row>
    <row r="23" spans="2:2" x14ac:dyDescent="0.25">
      <c r="B23" s="1">
        <v>110</v>
      </c>
    </row>
    <row r="24" spans="2:2" x14ac:dyDescent="0.25">
      <c r="B24" s="1">
        <v>115</v>
      </c>
    </row>
    <row r="25" spans="2:2" x14ac:dyDescent="0.25">
      <c r="B25" s="1">
        <v>120</v>
      </c>
    </row>
    <row r="26" spans="2:2" x14ac:dyDescent="0.25">
      <c r="B26" s="1">
        <v>125</v>
      </c>
    </row>
    <row r="27" spans="2:2" x14ac:dyDescent="0.25">
      <c r="B27" s="1">
        <v>130</v>
      </c>
    </row>
    <row r="28" spans="2:2" x14ac:dyDescent="0.25">
      <c r="B28" s="1">
        <v>135</v>
      </c>
    </row>
    <row r="29" spans="2:2" x14ac:dyDescent="0.25">
      <c r="B29" s="1">
        <v>140</v>
      </c>
    </row>
    <row r="30" spans="2:2" x14ac:dyDescent="0.25">
      <c r="B30" s="1">
        <v>145</v>
      </c>
    </row>
    <row r="31" spans="2:2" x14ac:dyDescent="0.25">
      <c r="B31" s="1">
        <v>150</v>
      </c>
    </row>
    <row r="32" spans="2:2" x14ac:dyDescent="0.25">
      <c r="B32" s="1">
        <v>155</v>
      </c>
    </row>
    <row r="33" spans="2:2" x14ac:dyDescent="0.25">
      <c r="B33" s="1">
        <v>160</v>
      </c>
    </row>
    <row r="34" spans="2:2" x14ac:dyDescent="0.25">
      <c r="B34" s="1">
        <v>165</v>
      </c>
    </row>
    <row r="35" spans="2:2" x14ac:dyDescent="0.25">
      <c r="B35" s="1">
        <v>170</v>
      </c>
    </row>
    <row r="36" spans="2:2" x14ac:dyDescent="0.25">
      <c r="B36" s="1">
        <v>175</v>
      </c>
    </row>
    <row r="37" spans="2:2" x14ac:dyDescent="0.25">
      <c r="B37" s="1">
        <v>180</v>
      </c>
    </row>
    <row r="38" spans="2:2" x14ac:dyDescent="0.25">
      <c r="B38" s="1">
        <v>185</v>
      </c>
    </row>
    <row r="39" spans="2:2" x14ac:dyDescent="0.25">
      <c r="B39" s="1">
        <v>190</v>
      </c>
    </row>
    <row r="40" spans="2:2" x14ac:dyDescent="0.25">
      <c r="B40" s="1">
        <v>195</v>
      </c>
    </row>
    <row r="41" spans="2:2" x14ac:dyDescent="0.25">
      <c r="B41" s="1">
        <v>200</v>
      </c>
    </row>
    <row r="42" spans="2:2" x14ac:dyDescent="0.25">
      <c r="B42" s="1">
        <v>205</v>
      </c>
    </row>
    <row r="43" spans="2:2" x14ac:dyDescent="0.25">
      <c r="B43" s="1">
        <v>210</v>
      </c>
    </row>
    <row r="44" spans="2:2" x14ac:dyDescent="0.25">
      <c r="B44" s="1">
        <v>215</v>
      </c>
    </row>
    <row r="45" spans="2:2" x14ac:dyDescent="0.25">
      <c r="B45" s="1">
        <v>220</v>
      </c>
    </row>
    <row r="46" spans="2:2" x14ac:dyDescent="0.25">
      <c r="B46" s="1">
        <v>225</v>
      </c>
    </row>
    <row r="47" spans="2:2" x14ac:dyDescent="0.25">
      <c r="B47" s="1">
        <v>230</v>
      </c>
    </row>
    <row r="48" spans="2:2" x14ac:dyDescent="0.25">
      <c r="B48" s="1">
        <v>235</v>
      </c>
    </row>
    <row r="49" spans="2:2" x14ac:dyDescent="0.25">
      <c r="B49" s="1">
        <v>240</v>
      </c>
    </row>
    <row r="50" spans="2:2" x14ac:dyDescent="0.25">
      <c r="B50" s="1">
        <v>245</v>
      </c>
    </row>
    <row r="51" spans="2:2" x14ac:dyDescent="0.25">
      <c r="B51" s="1">
        <v>250</v>
      </c>
    </row>
    <row r="52" spans="2:2" x14ac:dyDescent="0.25">
      <c r="B52" s="1">
        <v>255</v>
      </c>
    </row>
    <row r="53" spans="2:2" x14ac:dyDescent="0.25">
      <c r="B53" s="1">
        <v>260</v>
      </c>
    </row>
    <row r="54" spans="2:2" x14ac:dyDescent="0.25">
      <c r="B54" s="1">
        <v>265</v>
      </c>
    </row>
    <row r="55" spans="2:2" x14ac:dyDescent="0.25">
      <c r="B55" s="1">
        <v>270</v>
      </c>
    </row>
    <row r="56" spans="2:2" x14ac:dyDescent="0.25">
      <c r="B56" s="1">
        <v>275</v>
      </c>
    </row>
    <row r="57" spans="2:2" x14ac:dyDescent="0.25">
      <c r="B57" s="1">
        <v>280</v>
      </c>
    </row>
    <row r="58" spans="2:2" x14ac:dyDescent="0.25">
      <c r="B58" s="1">
        <v>285</v>
      </c>
    </row>
    <row r="59" spans="2:2" x14ac:dyDescent="0.25">
      <c r="B59" s="1">
        <v>290</v>
      </c>
    </row>
    <row r="60" spans="2:2" x14ac:dyDescent="0.25">
      <c r="B60" s="1">
        <v>295</v>
      </c>
    </row>
    <row r="61" spans="2:2" x14ac:dyDescent="0.25">
      <c r="B61" s="1">
        <v>300</v>
      </c>
    </row>
    <row r="62" spans="2:2" x14ac:dyDescent="0.25">
      <c r="B62" s="1">
        <v>305</v>
      </c>
    </row>
    <row r="63" spans="2:2" x14ac:dyDescent="0.25">
      <c r="B63" s="1">
        <v>310</v>
      </c>
    </row>
    <row r="64" spans="2:2" x14ac:dyDescent="0.25">
      <c r="B64" s="1">
        <v>315</v>
      </c>
    </row>
    <row r="65" spans="2:2" x14ac:dyDescent="0.25">
      <c r="B65" s="1">
        <v>320</v>
      </c>
    </row>
    <row r="66" spans="2:2" x14ac:dyDescent="0.25">
      <c r="B66" s="1">
        <v>325</v>
      </c>
    </row>
    <row r="67" spans="2:2" x14ac:dyDescent="0.25">
      <c r="B67" s="1">
        <v>330</v>
      </c>
    </row>
    <row r="68" spans="2:2" x14ac:dyDescent="0.25">
      <c r="B68" s="1">
        <v>335</v>
      </c>
    </row>
    <row r="69" spans="2:2" x14ac:dyDescent="0.25">
      <c r="B69" s="1">
        <v>340</v>
      </c>
    </row>
    <row r="70" spans="2:2" x14ac:dyDescent="0.25">
      <c r="B70" s="1">
        <v>345</v>
      </c>
    </row>
    <row r="71" spans="2:2" x14ac:dyDescent="0.25">
      <c r="B71" s="1">
        <v>350</v>
      </c>
    </row>
    <row r="72" spans="2:2" x14ac:dyDescent="0.25">
      <c r="B72" s="1">
        <v>355</v>
      </c>
    </row>
    <row r="73" spans="2:2" x14ac:dyDescent="0.25">
      <c r="B73" s="1">
        <v>360</v>
      </c>
    </row>
    <row r="74" spans="2:2" x14ac:dyDescent="0.25">
      <c r="B74" s="1">
        <v>365</v>
      </c>
    </row>
    <row r="75" spans="2:2" x14ac:dyDescent="0.25">
      <c r="B75" s="1">
        <v>370</v>
      </c>
    </row>
    <row r="76" spans="2:2" x14ac:dyDescent="0.25">
      <c r="B76" s="1">
        <v>375</v>
      </c>
    </row>
    <row r="77" spans="2:2" x14ac:dyDescent="0.25">
      <c r="B77" s="1">
        <v>380</v>
      </c>
    </row>
    <row r="78" spans="2:2" x14ac:dyDescent="0.25">
      <c r="B78" s="1">
        <v>385</v>
      </c>
    </row>
    <row r="79" spans="2:2" x14ac:dyDescent="0.25">
      <c r="B79" s="1">
        <v>390</v>
      </c>
    </row>
    <row r="80" spans="2:2" x14ac:dyDescent="0.25">
      <c r="B80" s="1">
        <v>395</v>
      </c>
    </row>
    <row r="81" spans="2:2" x14ac:dyDescent="0.25">
      <c r="B81" s="1">
        <v>400</v>
      </c>
    </row>
    <row r="82" spans="2:2" x14ac:dyDescent="0.25">
      <c r="B82" s="1">
        <v>405</v>
      </c>
    </row>
    <row r="83" spans="2:2" x14ac:dyDescent="0.25">
      <c r="B83" s="1">
        <v>410</v>
      </c>
    </row>
    <row r="84" spans="2:2" x14ac:dyDescent="0.25">
      <c r="B84" s="1">
        <v>415</v>
      </c>
    </row>
    <row r="85" spans="2:2" x14ac:dyDescent="0.25">
      <c r="B85" s="1">
        <v>420</v>
      </c>
    </row>
    <row r="86" spans="2:2" x14ac:dyDescent="0.25">
      <c r="B86" s="1">
        <v>425</v>
      </c>
    </row>
    <row r="87" spans="2:2" x14ac:dyDescent="0.25">
      <c r="B87" s="1">
        <v>430</v>
      </c>
    </row>
    <row r="88" spans="2:2" x14ac:dyDescent="0.25">
      <c r="B88" s="1">
        <v>435</v>
      </c>
    </row>
    <row r="89" spans="2:2" x14ac:dyDescent="0.25">
      <c r="B89" s="1">
        <v>440</v>
      </c>
    </row>
    <row r="90" spans="2:2" x14ac:dyDescent="0.25">
      <c r="B90" s="1">
        <v>445</v>
      </c>
    </row>
    <row r="91" spans="2:2" x14ac:dyDescent="0.25">
      <c r="B91" s="1">
        <v>450</v>
      </c>
    </row>
    <row r="92" spans="2:2" x14ac:dyDescent="0.25">
      <c r="B92" s="1">
        <v>455</v>
      </c>
    </row>
    <row r="93" spans="2:2" x14ac:dyDescent="0.25">
      <c r="B93" s="1">
        <v>460</v>
      </c>
    </row>
    <row r="94" spans="2:2" x14ac:dyDescent="0.25">
      <c r="B94" s="1">
        <v>465</v>
      </c>
    </row>
    <row r="95" spans="2:2" x14ac:dyDescent="0.25">
      <c r="B95" s="1">
        <v>470</v>
      </c>
    </row>
    <row r="96" spans="2:2" x14ac:dyDescent="0.25">
      <c r="B96" s="1">
        <v>475</v>
      </c>
    </row>
    <row r="97" spans="2:2" x14ac:dyDescent="0.25">
      <c r="B97" s="1">
        <v>480</v>
      </c>
    </row>
    <row r="98" spans="2:2" x14ac:dyDescent="0.25">
      <c r="B98" s="1">
        <v>485</v>
      </c>
    </row>
    <row r="99" spans="2:2" x14ac:dyDescent="0.25">
      <c r="B99" s="1">
        <v>490</v>
      </c>
    </row>
    <row r="100" spans="2:2" x14ac:dyDescent="0.25">
      <c r="B100" s="1">
        <v>495</v>
      </c>
    </row>
    <row r="101" spans="2:2" x14ac:dyDescent="0.25">
      <c r="B101" s="1">
        <v>500</v>
      </c>
    </row>
    <row r="102" spans="2:2" x14ac:dyDescent="0.25">
      <c r="B102" s="1">
        <v>505</v>
      </c>
    </row>
    <row r="103" spans="2:2" x14ac:dyDescent="0.25">
      <c r="B103" s="1">
        <v>510</v>
      </c>
    </row>
    <row r="104" spans="2:2" x14ac:dyDescent="0.25">
      <c r="B104" s="1">
        <v>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Q3</vt:lpstr>
      <vt:lpstr>Q4</vt:lpstr>
      <vt:lpstr>Q5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</dc:creator>
  <cp:lastModifiedBy>Sagar</cp:lastModifiedBy>
  <dcterms:created xsi:type="dcterms:W3CDTF">2024-01-24T16:07:23Z</dcterms:created>
  <dcterms:modified xsi:type="dcterms:W3CDTF">2024-01-29T15:09:43Z</dcterms:modified>
</cp:coreProperties>
</file>