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AE941E15-C350-4097-B90C-6C5967309968}" xr6:coauthVersionLast="36" xr6:coauthVersionMax="47" xr10:uidLastSave="{00000000-0000-0000-0000-000000000000}"/>
  <bookViews>
    <workbookView xWindow="0" yWindow="0" windowWidth="19200" windowHeight="8130" firstSheet="3" activeTab="8" xr2:uid="{6835C5E1-A5AF-46F6-AB34-779C16BF0DB8}"/>
  </bookViews>
  <sheets>
    <sheet name="matches win by team" sheetId="3" r:id="rId1"/>
    <sheet name="toss based decision" sheetId="4" r:id="rId2"/>
    <sheet name="top 10 venus" sheetId="5" r:id="rId3"/>
    <sheet name="top 10 mom" sheetId="6" r:id="rId4"/>
    <sheet name="KPI" sheetId="8" r:id="rId5"/>
    <sheet name="IPL Matches 2008-2018" sheetId="1" r:id="rId6"/>
    <sheet name="Winner Data" sheetId="2" r:id="rId7"/>
    <sheet name="title winner" sheetId="7" r:id="rId8"/>
    <sheet name="Dashboard" sheetId="9"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8" l="1"/>
  <c r="D5" i="7"/>
  <c r="D6" i="7"/>
  <c r="D7" i="7"/>
  <c r="D8" i="7"/>
  <c r="D9" i="7"/>
  <c r="D4" i="7"/>
  <c r="E5" i="6"/>
  <c r="E6" i="6"/>
  <c r="E7" i="6"/>
  <c r="E8" i="6"/>
  <c r="E9" i="6"/>
  <c r="E10" i="6"/>
  <c r="E11" i="6"/>
  <c r="E12" i="6"/>
  <c r="E13" i="6"/>
  <c r="E4" i="6"/>
  <c r="E6" i="7"/>
  <c r="E7" i="7"/>
  <c r="E9" i="7"/>
  <c r="E5" i="7"/>
  <c r="E8" i="7"/>
  <c r="E4" i="7"/>
  <c r="F11" i="6"/>
  <c r="F5" i="6"/>
  <c r="F8" i="6"/>
  <c r="F12" i="6"/>
  <c r="F13" i="6"/>
  <c r="F9" i="6"/>
  <c r="F4" i="6"/>
  <c r="F7" i="6"/>
  <c r="F10" i="6"/>
  <c r="F6" i="6"/>
  <c r="D14" i="8" l="1"/>
  <c r="F14" i="8"/>
  <c r="C14" i="8"/>
  <c r="E14" i="8"/>
</calcChain>
</file>

<file path=xl/sharedStrings.xml><?xml version="1.0" encoding="utf-8"?>
<sst xmlns="http://schemas.openxmlformats.org/spreadsheetml/2006/main" count="8522" uniqueCount="430">
  <si>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</si>
  <si>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</si>
  <si>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</si>
  <si>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</si>
  <si>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</si>
  <si>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</si>
  <si>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</si>
  <si>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</si>
  <si>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</si>
  <si>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</si>
  <si>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</si>
  <si>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</si>
  <si>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</si>
  <si>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</si>
  <si>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</si>
  <si>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</si>
  <si>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</si>
  <si>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</si>
  <si>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</si>
  <si>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</si>
  <si>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</si>
  <si>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</si>
  <si>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</si>
  <si>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</si>
  <si>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</si>
  <si>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</si>
  <si>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</si>
  <si>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</si>
  <si>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</si>
  <si>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</si>
  <si>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</si>
  <si>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</si>
  <si>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</si>
  <si>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</si>
  <si>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</si>
  <si>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</si>
  <si>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</si>
  <si>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</si>
  <si>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</si>
  <si>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</si>
  <si>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</si>
  <si>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</si>
  <si>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</si>
  <si>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</si>
  <si>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</si>
  <si>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</si>
  <si>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</si>
  <si>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</si>
  <si>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</si>
  <si>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</si>
  <si>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</si>
  <si>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</si>
  <si>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</si>
  <si>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</si>
  <si>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</si>
  <si>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</si>
  <si>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</si>
  <si>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</si>
  <si>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</si>
  <si>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</si>
  <si>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</si>
  <si>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</si>
  <si>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</si>
  <si>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</si>
  <si>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</si>
  <si>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</si>
  <si>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</si>
  <si>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</si>
  <si>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</si>
  <si>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</si>
  <si>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</si>
  <si>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</si>
  <si>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</si>
  <si>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</si>
  <si>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</si>
  <si>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</si>
  <si>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</si>
  <si>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</si>
  <si>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</si>
  <si>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</si>
  <si>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</si>
  <si>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</si>
  <si>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</si>
  <si>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</si>
  <si>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</si>
  <si>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</si>
  <si>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</si>
  <si>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</si>
  <si>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</si>
  <si>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</si>
  <si>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</si>
  <si>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</si>
  <si>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</si>
  <si>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</si>
  <si>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</si>
  <si>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</si>
  <si>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</si>
  <si>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</si>
  <si>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</si>
  <si>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</si>
  <si>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</si>
  <si>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</si>
  <si>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</si>
  <si>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</si>
  <si>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</si>
  <si>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</si>
  <si>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</si>
  <si>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</si>
  <si>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</si>
  <si>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</si>
  <si>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</si>
  <si>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</si>
  <si>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</si>
  <si>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</si>
  <si>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</si>
  <si>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</si>
  <si>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</si>
  <si>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</si>
  <si>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</si>
  <si>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</si>
  <si>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</si>
  <si>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</si>
  <si>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</si>
  <si>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</si>
  <si>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</si>
  <si>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</si>
  <si>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</si>
  <si>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</si>
  <si>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</si>
  <si>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</si>
  <si>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</si>
  <si>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</si>
  <si>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</si>
  <si>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</si>
  <si>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</si>
  <si>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</si>
  <si>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</si>
  <si>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</si>
  <si>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</si>
  <si>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</si>
  <si>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</si>
  <si>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</si>
  <si>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</si>
  <si>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</si>
  <si>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</si>
  <si>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</si>
  <si>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</si>
  <si>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</si>
  <si>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</si>
  <si>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</si>
  <si>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</si>
  <si>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</si>
  <si>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</si>
  <si>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</si>
  <si>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</si>
  <si>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</si>
  <si>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</si>
  <si>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</si>
  <si>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</si>
  <si>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</si>
  <si>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</si>
  <si>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</si>
  <si>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</si>
  <si>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</si>
  <si>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</si>
  <si>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</si>
  <si>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</si>
  <si>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</si>
  <si>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</si>
  <si>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</si>
  <si>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</si>
  <si>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</si>
  <si>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</si>
  <si>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</si>
  <si>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</si>
  <si>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</si>
  <si>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</si>
  <si>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</si>
  <si>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</si>
  <si>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</si>
  <si>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</si>
  <si>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</si>
  <si>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</si>
  <si>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</si>
  <si>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</si>
  <si>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</si>
  <si>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</si>
  <si>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</si>
  <si>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</si>
  <si>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</si>
  <si>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</si>
  <si>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</si>
  <si>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</si>
  <si>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</si>
  <si>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</si>
  <si>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</si>
  <si>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</si>
  <si>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</si>
  <si>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</si>
  <si>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</si>
  <si>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</si>
  <si>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</si>
  <si>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</si>
  <si>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</si>
  <si>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</si>
  <si>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</si>
  <si>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</si>
  <si>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</si>
  <si>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</si>
  <si>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</si>
  <si>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</si>
  <si>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</si>
  <si>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</si>
  <si>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</si>
  <si>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</si>
  <si>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</si>
  <si>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</si>
  <si>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</si>
  <si>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</si>
  <si>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</si>
  <si>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</si>
  <si>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</si>
  <si>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</si>
  <si>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</si>
  <si>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</si>
  <si>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</si>
  <si>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</si>
  <si>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</si>
  <si>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</si>
  <si>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</si>
  <si>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</si>
  <si>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</si>
  <si>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</si>
  <si>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</si>
  <si>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</si>
  <si>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</si>
  <si>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</si>
  <si>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</si>
  <si>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</si>
  <si>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</si>
  <si>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</si>
  <si>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</si>
  <si>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</si>
  <si>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</si>
  <si>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</si>
  <si>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</si>
  <si>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</si>
  <si>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</si>
  <si>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</si>
  <si>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</si>
  <si>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</si>
  <si>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</si>
  <si>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</si>
  <si>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</si>
  <si>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</si>
  <si>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</si>
  <si>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</si>
  <si>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</si>
  <si>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</si>
  <si>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</si>
  <si>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</si>
  <si>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</si>
  <si>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</si>
  <si>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</si>
  <si>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</si>
  <si>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</si>
  <si>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</si>
  <si>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</si>
  <si>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</si>
  <si>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</si>
  <si>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</si>
  <si>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</si>
  <si>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</si>
  <si>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</si>
  <si>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</si>
  <si>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</si>
  <si>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</si>
  <si>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</si>
  <si>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</si>
  <si>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</si>
  <si>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</si>
  <si>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</si>
  <si>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</si>
  <si>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</si>
  <si>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</si>
  <si>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</si>
  <si>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</si>
  <si>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</si>
  <si>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</si>
  <si>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</si>
  <si>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</si>
  <si>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</si>
  <si>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</si>
  <si>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</si>
  <si>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</si>
  <si>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</si>
  <si>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</si>
  <si>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</si>
  <si>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</si>
  <si>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</si>
  <si>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</si>
  <si>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</si>
  <si>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</si>
  <si>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</si>
  <si>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</si>
  <si>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</si>
  <si>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</si>
  <si>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</si>
  <si>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</si>
  <si>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</si>
  <si>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</si>
  <si>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</si>
  <si>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</si>
  <si>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</si>
  <si>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</si>
  <si>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</si>
  <si>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</si>
  <si>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</si>
  <si>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</si>
  <si>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</si>
  <si>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</si>
  <si>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</si>
  <si>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</si>
  <si>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</si>
  <si>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</si>
  <si>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</si>
  <si>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</si>
  <si>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</si>
  <si>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</si>
  <si>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</si>
  <si>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</si>
  <si>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</si>
  <si>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</si>
  <si>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</si>
  <si>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</si>
  <si>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</si>
  <si>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</si>
  <si>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</si>
  <si>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</si>
  <si>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</si>
  <si>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</si>
  <si>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</si>
  <si>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</si>
  <si>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</si>
  <si>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</si>
  <si>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</si>
  <si>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</si>
  <si>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</si>
  <si>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</si>
  <si>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</si>
  <si>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</si>
  <si>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</si>
  <si>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</si>
  <si>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</si>
  <si>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</si>
  <si>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</si>
  <si>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</si>
  <si>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</si>
  <si>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</si>
  <si>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</si>
  <si>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</si>
  <si>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</si>
  <si>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</si>
  <si>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</si>
  <si>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</si>
  <si>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</si>
  <si>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</si>
  <si>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</si>
  <si>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</si>
  <si>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</si>
  <si>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</si>
  <si>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</si>
  <si>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</si>
  <si>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</si>
  <si>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</si>
  <si>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</si>
  <si>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</si>
  <si>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</si>
  <si>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</si>
  <si>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</si>
  <si>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</si>
  <si>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</si>
  <si>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</si>
  <si>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</si>
  <si>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</si>
  <si>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</si>
  <si>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</si>
  <si>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</si>
  <si>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</si>
  <si>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</si>
  <si>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</si>
  <si>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</si>
  <si>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</si>
  <si>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</si>
  <si>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</si>
  <si>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</si>
  <si>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</si>
  <si>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</si>
  <si>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</si>
  <si>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</si>
  <si>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</si>
  <si>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</si>
  <si>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</si>
  <si>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</si>
  <si>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</si>
  <si>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</si>
  <si>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</si>
  <si>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</si>
  <si>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</si>
  <si>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</si>
  <si>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</si>
  <si>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</si>
  <si>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</si>
  <si>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</si>
  <si>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</si>
  <si>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</si>
  <si>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</si>
  <si>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</si>
  <si>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</si>
  <si>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</si>
  <si>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</si>
  <si>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</si>
  <si>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</si>
  <si>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Column Labels</t>
  </si>
  <si>
    <t>Count of toss_winner</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</si>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</sst>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0">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team wrt bat first and field first since 2007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804363795312019E-2"/>
          <c:y val="0.15584033613445378"/>
          <c:w val="0.94053120769310161"/>
          <c:h val="0.5275831944364619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1538-49FB-84AA-06E392E9538E}"/>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1-1538-49FB-84AA-06E392E9538E}"/>
            </c:ext>
          </c:extLst>
        </c:ser>
        <c:dLbls>
          <c:dLblPos val="ctr"/>
          <c:showLegendKey val="0"/>
          <c:showVal val="1"/>
          <c:showCatName val="0"/>
          <c:showSerName val="0"/>
          <c:showPercent val="0"/>
          <c:showBubbleSize val="0"/>
        </c:dLbls>
        <c:gapWidth val="80"/>
        <c:overlap val="100"/>
        <c:axId val="244784335"/>
        <c:axId val="194990383"/>
      </c:barChart>
      <c:catAx>
        <c:axId val="2447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90383"/>
        <c:crosses val="autoZero"/>
        <c:auto val="1"/>
        <c:lblAlgn val="ctr"/>
        <c:lblOffset val="100"/>
        <c:noMultiLvlLbl val="0"/>
      </c:catAx>
      <c:valAx>
        <c:axId val="194990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84335"/>
        <c:crosses val="autoZero"/>
        <c:crossBetween val="between"/>
      </c:valAx>
      <c:spPr>
        <a:noFill/>
        <a:ln>
          <a:noFill/>
        </a:ln>
        <a:effectLst/>
      </c:spPr>
    </c:plotArea>
    <c:legend>
      <c:legendPos val="r"/>
      <c:layout>
        <c:manualLayout>
          <c:xMode val="edge"/>
          <c:yMode val="edge"/>
          <c:x val="0.43259134130725008"/>
          <c:y val="0.1396751968503937"/>
          <c:w val="0.13142249952319973"/>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 decision</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a:t>
            </a:r>
            <a:endParaRPr lang="en-US" sz="1400"/>
          </a:p>
        </c:rich>
      </c:tx>
      <c:layout>
        <c:manualLayout>
          <c:xMode val="edge"/>
          <c:yMode val="edge"/>
          <c:x val="0.21923217550274224"/>
          <c:y val="3.271028037383177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233715758107933"/>
          <c:y val="0.21537383177570094"/>
          <c:w val="0.59930530164533824"/>
          <c:h val="0.7659345794392524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2E-480D-8470-B7A909B858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2E-480D-8470-B7A909B858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0.1864406779661017</c:v>
                </c:pt>
                <c:pt idx="1">
                  <c:v>0.81355932203389836</c:v>
                </c:pt>
              </c:numCache>
            </c:numRef>
          </c:val>
          <c:extLst>
            <c:ext xmlns:c16="http://schemas.microsoft.com/office/drawing/2014/chart" uri="{C3380CC4-5D6E-409C-BE32-E72D297353CC}">
              <c16:uniqueId val="{00000000-6B24-4F39-8346-695244219CB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8584404554549506"/>
          <c:y val="0.10827029214806093"/>
          <c:w val="0.1973369416574299"/>
          <c:h val="7.35992346751048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venus!top 10 venus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versus with most matches and winning based on bat first &amp;field first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45945694841241"/>
          <c:y val="0.17623394420830141"/>
          <c:w val="0.46506375862309246"/>
          <c:h val="0.72845283720065956"/>
        </c:manualLayout>
      </c:layout>
      <c:barChart>
        <c:barDir val="bar"/>
        <c:grouping val="stacked"/>
        <c:varyColors val="0"/>
        <c:ser>
          <c:idx val="0"/>
          <c:order val="0"/>
          <c:tx>
            <c:strRef>
              <c:f>'top 10 venus'!$B$3:$B$4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venus'!$A$5:$A$15</c:f>
              <c:strCache>
                <c:ptCount val="10"/>
                <c:pt idx="0">
                  <c:v>Green Park</c:v>
                </c:pt>
                <c:pt idx="1">
                  <c:v>Holkar Cricket Stadium</c:v>
                </c:pt>
                <c:pt idx="2">
                  <c:v>Punjab Cricket Association IS Bindra Stadium, Mohali</c:v>
                </c:pt>
                <c:pt idx="3">
                  <c:v>Saurashtra Cricket Association Stadium</c:v>
                </c:pt>
                <c:pt idx="4">
                  <c:v>Eden Gardens</c:v>
                </c:pt>
                <c:pt idx="5">
                  <c:v>Maharashtra Cricket Association Stadium</c:v>
                </c:pt>
                <c:pt idx="6">
                  <c:v>Feroz Shah Kotla</c:v>
                </c:pt>
                <c:pt idx="7">
                  <c:v>M Chinnaswamy Stadium</c:v>
                </c:pt>
                <c:pt idx="8">
                  <c:v>Rajiv Gandhi International Stadium, Uppal</c:v>
                </c:pt>
                <c:pt idx="9">
                  <c:v>Wankhede Stadium</c:v>
                </c:pt>
              </c:strCache>
            </c:strRef>
          </c:cat>
          <c:val>
            <c:numRef>
              <c:f>'top 10 venus'!$B$5:$B$15</c:f>
              <c:numCache>
                <c:formatCode>General</c:formatCode>
                <c:ptCount val="10"/>
                <c:pt idx="1">
                  <c:v>1</c:v>
                </c:pt>
                <c:pt idx="3">
                  <c:v>1</c:v>
                </c:pt>
                <c:pt idx="6">
                  <c:v>4</c:v>
                </c:pt>
                <c:pt idx="7">
                  <c:v>1</c:v>
                </c:pt>
                <c:pt idx="8">
                  <c:v>3</c:v>
                </c:pt>
                <c:pt idx="9">
                  <c:v>1</c:v>
                </c:pt>
              </c:numCache>
            </c:numRef>
          </c:val>
          <c:extLst>
            <c:ext xmlns:c16="http://schemas.microsoft.com/office/drawing/2014/chart" uri="{C3380CC4-5D6E-409C-BE32-E72D297353CC}">
              <c16:uniqueId val="{00000000-B03A-4DB5-B52A-346CA4B7EDCB}"/>
            </c:ext>
          </c:extLst>
        </c:ser>
        <c:ser>
          <c:idx val="1"/>
          <c:order val="1"/>
          <c:tx>
            <c:strRef>
              <c:f>'top 10 venus'!$C$3:$C$4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venus'!$A$5:$A$15</c:f>
              <c:strCache>
                <c:ptCount val="10"/>
                <c:pt idx="0">
                  <c:v>Green Park</c:v>
                </c:pt>
                <c:pt idx="1">
                  <c:v>Holkar Cricket Stadium</c:v>
                </c:pt>
                <c:pt idx="2">
                  <c:v>Punjab Cricket Association IS Bindra Stadium, Mohali</c:v>
                </c:pt>
                <c:pt idx="3">
                  <c:v>Saurashtra Cricket Association Stadium</c:v>
                </c:pt>
                <c:pt idx="4">
                  <c:v>Eden Gardens</c:v>
                </c:pt>
                <c:pt idx="5">
                  <c:v>Maharashtra Cricket Association Stadium</c:v>
                </c:pt>
                <c:pt idx="6">
                  <c:v>Feroz Shah Kotla</c:v>
                </c:pt>
                <c:pt idx="7">
                  <c:v>M Chinnaswamy Stadium</c:v>
                </c:pt>
                <c:pt idx="8">
                  <c:v>Rajiv Gandhi International Stadium, Uppal</c:v>
                </c:pt>
                <c:pt idx="9">
                  <c:v>Wankhede Stadium</c:v>
                </c:pt>
              </c:strCache>
            </c:strRef>
          </c:cat>
          <c:val>
            <c:numRef>
              <c:f>'top 10 venus'!$C$5:$C$15</c:f>
              <c:numCache>
                <c:formatCode>General</c:formatCode>
                <c:ptCount val="10"/>
                <c:pt idx="0">
                  <c:v>2</c:v>
                </c:pt>
                <c:pt idx="1">
                  <c:v>2</c:v>
                </c:pt>
                <c:pt idx="2">
                  <c:v>4</c:v>
                </c:pt>
                <c:pt idx="3">
                  <c:v>4</c:v>
                </c:pt>
                <c:pt idx="4">
                  <c:v>7</c:v>
                </c:pt>
                <c:pt idx="5">
                  <c:v>7</c:v>
                </c:pt>
                <c:pt idx="6">
                  <c:v>3</c:v>
                </c:pt>
                <c:pt idx="7">
                  <c:v>7</c:v>
                </c:pt>
                <c:pt idx="8">
                  <c:v>5</c:v>
                </c:pt>
                <c:pt idx="9">
                  <c:v>7</c:v>
                </c:pt>
              </c:numCache>
            </c:numRef>
          </c:val>
          <c:extLst>
            <c:ext xmlns:c16="http://schemas.microsoft.com/office/drawing/2014/chart" uri="{C3380CC4-5D6E-409C-BE32-E72D297353CC}">
              <c16:uniqueId val="{00000001-B03A-4DB5-B52A-346CA4B7EDCB}"/>
            </c:ext>
          </c:extLst>
        </c:ser>
        <c:dLbls>
          <c:dLblPos val="ctr"/>
          <c:showLegendKey val="0"/>
          <c:showVal val="1"/>
          <c:showCatName val="0"/>
          <c:showSerName val="0"/>
          <c:showPercent val="0"/>
          <c:showBubbleSize val="0"/>
        </c:dLbls>
        <c:gapWidth val="150"/>
        <c:overlap val="100"/>
        <c:axId val="365969663"/>
        <c:axId val="444792495"/>
      </c:barChart>
      <c:catAx>
        <c:axId val="36596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92495"/>
        <c:crosses val="autoZero"/>
        <c:auto val="1"/>
        <c:lblAlgn val="ctr"/>
        <c:lblOffset val="100"/>
        <c:noMultiLvlLbl val="0"/>
      </c:catAx>
      <c:valAx>
        <c:axId val="44479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69663"/>
        <c:crosses val="autoZero"/>
        <c:crossBetween val="between"/>
      </c:valAx>
      <c:spPr>
        <a:noFill/>
        <a:ln>
          <a:noFill/>
        </a:ln>
        <a:effectLst/>
      </c:spPr>
    </c:plotArea>
    <c:legend>
      <c:legendPos val="r"/>
      <c:layout>
        <c:manualLayout>
          <c:xMode val="edge"/>
          <c:yMode val="edge"/>
          <c:x val="0.41241887905604718"/>
          <c:y val="0.1253545629805124"/>
          <c:w val="0.15269903762029746"/>
          <c:h val="5.28531416794377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mom'!$E$4:$E$13</c:f>
              <c:strCache>
                <c:ptCount val="10"/>
                <c:pt idx="0">
                  <c:v>BA Stokes</c:v>
                </c:pt>
                <c:pt idx="1">
                  <c:v>NM Coulter-Nile</c:v>
                </c:pt>
                <c:pt idx="2">
                  <c:v>N Rana</c:v>
                </c:pt>
                <c:pt idx="3">
                  <c:v>Sandeep Sharma</c:v>
                </c:pt>
                <c:pt idx="4">
                  <c:v>Rashid Khan</c:v>
                </c:pt>
                <c:pt idx="5">
                  <c:v>JD Unadkat</c:v>
                </c:pt>
                <c:pt idx="6">
                  <c:v>RV Uthappa</c:v>
                </c:pt>
                <c:pt idx="7">
                  <c:v>KH Pandya</c:v>
                </c:pt>
                <c:pt idx="8">
                  <c:v>AJ Tye</c:v>
                </c:pt>
                <c:pt idx="9">
                  <c:v>SP Narine</c:v>
                </c:pt>
              </c:strCache>
            </c:strRef>
          </c:cat>
          <c:val>
            <c:numRef>
              <c:f>'top 10 mom'!$F$4:$F$13</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529-4DD3-8E2F-65D3F80106EB}"/>
            </c:ext>
          </c:extLst>
        </c:ser>
        <c:dLbls>
          <c:dLblPos val="inEnd"/>
          <c:showLegendKey val="0"/>
          <c:showVal val="1"/>
          <c:showCatName val="0"/>
          <c:showSerName val="0"/>
          <c:showPercent val="0"/>
          <c:showBubbleSize val="0"/>
        </c:dLbls>
        <c:gapWidth val="87"/>
        <c:overlap val="-27"/>
        <c:axId val="486949695"/>
        <c:axId val="448885183"/>
      </c:barChart>
      <c:catAx>
        <c:axId val="48694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8885183"/>
        <c:crosses val="autoZero"/>
        <c:auto val="1"/>
        <c:lblAlgn val="ctr"/>
        <c:lblOffset val="100"/>
        <c:noMultiLvlLbl val="0"/>
      </c:catAx>
      <c:valAx>
        <c:axId val="448885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times MaM winn</a:t>
                </a:r>
                <a:r>
                  <a:rPr lang="en-US"/>
                  <a: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4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matches</a:t>
            </a:r>
            <a:r>
              <a:rPr lang="en-US" baseline="0">
                <a:solidFill>
                  <a:schemeClr val="bg1"/>
                </a:solidFill>
              </a:rPr>
              <a:t> win by team wrt bat first and field first since 2007</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804363795312019E-2"/>
          <c:y val="0.15584033613445378"/>
          <c:w val="0.94053120769310161"/>
          <c:h val="0.5275831944364619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8AEA-4F07-A8C4-90C23F1BA7C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1-8AEA-4F07-A8C4-90C23F1BA7C6}"/>
            </c:ext>
          </c:extLst>
        </c:ser>
        <c:dLbls>
          <c:dLblPos val="ctr"/>
          <c:showLegendKey val="0"/>
          <c:showVal val="1"/>
          <c:showCatName val="0"/>
          <c:showSerName val="0"/>
          <c:showPercent val="0"/>
          <c:showBubbleSize val="0"/>
        </c:dLbls>
        <c:gapWidth val="80"/>
        <c:overlap val="100"/>
        <c:axId val="244784335"/>
        <c:axId val="194990383"/>
      </c:barChart>
      <c:catAx>
        <c:axId val="2447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94990383"/>
        <c:crosses val="autoZero"/>
        <c:auto val="1"/>
        <c:lblAlgn val="ctr"/>
        <c:lblOffset val="100"/>
        <c:noMultiLvlLbl val="0"/>
      </c:catAx>
      <c:valAx>
        <c:axId val="194990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matches</a:t>
                </a:r>
                <a:r>
                  <a:rPr lang="en-US" baseline="0">
                    <a:solidFill>
                      <a:schemeClr val="bg1"/>
                    </a:solidFill>
                  </a:rPr>
                  <a:t> win</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784335"/>
        <c:crosses val="autoZero"/>
        <c:crossBetween val="between"/>
      </c:valAx>
      <c:spPr>
        <a:noFill/>
        <a:ln>
          <a:noFill/>
        </a:ln>
        <a:effectLst/>
      </c:spPr>
    </c:plotArea>
    <c:legend>
      <c:legendPos val="r"/>
      <c:layout>
        <c:manualLayout>
          <c:xMode val="edge"/>
          <c:yMode val="edge"/>
          <c:x val="0.43259134130725008"/>
          <c:y val="0.1396751968503937"/>
          <c:w val="0.13142249952319973"/>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 decision</c:name>
    <c:fmtId val="3"/>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Toss</a:t>
            </a:r>
            <a:r>
              <a:rPr lang="en-US" sz="1400" baseline="0">
                <a:solidFill>
                  <a:schemeClr val="bg1"/>
                </a:solidFill>
              </a:rPr>
              <a:t> decision based winning%</a:t>
            </a:r>
            <a:endParaRPr lang="en-US" sz="1400">
              <a:solidFill>
                <a:schemeClr val="bg1"/>
              </a:solidFill>
            </a:endParaRPr>
          </a:p>
        </c:rich>
      </c:tx>
      <c:layout>
        <c:manualLayout>
          <c:xMode val="edge"/>
          <c:yMode val="edge"/>
          <c:x val="0.21923217550274224"/>
          <c:y val="3.271028037383177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233715758107933"/>
          <c:y val="0.21537383177570094"/>
          <c:w val="0.59930530164533824"/>
          <c:h val="0.7659345794392524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F1-43EA-8EE5-7717F4C27B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F1-43EA-8EE5-7717F4C27B6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0.1864406779661017</c:v>
                </c:pt>
                <c:pt idx="1">
                  <c:v>0.81355932203389836</c:v>
                </c:pt>
              </c:numCache>
            </c:numRef>
          </c:val>
          <c:extLst>
            <c:ext xmlns:c16="http://schemas.microsoft.com/office/drawing/2014/chart" uri="{C3380CC4-5D6E-409C-BE32-E72D297353CC}">
              <c16:uniqueId val="{00000004-24F1-43EA-8EE5-7717F4C27B6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2.6353537234423498E-2"/>
          <c:y val="0.1956099394076341"/>
          <c:w val="0.27963008056050631"/>
          <c:h val="7.35992346751048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venus!top 10 venus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10 versus with most matches and winning based on bat first &amp;field first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45945694841241"/>
          <c:y val="0.17623394420830141"/>
          <c:w val="0.46506375862309246"/>
          <c:h val="0.72845283720065956"/>
        </c:manualLayout>
      </c:layout>
      <c:barChart>
        <c:barDir val="bar"/>
        <c:grouping val="stacked"/>
        <c:varyColors val="0"/>
        <c:ser>
          <c:idx val="0"/>
          <c:order val="0"/>
          <c:tx>
            <c:strRef>
              <c:f>'top 10 venus'!$B$3:$B$4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venus'!$A$5:$A$15</c:f>
              <c:strCache>
                <c:ptCount val="10"/>
                <c:pt idx="0">
                  <c:v>Green Park</c:v>
                </c:pt>
                <c:pt idx="1">
                  <c:v>Holkar Cricket Stadium</c:v>
                </c:pt>
                <c:pt idx="2">
                  <c:v>Punjab Cricket Association IS Bindra Stadium, Mohali</c:v>
                </c:pt>
                <c:pt idx="3">
                  <c:v>Saurashtra Cricket Association Stadium</c:v>
                </c:pt>
                <c:pt idx="4">
                  <c:v>Eden Gardens</c:v>
                </c:pt>
                <c:pt idx="5">
                  <c:v>Maharashtra Cricket Association Stadium</c:v>
                </c:pt>
                <c:pt idx="6">
                  <c:v>Feroz Shah Kotla</c:v>
                </c:pt>
                <c:pt idx="7">
                  <c:v>M Chinnaswamy Stadium</c:v>
                </c:pt>
                <c:pt idx="8">
                  <c:v>Rajiv Gandhi International Stadium, Uppal</c:v>
                </c:pt>
                <c:pt idx="9">
                  <c:v>Wankhede Stadium</c:v>
                </c:pt>
              </c:strCache>
            </c:strRef>
          </c:cat>
          <c:val>
            <c:numRef>
              <c:f>'top 10 venus'!$B$5:$B$15</c:f>
              <c:numCache>
                <c:formatCode>General</c:formatCode>
                <c:ptCount val="10"/>
                <c:pt idx="1">
                  <c:v>1</c:v>
                </c:pt>
                <c:pt idx="3">
                  <c:v>1</c:v>
                </c:pt>
                <c:pt idx="6">
                  <c:v>4</c:v>
                </c:pt>
                <c:pt idx="7">
                  <c:v>1</c:v>
                </c:pt>
                <c:pt idx="8">
                  <c:v>3</c:v>
                </c:pt>
                <c:pt idx="9">
                  <c:v>1</c:v>
                </c:pt>
              </c:numCache>
            </c:numRef>
          </c:val>
          <c:extLst>
            <c:ext xmlns:c16="http://schemas.microsoft.com/office/drawing/2014/chart" uri="{C3380CC4-5D6E-409C-BE32-E72D297353CC}">
              <c16:uniqueId val="{00000000-7408-4140-A16E-3120C04B3547}"/>
            </c:ext>
          </c:extLst>
        </c:ser>
        <c:ser>
          <c:idx val="1"/>
          <c:order val="1"/>
          <c:tx>
            <c:strRef>
              <c:f>'top 10 venus'!$C$3:$C$4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venus'!$A$5:$A$15</c:f>
              <c:strCache>
                <c:ptCount val="10"/>
                <c:pt idx="0">
                  <c:v>Green Park</c:v>
                </c:pt>
                <c:pt idx="1">
                  <c:v>Holkar Cricket Stadium</c:v>
                </c:pt>
                <c:pt idx="2">
                  <c:v>Punjab Cricket Association IS Bindra Stadium, Mohali</c:v>
                </c:pt>
                <c:pt idx="3">
                  <c:v>Saurashtra Cricket Association Stadium</c:v>
                </c:pt>
                <c:pt idx="4">
                  <c:v>Eden Gardens</c:v>
                </c:pt>
                <c:pt idx="5">
                  <c:v>Maharashtra Cricket Association Stadium</c:v>
                </c:pt>
                <c:pt idx="6">
                  <c:v>Feroz Shah Kotla</c:v>
                </c:pt>
                <c:pt idx="7">
                  <c:v>M Chinnaswamy Stadium</c:v>
                </c:pt>
                <c:pt idx="8">
                  <c:v>Rajiv Gandhi International Stadium, Uppal</c:v>
                </c:pt>
                <c:pt idx="9">
                  <c:v>Wankhede Stadium</c:v>
                </c:pt>
              </c:strCache>
            </c:strRef>
          </c:cat>
          <c:val>
            <c:numRef>
              <c:f>'top 10 venus'!$C$5:$C$15</c:f>
              <c:numCache>
                <c:formatCode>General</c:formatCode>
                <c:ptCount val="10"/>
                <c:pt idx="0">
                  <c:v>2</c:v>
                </c:pt>
                <c:pt idx="1">
                  <c:v>2</c:v>
                </c:pt>
                <c:pt idx="2">
                  <c:v>4</c:v>
                </c:pt>
                <c:pt idx="3">
                  <c:v>4</c:v>
                </c:pt>
                <c:pt idx="4">
                  <c:v>7</c:v>
                </c:pt>
                <c:pt idx="5">
                  <c:v>7</c:v>
                </c:pt>
                <c:pt idx="6">
                  <c:v>3</c:v>
                </c:pt>
                <c:pt idx="7">
                  <c:v>7</c:v>
                </c:pt>
                <c:pt idx="8">
                  <c:v>5</c:v>
                </c:pt>
                <c:pt idx="9">
                  <c:v>7</c:v>
                </c:pt>
              </c:numCache>
            </c:numRef>
          </c:val>
          <c:extLst>
            <c:ext xmlns:c16="http://schemas.microsoft.com/office/drawing/2014/chart" uri="{C3380CC4-5D6E-409C-BE32-E72D297353CC}">
              <c16:uniqueId val="{00000001-7408-4140-A16E-3120C04B3547}"/>
            </c:ext>
          </c:extLst>
        </c:ser>
        <c:dLbls>
          <c:dLblPos val="ctr"/>
          <c:showLegendKey val="0"/>
          <c:showVal val="1"/>
          <c:showCatName val="0"/>
          <c:showSerName val="0"/>
          <c:showPercent val="0"/>
          <c:showBubbleSize val="0"/>
        </c:dLbls>
        <c:gapWidth val="150"/>
        <c:overlap val="100"/>
        <c:axId val="365969663"/>
        <c:axId val="444792495"/>
      </c:barChart>
      <c:catAx>
        <c:axId val="36596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4792495"/>
        <c:crosses val="autoZero"/>
        <c:auto val="1"/>
        <c:lblAlgn val="ctr"/>
        <c:lblOffset val="100"/>
        <c:noMultiLvlLbl val="0"/>
      </c:catAx>
      <c:valAx>
        <c:axId val="44479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69663"/>
        <c:crosses val="autoZero"/>
        <c:crossBetween val="between"/>
      </c:valAx>
      <c:spPr>
        <a:noFill/>
        <a:ln>
          <a:noFill/>
        </a:ln>
        <a:effectLst/>
      </c:spPr>
    </c:plotArea>
    <c:legend>
      <c:legendPos val="r"/>
      <c:layout>
        <c:manualLayout>
          <c:xMode val="edge"/>
          <c:yMode val="edge"/>
          <c:x val="0.41241887905604718"/>
          <c:y val="0.1253545629805124"/>
          <c:w val="0.15269903762029746"/>
          <c:h val="5.28531416794377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mom'!$E$4:$E$13</c:f>
              <c:strCache>
                <c:ptCount val="10"/>
                <c:pt idx="0">
                  <c:v>BA Stokes</c:v>
                </c:pt>
                <c:pt idx="1">
                  <c:v>NM Coulter-Nile</c:v>
                </c:pt>
                <c:pt idx="2">
                  <c:v>N Rana</c:v>
                </c:pt>
                <c:pt idx="3">
                  <c:v>Sandeep Sharma</c:v>
                </c:pt>
                <c:pt idx="4">
                  <c:v>Rashid Khan</c:v>
                </c:pt>
                <c:pt idx="5">
                  <c:v>JD Unadkat</c:v>
                </c:pt>
                <c:pt idx="6">
                  <c:v>RV Uthappa</c:v>
                </c:pt>
                <c:pt idx="7">
                  <c:v>KH Pandya</c:v>
                </c:pt>
                <c:pt idx="8">
                  <c:v>AJ Tye</c:v>
                </c:pt>
                <c:pt idx="9">
                  <c:v>SP Narine</c:v>
                </c:pt>
              </c:strCache>
            </c:strRef>
          </c:cat>
          <c:val>
            <c:numRef>
              <c:f>'top 10 mom'!$F$4:$F$13</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35E1-4C99-8BB7-37C6DA928DBE}"/>
            </c:ext>
          </c:extLst>
        </c:ser>
        <c:dLbls>
          <c:dLblPos val="inEnd"/>
          <c:showLegendKey val="0"/>
          <c:showVal val="1"/>
          <c:showCatName val="0"/>
          <c:showSerName val="0"/>
          <c:showPercent val="0"/>
          <c:showBubbleSize val="0"/>
        </c:dLbls>
        <c:gapWidth val="87"/>
        <c:overlap val="-27"/>
        <c:axId val="486949695"/>
        <c:axId val="448885183"/>
      </c:barChart>
      <c:catAx>
        <c:axId val="48694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8885183"/>
        <c:crosses val="autoZero"/>
        <c:auto val="1"/>
        <c:lblAlgn val="ctr"/>
        <c:lblOffset val="100"/>
        <c:noMultiLvlLbl val="0"/>
      </c:catAx>
      <c:valAx>
        <c:axId val="448885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no</a:t>
                </a:r>
                <a:r>
                  <a:rPr lang="en-US" baseline="0">
                    <a:solidFill>
                      <a:schemeClr val="bg1"/>
                    </a:solidFill>
                  </a:rPr>
                  <a:t> of times MaM winn</a:t>
                </a:r>
                <a:r>
                  <a:rPr lang="en-US">
                    <a:solidFill>
                      <a:schemeClr val="bg1"/>
                    </a:solidFill>
                  </a:rPr>
                  <a: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694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BBCBDD6-C8D3-45B5-A122-5A9D6F055658}">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title winners</a:t>
          </a:r>
        </a:p>
      </cx:txPr>
    </cx:title>
    <cx:plotArea>
      <cx:plotAreaRegion>
        <cx:series layoutId="treemap" uniqueId="{DBBCBDD6-C8D3-45B5-A122-5A9D6F055658}">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298450</xdr:colOff>
      <xdr:row>6</xdr:row>
      <xdr:rowOff>95250</xdr:rowOff>
    </xdr:from>
    <xdr:to>
      <xdr:col>11</xdr:col>
      <xdr:colOff>558800</xdr:colOff>
      <xdr:row>18</xdr:row>
      <xdr:rowOff>6350</xdr:rowOff>
    </xdr:to>
    <xdr:graphicFrame macro="">
      <xdr:nvGraphicFramePr>
        <xdr:cNvPr id="2" name="Chart 1">
          <a:extLst>
            <a:ext uri="{FF2B5EF4-FFF2-40B4-BE49-F238E27FC236}">
              <a16:creationId xmlns:a16="http://schemas.microsoft.com/office/drawing/2014/main" id="{1ED8E236-3C02-47C4-887A-96B3479F4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3</xdr:row>
      <xdr:rowOff>107950</xdr:rowOff>
    </xdr:from>
    <xdr:to>
      <xdr:col>7</xdr:col>
      <xdr:colOff>628650</xdr:colOff>
      <xdr:row>17</xdr:row>
      <xdr:rowOff>69850</xdr:rowOff>
    </xdr:to>
    <xdr:graphicFrame macro="">
      <xdr:nvGraphicFramePr>
        <xdr:cNvPr id="2" name="Chart 1">
          <a:extLst>
            <a:ext uri="{FF2B5EF4-FFF2-40B4-BE49-F238E27FC236}">
              <a16:creationId xmlns:a16="http://schemas.microsoft.com/office/drawing/2014/main" id="{B4C31C57-4E37-4276-98E0-A50B7809A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127000</xdr:colOff>
      <xdr:row>1</xdr:row>
      <xdr:rowOff>114300</xdr:rowOff>
    </xdr:from>
    <xdr:to>
      <xdr:col>11</xdr:col>
      <xdr:colOff>469900</xdr:colOff>
      <xdr:row>23</xdr:row>
      <xdr:rowOff>88900</xdr:rowOff>
    </xdr:to>
    <xdr:graphicFrame macro="">
      <xdr:nvGraphicFramePr>
        <xdr:cNvPr id="2" name="Chart 1">
          <a:extLst>
            <a:ext uri="{FF2B5EF4-FFF2-40B4-BE49-F238E27FC236}">
              <a16:creationId xmlns:a16="http://schemas.microsoft.com/office/drawing/2014/main" id="{01B31BE0-F333-4E86-ADAB-583F4350F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825500</xdr:colOff>
      <xdr:row>17</xdr:row>
      <xdr:rowOff>127001</xdr:rowOff>
    </xdr:from>
    <xdr:to>
      <xdr:col>3</xdr:col>
      <xdr:colOff>635000</xdr:colOff>
      <xdr:row>26</xdr:row>
      <xdr:rowOff>44451</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628FF683-A898-4968-9D00-3EB35630E38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644900" y="3473451"/>
              <a:ext cx="130175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209550</xdr:colOff>
      <xdr:row>2</xdr:row>
      <xdr:rowOff>146050</xdr:rowOff>
    </xdr:from>
    <xdr:to>
      <xdr:col>16</xdr:col>
      <xdr:colOff>387350</xdr:colOff>
      <xdr:row>13</xdr:row>
      <xdr:rowOff>171450</xdr:rowOff>
    </xdr:to>
    <xdr:graphicFrame macro="">
      <xdr:nvGraphicFramePr>
        <xdr:cNvPr id="2" name="Chart 1">
          <a:extLst>
            <a:ext uri="{FF2B5EF4-FFF2-40B4-BE49-F238E27FC236}">
              <a16:creationId xmlns:a16="http://schemas.microsoft.com/office/drawing/2014/main" id="{941EEE9C-A4CF-42F7-BFB9-6EFBCABBC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146050</xdr:colOff>
      <xdr:row>15</xdr:row>
      <xdr:rowOff>171450</xdr:rowOff>
    </xdr:from>
    <xdr:to>
      <xdr:col>7</xdr:col>
      <xdr:colOff>482600</xdr:colOff>
      <xdr:row>29</xdr:row>
      <xdr:rowOff>130169</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CAAACF5E-2C1C-4C7D-AAAA-374E386693FF}"/>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5568950" y="31242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501650</xdr:colOff>
      <xdr:row>5</xdr:row>
      <xdr:rowOff>165100</xdr:rowOff>
    </xdr:from>
    <xdr:to>
      <xdr:col>8</xdr:col>
      <xdr:colOff>349250</xdr:colOff>
      <xdr:row>9</xdr:row>
      <xdr:rowOff>485769</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D0983406-0974-4CB2-B998-93D4709D2FC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4902200" y="11493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127535</xdr:colOff>
      <xdr:row>15</xdr:row>
      <xdr:rowOff>624566</xdr:rowOff>
    </xdr:from>
    <xdr:to>
      <xdr:col>2</xdr:col>
      <xdr:colOff>1473685</xdr:colOff>
      <xdr:row>17</xdr:row>
      <xdr:rowOff>99333</xdr:rowOff>
    </xdr:to>
    <xdr:grpSp>
      <xdr:nvGrpSpPr>
        <xdr:cNvPr id="11" name="Group 10">
          <a:extLst>
            <a:ext uri="{FF2B5EF4-FFF2-40B4-BE49-F238E27FC236}">
              <a16:creationId xmlns:a16="http://schemas.microsoft.com/office/drawing/2014/main" id="{272D934C-68BB-4151-BE94-2B3DB289F6ED}"/>
            </a:ext>
          </a:extLst>
        </xdr:cNvPr>
        <xdr:cNvGrpSpPr/>
      </xdr:nvGrpSpPr>
      <xdr:grpSpPr>
        <a:xfrm>
          <a:off x="1721385" y="7501616"/>
          <a:ext cx="1346150" cy="763817"/>
          <a:chOff x="1613435" y="7647666"/>
          <a:chExt cx="4570928" cy="649517"/>
        </a:xfrm>
      </xdr:grpSpPr>
      <xdr:sp macro="" textlink="">
        <xdr:nvSpPr>
          <xdr:cNvPr id="5" name="Arrow: Chevron 4">
            <a:extLst>
              <a:ext uri="{FF2B5EF4-FFF2-40B4-BE49-F238E27FC236}">
                <a16:creationId xmlns:a16="http://schemas.microsoft.com/office/drawing/2014/main" id="{259B831E-EADC-4A2A-8C17-16071CE75916}"/>
              </a:ext>
            </a:extLst>
          </xdr:cNvPr>
          <xdr:cNvSpPr/>
        </xdr:nvSpPr>
        <xdr:spPr>
          <a:xfrm>
            <a:off x="1721385" y="750161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82284DF4-9FB4-4430-8D31-01CFAE7EC8E1}"/>
              </a:ext>
            </a:extLst>
          </xdr:cNvPr>
          <xdr:cNvSpPr/>
        </xdr:nvSpPr>
        <xdr:spPr>
          <a:xfrm>
            <a:off x="1927959" y="77458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114300</xdr:colOff>
      <xdr:row>3</xdr:row>
      <xdr:rowOff>184150</xdr:rowOff>
    </xdr:from>
    <xdr:to>
      <xdr:col>12</xdr:col>
      <xdr:colOff>63500</xdr:colOff>
      <xdr:row>17</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4D044C4-479A-474C-AF7A-51C5B2A5E7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40350" y="774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21</xdr:col>
      <xdr:colOff>635000</xdr:colOff>
      <xdr:row>30</xdr:row>
      <xdr:rowOff>51672</xdr:rowOff>
    </xdr:to>
    <xdr:pic>
      <xdr:nvPicPr>
        <xdr:cNvPr id="23" name="Picture 22" descr="ipl logo 3d model | how to design | ipl 2021 | catia v5 | sketch tracer |  design thoughts.">
          <a:extLst>
            <a:ext uri="{FF2B5EF4-FFF2-40B4-BE49-F238E27FC236}">
              <a16:creationId xmlns:a16="http://schemas.microsoft.com/office/drawing/2014/main" id="{C5147C60-1DE4-4963-B3EF-B8C6E006D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4492940" cy="6028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19050</xdr:rowOff>
    </xdr:from>
    <xdr:to>
      <xdr:col>5</xdr:col>
      <xdr:colOff>644621</xdr:colOff>
      <xdr:row>3</xdr:row>
      <xdr:rowOff>40409</xdr:rowOff>
    </xdr:to>
    <xdr:sp macro="" textlink="">
      <xdr:nvSpPr>
        <xdr:cNvPr id="2" name="Rectangle: Rounded Corners 1">
          <a:extLst>
            <a:ext uri="{FF2B5EF4-FFF2-40B4-BE49-F238E27FC236}">
              <a16:creationId xmlns:a16="http://schemas.microsoft.com/office/drawing/2014/main" id="{268B7010-412C-48DD-B851-C4A1B1681AF7}"/>
            </a:ext>
          </a:extLst>
        </xdr:cNvPr>
        <xdr:cNvSpPr/>
      </xdr:nvSpPr>
      <xdr:spPr>
        <a:xfrm>
          <a:off x="0" y="19050"/>
          <a:ext cx="3963939" cy="5986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INDIAN PREMIER LEAGUE ANALYSIS</a:t>
          </a:r>
        </a:p>
      </xdr:txBody>
    </xdr:sp>
    <xdr:clientData/>
  </xdr:twoCellAnchor>
  <xdr:twoCellAnchor>
    <xdr:from>
      <xdr:col>6</xdr:col>
      <xdr:colOff>41233</xdr:colOff>
      <xdr:row>0</xdr:row>
      <xdr:rowOff>19954</xdr:rowOff>
    </xdr:from>
    <xdr:to>
      <xdr:col>10</xdr:col>
      <xdr:colOff>16932</xdr:colOff>
      <xdr:row>3</xdr:row>
      <xdr:rowOff>55230</xdr:rowOff>
    </xdr:to>
    <xdr:grpSp>
      <xdr:nvGrpSpPr>
        <xdr:cNvPr id="3" name="Group 2">
          <a:extLst>
            <a:ext uri="{FF2B5EF4-FFF2-40B4-BE49-F238E27FC236}">
              <a16:creationId xmlns:a16="http://schemas.microsoft.com/office/drawing/2014/main" id="{58D48415-C1C9-4BAB-8FD4-93821167AABD}"/>
            </a:ext>
          </a:extLst>
        </xdr:cNvPr>
        <xdr:cNvGrpSpPr/>
      </xdr:nvGrpSpPr>
      <xdr:grpSpPr>
        <a:xfrm>
          <a:off x="3992344" y="19954"/>
          <a:ext cx="2609773" cy="623239"/>
          <a:chOff x="1721384" y="7501616"/>
          <a:chExt cx="1969238" cy="844622"/>
        </a:xfrm>
      </xdr:grpSpPr>
      <xdr:sp macro="" textlink="KPI!B13">
        <xdr:nvSpPr>
          <xdr:cNvPr id="4" name="Arrow: Chevron 3">
            <a:extLst>
              <a:ext uri="{FF2B5EF4-FFF2-40B4-BE49-F238E27FC236}">
                <a16:creationId xmlns:a16="http://schemas.microsoft.com/office/drawing/2014/main" id="{9E31346A-BE79-462B-8138-D51E8B4D7AA4}"/>
              </a:ext>
            </a:extLst>
          </xdr:cNvPr>
          <xdr:cNvSpPr/>
        </xdr:nvSpPr>
        <xdr:spPr>
          <a:xfrm>
            <a:off x="1721384" y="7501616"/>
            <a:ext cx="195012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3F9FCC2-4252-4E8F-A69A-2CE598AA735A}" type="TxLink">
              <a:rPr lang="en-US" sz="1100" b="1" i="0" u="none" strike="noStrike">
                <a:solidFill>
                  <a:schemeClr val="bg1"/>
                </a:solidFill>
                <a:latin typeface="Calibri"/>
                <a:ea typeface="Calibri"/>
                <a:cs typeface="Calibri"/>
              </a:rPr>
              <a:pPr/>
              <a:t>Season</a:t>
            </a:fld>
            <a:endParaRPr lang="en-US">
              <a:solidFill>
                <a:schemeClr val="bg1"/>
              </a:solidFill>
            </a:endParaRPr>
          </a:p>
        </xdr:txBody>
      </xdr:sp>
      <xdr:sp macro="" textlink="KPI!B14">
        <xdr:nvSpPr>
          <xdr:cNvPr id="5" name="Freeform: Shape 4">
            <a:extLst>
              <a:ext uri="{FF2B5EF4-FFF2-40B4-BE49-F238E27FC236}">
                <a16:creationId xmlns:a16="http://schemas.microsoft.com/office/drawing/2014/main" id="{343F9D30-CC48-4E53-A09F-9C8DF6285AB3}"/>
              </a:ext>
            </a:extLst>
          </xdr:cNvPr>
          <xdr:cNvSpPr/>
        </xdr:nvSpPr>
        <xdr:spPr>
          <a:xfrm>
            <a:off x="2041079" y="7826624"/>
            <a:ext cx="1649543"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2D0F472-2DDF-49A1-8FC5-7B73ABE0B686}"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IPL-2017</a:t>
            </a:fld>
            <a:endParaRPr lang="en-US" sz="1700" kern="1200"/>
          </a:p>
        </xdr:txBody>
      </xdr:sp>
    </xdr:grpSp>
    <xdr:clientData/>
  </xdr:twoCellAnchor>
  <xdr:twoCellAnchor>
    <xdr:from>
      <xdr:col>10</xdr:col>
      <xdr:colOff>13474</xdr:colOff>
      <xdr:row>0</xdr:row>
      <xdr:rowOff>21341</xdr:rowOff>
    </xdr:from>
    <xdr:to>
      <xdr:col>14</xdr:col>
      <xdr:colOff>8464</xdr:colOff>
      <xdr:row>3</xdr:row>
      <xdr:rowOff>68243</xdr:rowOff>
    </xdr:to>
    <xdr:grpSp>
      <xdr:nvGrpSpPr>
        <xdr:cNvPr id="6" name="Group 5">
          <a:extLst>
            <a:ext uri="{FF2B5EF4-FFF2-40B4-BE49-F238E27FC236}">
              <a16:creationId xmlns:a16="http://schemas.microsoft.com/office/drawing/2014/main" id="{A5AB5CE1-C45D-4118-B63D-365E01A9A527}"/>
            </a:ext>
          </a:extLst>
        </xdr:cNvPr>
        <xdr:cNvGrpSpPr/>
      </xdr:nvGrpSpPr>
      <xdr:grpSpPr>
        <a:xfrm>
          <a:off x="6598659" y="21341"/>
          <a:ext cx="2629064" cy="634865"/>
          <a:chOff x="1721384" y="7501616"/>
          <a:chExt cx="1950125" cy="868706"/>
        </a:xfrm>
      </xdr:grpSpPr>
      <xdr:sp macro="" textlink="KPI!C13">
        <xdr:nvSpPr>
          <xdr:cNvPr id="7" name="Arrow: Chevron 6">
            <a:extLst>
              <a:ext uri="{FF2B5EF4-FFF2-40B4-BE49-F238E27FC236}">
                <a16:creationId xmlns:a16="http://schemas.microsoft.com/office/drawing/2014/main" id="{0E9162B7-B4E4-4F6C-BA80-39FF67494898}"/>
              </a:ext>
            </a:extLst>
          </xdr:cNvPr>
          <xdr:cNvSpPr/>
        </xdr:nvSpPr>
        <xdr:spPr>
          <a:xfrm>
            <a:off x="1721384" y="7501616"/>
            <a:ext cx="195012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82EB05E-23CA-4A18-9411-D2EEDBADB2BC}" type="TxLink">
              <a:rPr lang="en-US" sz="1100" b="1" i="0" u="none" strike="noStrike">
                <a:solidFill>
                  <a:schemeClr val="bg1"/>
                </a:solidFill>
                <a:latin typeface="Calibri"/>
                <a:ea typeface="Calibri"/>
                <a:cs typeface="Calibri"/>
              </a:rPr>
              <a:pPr/>
              <a:t>Winner</a:t>
            </a:fld>
            <a:endParaRPr lang="en-US">
              <a:solidFill>
                <a:schemeClr val="bg1"/>
              </a:solidFill>
            </a:endParaRPr>
          </a:p>
        </xdr:txBody>
      </xdr:sp>
      <xdr:sp macro="" textlink="KPI!C14">
        <xdr:nvSpPr>
          <xdr:cNvPr id="8" name="Freeform: Shape 7">
            <a:extLst>
              <a:ext uri="{FF2B5EF4-FFF2-40B4-BE49-F238E27FC236}">
                <a16:creationId xmlns:a16="http://schemas.microsoft.com/office/drawing/2014/main" id="{F0840A89-4F22-4C16-A0E4-B83BDB2F40CE}"/>
              </a:ext>
            </a:extLst>
          </xdr:cNvPr>
          <xdr:cNvSpPr/>
        </xdr:nvSpPr>
        <xdr:spPr>
          <a:xfrm>
            <a:off x="2003181" y="7850708"/>
            <a:ext cx="1649543"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358D942-7C16-47C3-A7AA-D95DBAEEA85D}"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US" sz="1700" kern="1200"/>
          </a:p>
        </xdr:txBody>
      </xdr:sp>
    </xdr:grpSp>
    <xdr:clientData/>
  </xdr:twoCellAnchor>
  <xdr:twoCellAnchor>
    <xdr:from>
      <xdr:col>14</xdr:col>
      <xdr:colOff>23824</xdr:colOff>
      <xdr:row>0</xdr:row>
      <xdr:rowOff>33792</xdr:rowOff>
    </xdr:from>
    <xdr:to>
      <xdr:col>17</xdr:col>
      <xdr:colOff>592668</xdr:colOff>
      <xdr:row>3</xdr:row>
      <xdr:rowOff>55532</xdr:rowOff>
    </xdr:to>
    <xdr:grpSp>
      <xdr:nvGrpSpPr>
        <xdr:cNvPr id="9" name="Group 8">
          <a:extLst>
            <a:ext uri="{FF2B5EF4-FFF2-40B4-BE49-F238E27FC236}">
              <a16:creationId xmlns:a16="http://schemas.microsoft.com/office/drawing/2014/main" id="{97292E7A-2E42-40C5-9C40-852DEDD90B12}"/>
            </a:ext>
          </a:extLst>
        </xdr:cNvPr>
        <xdr:cNvGrpSpPr/>
      </xdr:nvGrpSpPr>
      <xdr:grpSpPr>
        <a:xfrm>
          <a:off x="9243083" y="33792"/>
          <a:ext cx="2544400" cy="609703"/>
          <a:chOff x="1701960" y="7513262"/>
          <a:chExt cx="1950127" cy="833717"/>
        </a:xfrm>
      </xdr:grpSpPr>
      <xdr:sp macro="" textlink="KPI!D13">
        <xdr:nvSpPr>
          <xdr:cNvPr id="10" name="Arrow: Chevron 9">
            <a:extLst>
              <a:ext uri="{FF2B5EF4-FFF2-40B4-BE49-F238E27FC236}">
                <a16:creationId xmlns:a16="http://schemas.microsoft.com/office/drawing/2014/main" id="{747AC9EB-D3EB-4A43-8B26-4D9C11DCD9A4}"/>
              </a:ext>
            </a:extLst>
          </xdr:cNvPr>
          <xdr:cNvSpPr/>
        </xdr:nvSpPr>
        <xdr:spPr>
          <a:xfrm>
            <a:off x="1701960" y="7513262"/>
            <a:ext cx="1950125" cy="519614"/>
          </a:xfrm>
          <a:prstGeom prst="chevron">
            <a:avLst>
              <a:gd name="adj" fmla="val 40000"/>
            </a:avLst>
          </a:prstGeom>
          <a:solidFill>
            <a:schemeClr val="accent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17A960D-676F-437A-BC6F-0F133652604B}" type="TxLink">
              <a:rPr lang="en-US" sz="1100" b="1" i="0" u="none" strike="noStrike">
                <a:solidFill>
                  <a:schemeClr val="bg1"/>
                </a:solidFill>
                <a:latin typeface="Calibri"/>
                <a:ea typeface="Calibri"/>
                <a:cs typeface="Calibri"/>
              </a:rPr>
              <a:pPr/>
              <a:t>Runner Up</a:t>
            </a:fld>
            <a:endParaRPr lang="en-US">
              <a:solidFill>
                <a:schemeClr val="bg1"/>
              </a:solidFill>
            </a:endParaRPr>
          </a:p>
        </xdr:txBody>
      </xdr:sp>
      <xdr:sp macro="" textlink="KPI!D14">
        <xdr:nvSpPr>
          <xdr:cNvPr id="11" name="Freeform: Shape 10">
            <a:extLst>
              <a:ext uri="{FF2B5EF4-FFF2-40B4-BE49-F238E27FC236}">
                <a16:creationId xmlns:a16="http://schemas.microsoft.com/office/drawing/2014/main" id="{D4AA8772-06F2-49C4-9FAA-89D396ACB32F}"/>
              </a:ext>
            </a:extLst>
          </xdr:cNvPr>
          <xdr:cNvSpPr/>
        </xdr:nvSpPr>
        <xdr:spPr>
          <a:xfrm>
            <a:off x="2002544" y="7827365"/>
            <a:ext cx="1649543"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C1F17FF-7E8F-41CC-80A7-317A4CFA7CA9}"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Rising Pune Supergiants</a:t>
            </a:fld>
            <a:endParaRPr lang="en-US" sz="1700" kern="1200"/>
          </a:p>
        </xdr:txBody>
      </xdr:sp>
    </xdr:grpSp>
    <xdr:clientData/>
  </xdr:twoCellAnchor>
  <xdr:twoCellAnchor>
    <xdr:from>
      <xdr:col>18</xdr:col>
      <xdr:colOff>19629</xdr:colOff>
      <xdr:row>0</xdr:row>
      <xdr:rowOff>26058</xdr:rowOff>
    </xdr:from>
    <xdr:to>
      <xdr:col>21</xdr:col>
      <xdr:colOff>660396</xdr:colOff>
      <xdr:row>3</xdr:row>
      <xdr:rowOff>70205</xdr:rowOff>
    </xdr:to>
    <xdr:grpSp>
      <xdr:nvGrpSpPr>
        <xdr:cNvPr id="12" name="Group 11">
          <a:extLst>
            <a:ext uri="{FF2B5EF4-FFF2-40B4-BE49-F238E27FC236}">
              <a16:creationId xmlns:a16="http://schemas.microsoft.com/office/drawing/2014/main" id="{E38BFBA0-7B3D-4F22-BDA4-3717D186A653}"/>
            </a:ext>
          </a:extLst>
        </xdr:cNvPr>
        <xdr:cNvGrpSpPr/>
      </xdr:nvGrpSpPr>
      <xdr:grpSpPr>
        <a:xfrm>
          <a:off x="11872962" y="26058"/>
          <a:ext cx="2616323" cy="632110"/>
          <a:chOff x="1721384" y="7501616"/>
          <a:chExt cx="1950125" cy="843366"/>
        </a:xfrm>
      </xdr:grpSpPr>
      <xdr:sp macro="" textlink="KPI!F13">
        <xdr:nvSpPr>
          <xdr:cNvPr id="13" name="Arrow: Chevron 12">
            <a:extLst>
              <a:ext uri="{FF2B5EF4-FFF2-40B4-BE49-F238E27FC236}">
                <a16:creationId xmlns:a16="http://schemas.microsoft.com/office/drawing/2014/main" id="{C85017EC-0C9E-431D-9A2D-49702037C5A2}"/>
              </a:ext>
            </a:extLst>
          </xdr:cNvPr>
          <xdr:cNvSpPr/>
        </xdr:nvSpPr>
        <xdr:spPr>
          <a:xfrm>
            <a:off x="1721384" y="7501616"/>
            <a:ext cx="195012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208F2E0-2FFC-4C9F-9F4B-ED62117E2883}" type="TxLink">
              <a:rPr lang="en-US" sz="1100" b="1" i="0" u="none" strike="noStrike">
                <a:solidFill>
                  <a:schemeClr val="bg1"/>
                </a:solidFill>
                <a:latin typeface="Calibri"/>
                <a:ea typeface="Calibri"/>
                <a:cs typeface="Calibri"/>
              </a:rPr>
              <a:pPr/>
              <a:t>Player of the Series</a:t>
            </a:fld>
            <a:endParaRPr lang="en-US">
              <a:solidFill>
                <a:schemeClr val="bg1"/>
              </a:solidFill>
            </a:endParaRPr>
          </a:p>
        </xdr:txBody>
      </xdr:sp>
      <xdr:sp macro="" textlink="KPI!F14">
        <xdr:nvSpPr>
          <xdr:cNvPr id="14" name="Freeform: Shape 13">
            <a:extLst>
              <a:ext uri="{FF2B5EF4-FFF2-40B4-BE49-F238E27FC236}">
                <a16:creationId xmlns:a16="http://schemas.microsoft.com/office/drawing/2014/main" id="{A41841F3-4181-4FD9-94E8-67CA57FF654D}"/>
              </a:ext>
            </a:extLst>
          </xdr:cNvPr>
          <xdr:cNvSpPr/>
        </xdr:nvSpPr>
        <xdr:spPr>
          <a:xfrm>
            <a:off x="2009374" y="7795568"/>
            <a:ext cx="1649544" cy="5494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A1DB66C-4184-411B-88F9-9A28A25324A8}"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Ben Stokes</a:t>
            </a:fld>
            <a:endParaRPr lang="en-US" sz="1700" kern="1200"/>
          </a:p>
        </xdr:txBody>
      </xdr:sp>
    </xdr:grpSp>
    <xdr:clientData/>
  </xdr:twoCellAnchor>
  <xdr:twoCellAnchor editAs="oneCell">
    <xdr:from>
      <xdr:col>0</xdr:col>
      <xdr:colOff>47372</xdr:colOff>
      <xdr:row>3</xdr:row>
      <xdr:rowOff>71966</xdr:rowOff>
    </xdr:from>
    <xdr:to>
      <xdr:col>21</xdr:col>
      <xdr:colOff>651933</xdr:colOff>
      <xdr:row>5</xdr:row>
      <xdr:rowOff>161141</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28877087-4F7D-4939-B970-881464F8F68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47372" y="667279"/>
              <a:ext cx="14439624" cy="48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40407</xdr:colOff>
      <xdr:row>6</xdr:row>
      <xdr:rowOff>23864</xdr:rowOff>
    </xdr:from>
    <xdr:to>
      <xdr:col>10</xdr:col>
      <xdr:colOff>567267</xdr:colOff>
      <xdr:row>16</xdr:row>
      <xdr:rowOff>67735</xdr:rowOff>
    </xdr:to>
    <xdr:graphicFrame macro="">
      <xdr:nvGraphicFramePr>
        <xdr:cNvPr id="16" name="Chart 15">
          <a:extLst>
            <a:ext uri="{FF2B5EF4-FFF2-40B4-BE49-F238E27FC236}">
              <a16:creationId xmlns:a16="http://schemas.microsoft.com/office/drawing/2014/main" id="{6C3BB5C6-43C7-44AA-8BFE-851A43C04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618067</xdr:colOff>
      <xdr:row>6</xdr:row>
      <xdr:rowOff>11455</xdr:rowOff>
    </xdr:from>
    <xdr:to>
      <xdr:col>16</xdr:col>
      <xdr:colOff>25401</xdr:colOff>
      <xdr:row>16</xdr:row>
      <xdr:rowOff>59268</xdr:rowOff>
    </xdr:to>
    <xdr:graphicFrame macro="">
      <xdr:nvGraphicFramePr>
        <xdr:cNvPr id="18" name="Chart 17">
          <a:extLst>
            <a:ext uri="{FF2B5EF4-FFF2-40B4-BE49-F238E27FC236}">
              <a16:creationId xmlns:a16="http://schemas.microsoft.com/office/drawing/2014/main" id="{846EBC70-4D6D-4369-AB05-FFBAC100C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101600</xdr:colOff>
      <xdr:row>6</xdr:row>
      <xdr:rowOff>33867</xdr:rowOff>
    </xdr:from>
    <xdr:to>
      <xdr:col>21</xdr:col>
      <xdr:colOff>605366</xdr:colOff>
      <xdr:row>30</xdr:row>
      <xdr:rowOff>101601</xdr:rowOff>
    </xdr:to>
    <xdr:graphicFrame macro="">
      <xdr:nvGraphicFramePr>
        <xdr:cNvPr id="19" name="Chart 18">
          <a:extLst>
            <a:ext uri="{FF2B5EF4-FFF2-40B4-BE49-F238E27FC236}">
              <a16:creationId xmlns:a16="http://schemas.microsoft.com/office/drawing/2014/main" id="{1E7BCD6F-CF11-4978-AA84-2B5229DDA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33867</xdr:colOff>
      <xdr:row>16</xdr:row>
      <xdr:rowOff>101600</xdr:rowOff>
    </xdr:from>
    <xdr:to>
      <xdr:col>6</xdr:col>
      <xdr:colOff>643467</xdr:colOff>
      <xdr:row>30</xdr:row>
      <xdr:rowOff>118533</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2E63FCB9-B89B-47E1-81CA-1E3740DEF2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3867" y="3251200"/>
              <a:ext cx="4572000" cy="27728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25400</xdr:colOff>
      <xdr:row>16</xdr:row>
      <xdr:rowOff>101600</xdr:rowOff>
    </xdr:from>
    <xdr:to>
      <xdr:col>16</xdr:col>
      <xdr:colOff>59267</xdr:colOff>
      <xdr:row>30</xdr:row>
      <xdr:rowOff>67733</xdr:rowOff>
    </xdr:to>
    <xdr:graphicFrame macro="">
      <xdr:nvGraphicFramePr>
        <xdr:cNvPr id="21" name="Chart 20">
          <a:extLst>
            <a:ext uri="{FF2B5EF4-FFF2-40B4-BE49-F238E27FC236}">
              <a16:creationId xmlns:a16="http://schemas.microsoft.com/office/drawing/2014/main" id="{C09E5E10-BEE3-4B2B-9AF7-28C1C90E3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0</xdr:colOff>
      <xdr:row>2</xdr:row>
      <xdr:rowOff>0</xdr:rowOff>
    </xdr:from>
    <xdr:to>
      <xdr:col>6</xdr:col>
      <xdr:colOff>304800</xdr:colOff>
      <xdr:row>3</xdr:row>
      <xdr:rowOff>107950</xdr:rowOff>
    </xdr:to>
    <xdr:sp macro="" textlink="">
      <xdr:nvSpPr>
        <xdr:cNvPr id="7169" name="AutoShape 1" descr="Is IPL out of India, it's beneficial or not? - Passionate In Marketing">
          <a:extLst>
            <a:ext uri="{FF2B5EF4-FFF2-40B4-BE49-F238E27FC236}">
              <a16:creationId xmlns:a16="http://schemas.microsoft.com/office/drawing/2014/main" id="{8C502918-BFDE-40C2-A8CC-A2BD2CC17F94}"/>
            </a:ext>
          </a:extLst>
        </xdr:cNvPr>
        <xdr:cNvSpPr>
          <a:spLocks noChangeAspect="1" noChangeArrowheads="1"/>
        </xdr:cNvSpPr>
      </xdr:nvSpPr>
      <xdr:spPr bwMode="auto">
        <a:xfrm>
          <a:off x="3962400" y="39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7.438704629632" createdVersion="6" refreshedVersion="6" minRefreshableVersion="3" recordCount="696" xr:uid="{D90C61F3-63DB-41C9-9F2C-B1CB922385DA}">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HV Patel"/>
        <s v="AB de Villiers"/>
        <s v="JJ Bumrah"/>
        <s v="Kuldeep Yadav"/>
        <s v="UT Yadav"/>
        <s v="AT Rayudu"/>
        <s v="JC Buttler"/>
        <s v="SP Narine"/>
        <s v="S Dhawan"/>
        <s v="Ishan Kishan"/>
        <s v="KS Williamson"/>
        <s v="HH Pandya"/>
        <s v="M Ur Rahman"/>
        <s v="RA Jadeja"/>
        <s v="AS Yadav"/>
        <s v="RR Pant"/>
        <s v="TG Southee"/>
        <s v="CA Lynn"/>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Maharashtra Cricket Association Stadium"/>
        <s v="Sawai Mansingh Stadium"/>
        <s v="Rajiv Gandhi International Stadium, Uppal"/>
        <s v="M Chinnaswamy Stadium"/>
        <s v="Holkar Cricket Stadium"/>
        <s v="Feroz Shah Kotla"/>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587850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7.559795833331" createdVersion="6" refreshedVersion="6" minRefreshableVersion="3" recordCount="11" xr:uid="{6DFB45F9-157C-4ADE-A9DC-B092428AA150}">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0"/>
    <s v="Delhi Daredevils"/>
    <s v="Mumbai Indians"/>
    <x v="3"/>
    <x v="1"/>
    <s v="normal"/>
    <x v="3"/>
    <n v="11"/>
    <n v="0"/>
    <s v="Kumar Dharmasena"/>
    <s v="O Nandan"/>
  </r>
  <r>
    <n v="7949"/>
    <s v="Pune"/>
    <x v="0"/>
    <d v="2018-05-20T00:00:00"/>
    <x v="5"/>
    <x v="2"/>
    <s v="Kings XI Punjab"/>
    <s v="Chennai Super Kings"/>
    <x v="0"/>
    <x v="0"/>
    <s v="normal"/>
    <x v="0"/>
    <n v="0"/>
    <n v="5"/>
    <s v="Nitin Menon"/>
    <s v="Yeshwant Barde"/>
  </r>
  <r>
    <n v="7946"/>
    <s v="Jaipur"/>
    <x v="0"/>
    <d v="2018-05-19T00:00:00"/>
    <x v="6"/>
    <x v="3"/>
    <s v="Rajasthan Royals"/>
    <s v="Royal Challengers Bangalore"/>
    <x v="2"/>
    <x v="1"/>
    <s v="normal"/>
    <x v="4"/>
    <n v="30"/>
    <n v="0"/>
    <s v="Bruce Oxenford"/>
    <s v="Virender Kumar Sharma"/>
  </r>
  <r>
    <n v="7947"/>
    <s v="Hyderabad"/>
    <x v="0"/>
    <d v="2018-05-19T00:00:00"/>
    <x v="6"/>
    <x v="4"/>
    <s v="Sunrisers Hyderabad"/>
    <s v="Kolkata Knight Riders"/>
    <x v="4"/>
    <x v="1"/>
    <s v="normal"/>
    <x v="2"/>
    <n v="0"/>
    <n v="5"/>
    <s v="Anil Chaudhary"/>
    <s v="S Ravi"/>
  </r>
  <r>
    <n v="7945"/>
    <s v="Hyderabad"/>
    <x v="0"/>
    <d v="2018-05-18T00:00:00"/>
    <x v="7"/>
    <x v="4"/>
    <s v="Delhi Daredevils"/>
    <s v="Chennai Super Kings"/>
    <x v="0"/>
    <x v="0"/>
    <s v="normal"/>
    <x v="3"/>
    <n v="34"/>
    <n v="0"/>
    <s v="Kumar Dharmasena"/>
    <s v="Vineet Kulkarni"/>
  </r>
  <r>
    <n v="7944"/>
    <s v="Bengaluru"/>
    <x v="0"/>
    <d v="2018-05-17T00:00:00"/>
    <x v="8"/>
    <x v="5"/>
    <s v="Royal Challengers Bangalore"/>
    <s v="Sunrisers Hyderabad"/>
    <x v="4"/>
    <x v="0"/>
    <s v="normal"/>
    <x v="5"/>
    <n v="14"/>
    <n v="0"/>
    <s v="S Ravi"/>
    <s v="Anil Dandekar"/>
  </r>
  <r>
    <n v="7943"/>
    <s v="Mumbai"/>
    <x v="0"/>
    <d v="2018-05-16T00:00:00"/>
    <x v="9"/>
    <x v="0"/>
    <s v="Mumbai Indians"/>
    <s v="Kings XI Punjab"/>
    <x v="5"/>
    <x v="0"/>
    <s v="normal"/>
    <x v="6"/>
    <n v="3"/>
    <n v="0"/>
    <s v="Marais Erasmus"/>
    <s v="Nitin Menon"/>
  </r>
  <r>
    <n v="7942"/>
    <s v="Kolkata"/>
    <x v="0"/>
    <d v="2018-05-15T00:00:00"/>
    <x v="10"/>
    <x v="1"/>
    <s v="Rajasthan Royals"/>
    <s v="Kolkata Knight Riders"/>
    <x v="1"/>
    <x v="0"/>
    <s v="normal"/>
    <x v="2"/>
    <n v="0"/>
    <n v="6"/>
    <s v="Kumar Dharmasena"/>
    <s v="Anil Chaudhary"/>
  </r>
  <r>
    <n v="7941"/>
    <s v="Indore"/>
    <x v="0"/>
    <d v="2018-05-15T00:00:00"/>
    <x v="11"/>
    <x v="6"/>
    <s v="Kings XI Punjab"/>
    <s v="Royal Challengers Bangalore"/>
    <x v="6"/>
    <x v="0"/>
    <s v="normal"/>
    <x v="5"/>
    <n v="0"/>
    <n v="10"/>
    <s v="Bruce Oxenford"/>
    <s v="Virender Kumar Sharma"/>
  </r>
  <r>
    <n v="7939"/>
    <s v="Pune"/>
    <x v="0"/>
    <d v="2018-05-13T00:00:00"/>
    <x v="12"/>
    <x v="2"/>
    <s v="Kings XI Punjab"/>
    <s v="Chennai Super Kings"/>
    <x v="0"/>
    <x v="0"/>
    <s v="normal"/>
    <x v="0"/>
    <n v="0"/>
    <n v="8"/>
    <s v="Marais Erasmus"/>
    <s v="Yeshwant Barde"/>
  </r>
  <r>
    <n v="7940"/>
    <s v="Mumbai"/>
    <x v="0"/>
    <d v="2018-05-13T00:00:00"/>
    <x v="13"/>
    <x v="0"/>
    <s v="Mumbai Indians"/>
    <s v="Rajasthan Royals"/>
    <x v="2"/>
    <x v="0"/>
    <s v="normal"/>
    <x v="0"/>
    <n v="0"/>
    <n v="7"/>
    <s v="Nitin Menon"/>
    <s v="S Ravi"/>
  </r>
  <r>
    <n v="7937"/>
    <s v="Indore"/>
    <x v="0"/>
    <d v="2018-05-12T00:00:00"/>
    <x v="14"/>
    <x v="6"/>
    <s v="Kolkata Knight Riders"/>
    <s v="Kings XI Punjab"/>
    <x v="5"/>
    <x v="0"/>
    <s v="normal"/>
    <x v="2"/>
    <n v="31"/>
    <n v="0"/>
    <s v="O Nandan"/>
    <s v="Virender Kumar Sharma"/>
  </r>
  <r>
    <n v="7938"/>
    <s v="Delhi"/>
    <x v="0"/>
    <d v="2018-05-12T00:00:00"/>
    <x v="8"/>
    <x v="7"/>
    <s v="Delhi Daredevils"/>
    <s v="Royal Challengers Bangalore"/>
    <x v="6"/>
    <x v="0"/>
    <s v="normal"/>
    <x v="5"/>
    <n v="0"/>
    <n v="5"/>
    <s v="Kumar Dharmasena"/>
    <s v="Anil Chaudhary"/>
  </r>
  <r>
    <n v="7936"/>
    <s v="Jaipur"/>
    <x v="0"/>
    <d v="2018-05-11T00:00:00"/>
    <x v="8"/>
    <x v="3"/>
    <s v="Chennai Super Kings"/>
    <s v="Rajasthan Royals"/>
    <x v="0"/>
    <x v="1"/>
    <s v="normal"/>
    <x v="4"/>
    <n v="0"/>
    <n v="4"/>
    <s v="Marais Erasmus"/>
    <s v="Yeshwant Barde"/>
  </r>
  <r>
    <n v="7935"/>
    <s v="Delhi"/>
    <x v="0"/>
    <d v="2018-05-10T00:00:00"/>
    <x v="15"/>
    <x v="7"/>
    <s v="Delhi Daredevils"/>
    <s v="Sunrisers Hyderabad"/>
    <x v="3"/>
    <x v="1"/>
    <s v="normal"/>
    <x v="1"/>
    <n v="0"/>
    <n v="9"/>
    <s v="C Shamshuddin"/>
    <s v="Anil Dandekar"/>
  </r>
  <r>
    <n v="7934"/>
    <s v="Kolkata"/>
    <x v="0"/>
    <d v="2018-05-09T00:00:00"/>
    <x v="16"/>
    <x v="1"/>
    <s v="Mumbai Indians"/>
    <s v="Kolkata Knight Riders"/>
    <x v="1"/>
    <x v="0"/>
    <s v="normal"/>
    <x v="6"/>
    <n v="102"/>
    <n v="0"/>
    <s v="Anil Chaudhary"/>
    <s v="K Ananthapadmanabhan"/>
  </r>
  <r>
    <n v="7933"/>
    <s v="Jaipur"/>
    <x v="0"/>
    <d v="2018-05-08T00:00:00"/>
    <x v="13"/>
    <x v="3"/>
    <s v="Rajasthan Royals"/>
    <s v="Kings XI Punjab"/>
    <x v="2"/>
    <x v="1"/>
    <s v="normal"/>
    <x v="4"/>
    <n v="15"/>
    <n v="0"/>
    <s v="Marais Erasmus"/>
    <s v="Nitin Menon"/>
  </r>
  <r>
    <n v="7932"/>
    <s v="Hyderabad"/>
    <x v="0"/>
    <d v="2018-05-07T00:00:00"/>
    <x v="17"/>
    <x v="4"/>
    <s v="Sunrisers Hyderabad"/>
    <s v="Royal Challengers Bangalore"/>
    <x v="6"/>
    <x v="0"/>
    <s v="normal"/>
    <x v="1"/>
    <n v="5"/>
    <n v="0"/>
    <s v="Bruce Oxenford"/>
    <s v="Virender Kumar Sharma"/>
  </r>
  <r>
    <n v="7930"/>
    <s v="Mumbai"/>
    <x v="0"/>
    <d v="2018-05-06T00:00:00"/>
    <x v="18"/>
    <x v="0"/>
    <s v="Mumbai Indians"/>
    <s v="Kolkata Knight Riders"/>
    <x v="1"/>
    <x v="0"/>
    <s v="normal"/>
    <x v="6"/>
    <n v="13"/>
    <n v="0"/>
    <s v="Kumar Dharmasena"/>
    <s v="A.D Deshmukh"/>
  </r>
  <r>
    <n v="7931"/>
    <s v="Indore"/>
    <x v="0"/>
    <d v="2018-05-06T00:00:00"/>
    <x v="19"/>
    <x v="6"/>
    <s v="Rajasthan Royals"/>
    <s v="Kings XI Punjab"/>
    <x v="5"/>
    <x v="0"/>
    <s v="normal"/>
    <x v="7"/>
    <n v="0"/>
    <n v="6"/>
    <s v="C Shamshuddin"/>
    <s v="S Ravi"/>
  </r>
  <r>
    <n v="7928"/>
    <s v="Pune"/>
    <x v="0"/>
    <d v="2018-05-05T00:00:00"/>
    <x v="20"/>
    <x v="2"/>
    <s v="Royal Challengers Bangalore"/>
    <s v="Chennai Super Kings"/>
    <x v="0"/>
    <x v="0"/>
    <s v="normal"/>
    <x v="0"/>
    <n v="0"/>
    <n v="6"/>
    <s v="Nitin Menon"/>
    <s v="Yeshwant Barde"/>
  </r>
  <r>
    <n v="7929"/>
    <s v="Hyderabad"/>
    <x v="0"/>
    <d v="2018-05-05T00:00:00"/>
    <x v="1"/>
    <x v="4"/>
    <s v="Royal Challengers Bangalore"/>
    <s v="Sunrisers Hyderabad"/>
    <x v="3"/>
    <x v="1"/>
    <s v="normal"/>
    <x v="1"/>
    <n v="0"/>
    <n v="7"/>
    <s v="Bruce Oxenford"/>
    <s v="O Nandan"/>
  </r>
  <r>
    <n v="7927"/>
    <s v="Indore"/>
    <x v="0"/>
    <d v="2018-05-04T00:00:00"/>
    <x v="21"/>
    <x v="6"/>
    <s v="Kings XI Punjab"/>
    <s v="Mumbai Indians"/>
    <x v="7"/>
    <x v="0"/>
    <s v="normal"/>
    <x v="6"/>
    <n v="0"/>
    <n v="6"/>
    <s v="S Ravi"/>
    <s v="Anil Dandekar"/>
  </r>
  <r>
    <n v="7926"/>
    <s v="Kolkata"/>
    <x v="0"/>
    <d v="2018-05-03T00:00:00"/>
    <x v="14"/>
    <x v="1"/>
    <s v="Chennai Super Kings"/>
    <s v="Kolkata Knight Riders"/>
    <x v="1"/>
    <x v="0"/>
    <s v="normal"/>
    <x v="2"/>
    <n v="0"/>
    <n v="6"/>
    <s v="Kumar Dharmasena"/>
    <s v="A.D Deshmukh"/>
  </r>
  <r>
    <n v="7925"/>
    <s v="Delhi"/>
    <x v="0"/>
    <d v="2018-05-02T00:00:00"/>
    <x v="22"/>
    <x v="7"/>
    <s v="Delhi Daredevils"/>
    <s v="Rajasthan Royals"/>
    <x v="2"/>
    <x v="0"/>
    <s v="normal"/>
    <x v="3"/>
    <n v="4"/>
    <n v="0"/>
    <s v="O Nandan"/>
    <s v="Virender Kumar Sharma"/>
  </r>
  <r>
    <n v="7924"/>
    <s v="Bengaluru"/>
    <x v="0"/>
    <d v="2018-05-01T00:00:00"/>
    <x v="23"/>
    <x v="5"/>
    <s v="Royal Challengers Bangalore"/>
    <s v="Mumbai Indians"/>
    <x v="7"/>
    <x v="0"/>
    <s v="normal"/>
    <x v="5"/>
    <n v="14"/>
    <n v="0"/>
    <s v="Marais Erasmus"/>
    <s v="Nitin Menon"/>
  </r>
  <r>
    <n v="7923"/>
    <s v="Pune"/>
    <x v="0"/>
    <d v="2018-04-30T00:00:00"/>
    <x v="0"/>
    <x v="2"/>
    <s v="Chennai Super Kings"/>
    <s v="Delhi Daredevils"/>
    <x v="3"/>
    <x v="0"/>
    <s v="normal"/>
    <x v="0"/>
    <n v="13"/>
    <n v="0"/>
    <s v="C Shamshuddin"/>
    <s v="Anil Dandekar"/>
  </r>
  <r>
    <n v="7921"/>
    <s v="Jaipur"/>
    <x v="0"/>
    <d v="2018-04-29T00:00:00"/>
    <x v="17"/>
    <x v="3"/>
    <s v="Sunrisers Hyderabad"/>
    <s v="Rajasthan Royals"/>
    <x v="4"/>
    <x v="1"/>
    <s v="normal"/>
    <x v="1"/>
    <n v="11"/>
    <n v="0"/>
    <s v="Bruce Oxenford"/>
    <s v="A Nanda Kishore"/>
  </r>
  <r>
    <n v="7922"/>
    <s v="Bengaluru"/>
    <x v="0"/>
    <d v="2018-04-29T00:00:00"/>
    <x v="24"/>
    <x v="5"/>
    <s v="Royal Challengers Bangalore"/>
    <s v="Kolkata Knight Riders"/>
    <x v="1"/>
    <x v="0"/>
    <s v="normal"/>
    <x v="2"/>
    <n v="0"/>
    <n v="6"/>
    <s v="Nigel Llong"/>
    <s v="Anil Chaudhary"/>
  </r>
  <r>
    <n v="7920"/>
    <s v="Pune"/>
    <x v="0"/>
    <d v="2018-04-28T00:00:00"/>
    <x v="25"/>
    <x v="2"/>
    <s v="Chennai Super Kings"/>
    <s v="Mumbai Indians"/>
    <x v="7"/>
    <x v="0"/>
    <s v="normal"/>
    <x v="6"/>
    <n v="0"/>
    <n v="8"/>
    <s v="Chris Gaffaney"/>
    <s v="Nitin Menon"/>
  </r>
  <r>
    <n v="7919"/>
    <s v="Delhi"/>
    <x v="0"/>
    <d v="2018-04-27T00:00:00"/>
    <x v="26"/>
    <x v="7"/>
    <s v="Delhi Daredevils"/>
    <s v="Kolkata Knight Riders"/>
    <x v="1"/>
    <x v="0"/>
    <s v="normal"/>
    <x v="3"/>
    <n v="55"/>
    <n v="0"/>
    <s v="C Shamshuddin"/>
    <s v="S Ravi"/>
  </r>
  <r>
    <n v="7918"/>
    <s v="Hyderabad"/>
    <x v="0"/>
    <d v="2018-04-26T00:00:00"/>
    <x v="27"/>
    <x v="4"/>
    <s v="Sunrisers Hyderabad"/>
    <s v="Kings XI Punjab"/>
    <x v="5"/>
    <x v="0"/>
    <s v="normal"/>
    <x v="1"/>
    <n v="13"/>
    <n v="0"/>
    <s v="O Nandan"/>
    <s v="Yeshwant Barde"/>
  </r>
  <r>
    <n v="7917"/>
    <s v="Bengaluru"/>
    <x v="0"/>
    <d v="2018-04-25T00:00:00"/>
    <x v="28"/>
    <x v="5"/>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7"/>
    <s v="Kings XI Punjab"/>
    <s v="Delhi Daredevils"/>
    <x v="3"/>
    <x v="0"/>
    <s v="normal"/>
    <x v="7"/>
    <n v="4"/>
    <n v="0"/>
    <s v="O Nandan"/>
    <s v="A Nanda Kishore"/>
  </r>
  <r>
    <n v="7913"/>
    <s v="Hyderabad"/>
    <x v="0"/>
    <d v="2018-04-22T00:00:00"/>
    <x v="12"/>
    <x v="4"/>
    <s v="Chennai Super Kings"/>
    <s v="Sunrisers Hyderabad"/>
    <x v="4"/>
    <x v="0"/>
    <s v="normal"/>
    <x v="0"/>
    <n v="4"/>
    <n v="0"/>
    <s v="Anil Chaudhary"/>
    <s v="Vineet Kulkarni"/>
  </r>
  <r>
    <n v="7914"/>
    <s v="Jaipur"/>
    <x v="0"/>
    <d v="2018-04-22T00:00:00"/>
    <x v="29"/>
    <x v="3"/>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8"/>
    <x v="5"/>
    <s v="Delhi Daredevils"/>
    <s v="Royal Challengers Bangalore"/>
    <x v="6"/>
    <x v="0"/>
    <s v="normal"/>
    <x v="5"/>
    <n v="0"/>
    <n v="6"/>
    <s v="Chris Gaffaney"/>
    <s v="O Nandan"/>
  </r>
  <r>
    <n v="7910"/>
    <s v="Pune"/>
    <x v="0"/>
    <d v="2018-04-20T00:00:00"/>
    <x v="0"/>
    <x v="2"/>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3"/>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5"/>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1"/>
    <x v="5"/>
    <s v="Kings XI Punjab"/>
    <s v="Royal Challengers Bangalore"/>
    <x v="6"/>
    <x v="0"/>
    <s v="normal"/>
    <x v="5"/>
    <n v="0"/>
    <n v="4"/>
    <s v="S Ravi"/>
    <s v="A.D Deshmukh"/>
  </r>
  <r>
    <n v="7900"/>
    <s v="Hyderabad"/>
    <x v="0"/>
    <d v="2018-04-12T00:00:00"/>
    <x v="1"/>
    <x v="4"/>
    <s v="Mumbai Indians"/>
    <s v="Sunrisers Hyderabad"/>
    <x v="4"/>
    <x v="0"/>
    <s v="normal"/>
    <x v="1"/>
    <n v="0"/>
    <n v="1"/>
    <s v="O Nandan"/>
    <s v="Nigel Llong"/>
  </r>
  <r>
    <n v="7899"/>
    <s v="Jaipur"/>
    <x v="0"/>
    <d v="2018-04-11T00:00:00"/>
    <x v="33"/>
    <x v="3"/>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5"/>
    <x v="4"/>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4"/>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4"/>
    <s v="Mumbai Indians"/>
    <s v="Rising Pune Supergiant"/>
    <x v="7"/>
    <x v="1"/>
    <s v="normal"/>
    <x v="6"/>
    <n v="1"/>
    <n v="0"/>
    <s v="NJ Llong"/>
    <s v="S Ravi"/>
  </r>
  <r>
    <n v="58"/>
    <s v="Bangalore"/>
    <x v="1"/>
    <d v="2017-05-19T00:00:00"/>
    <x v="39"/>
    <x v="5"/>
    <s v="Kolkata Knight Riders"/>
    <s v="Mumbai Indians"/>
    <x v="7"/>
    <x v="0"/>
    <s v="normal"/>
    <x v="6"/>
    <n v="0"/>
    <n v="6"/>
    <s v="NJ Llong"/>
    <s v="Nitin Menon"/>
  </r>
  <r>
    <n v="57"/>
    <s v="Bangalore"/>
    <x v="1"/>
    <d v="2017-05-17T00:00:00"/>
    <x v="40"/>
    <x v="5"/>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2"/>
    <s v="Kings XI Punjab"/>
    <s v="Rising Pune Supergiant"/>
    <x v="8"/>
    <x v="0"/>
    <s v="normal"/>
    <x v="8"/>
    <n v="0"/>
    <n v="9"/>
    <s v="AY Dandekar"/>
    <s v="A Deshmukh"/>
  </r>
  <r>
    <n v="55"/>
    <s v="Delhi"/>
    <x v="1"/>
    <d v="2017-05-14T00:00:00"/>
    <x v="7"/>
    <x v="7"/>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2"/>
    <x v="1"/>
    <s v="Mumbai Indians"/>
    <s v="Kolkata Knight Riders"/>
    <x v="1"/>
    <x v="0"/>
    <s v="normal"/>
    <x v="6"/>
    <n v="9"/>
    <n v="0"/>
    <s v="A Nand Kishore"/>
    <s v="S Ravi"/>
  </r>
  <r>
    <n v="51"/>
    <s v="Delhi"/>
    <x v="1"/>
    <d v="2017-05-12T00:00:00"/>
    <x v="44"/>
    <x v="7"/>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5"/>
    <x v="4"/>
    <s v="Mumbai Indians"/>
    <s v="Sunrisers Hyderabad"/>
    <x v="7"/>
    <x v="1"/>
    <s v="normal"/>
    <x v="1"/>
    <n v="0"/>
    <n v="7"/>
    <s v="KN Ananthapadmanabhan"/>
    <s v="M Erasmus"/>
  </r>
  <r>
    <n v="45"/>
    <s v="Bangalore"/>
    <x v="1"/>
    <d v="2017-05-07T00:00:00"/>
    <x v="14"/>
    <x v="5"/>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4"/>
    <s v="Rising Pune Supergiant"/>
    <s v="Sunrisers Hyderabad"/>
    <x v="4"/>
    <x v="0"/>
    <s v="normal"/>
    <x v="8"/>
    <n v="12"/>
    <n v="0"/>
    <s v="KN Ananthapadmanabhan"/>
    <s v="AK Chaudhary"/>
  </r>
  <r>
    <n v="44"/>
    <s v="Delhi"/>
    <x v="1"/>
    <d v="2017-05-06T00:00:00"/>
    <x v="48"/>
    <x v="7"/>
    <s v="Mumbai Indians"/>
    <s v="Delhi Daredevils"/>
    <x v="3"/>
    <x v="0"/>
    <s v="normal"/>
    <x v="6"/>
    <n v="146"/>
    <n v="0"/>
    <s v="Nitin Menon"/>
    <s v="CK Nandan"/>
  </r>
  <r>
    <n v="42"/>
    <s v="Bangalore"/>
    <x v="1"/>
    <d v="2017-05-05T00:00:00"/>
    <x v="49"/>
    <x v="5"/>
    <s v="Kings XI Punjab"/>
    <s v="Royal Challengers Bangalore"/>
    <x v="6"/>
    <x v="0"/>
    <s v="normal"/>
    <x v="7"/>
    <n v="19"/>
    <n v="0"/>
    <s v="CB Gaffaney"/>
    <s v="C Shamshuddin"/>
  </r>
  <r>
    <n v="41"/>
    <s v="Delhi"/>
    <x v="1"/>
    <d v="2017-05-04T00:00:00"/>
    <x v="22"/>
    <x v="7"/>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7"/>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2"/>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4"/>
    <s v="Sunrisers Hyderabad"/>
    <s v="Kolkata Knight Riders"/>
    <x v="1"/>
    <x v="0"/>
    <s v="normal"/>
    <x v="1"/>
    <n v="48"/>
    <n v="0"/>
    <s v="AY Dandekar"/>
    <s v="S Ravi"/>
  </r>
  <r>
    <n v="33"/>
    <s v="Pune"/>
    <x v="1"/>
    <d v="2017-04-29T00:00:00"/>
    <x v="54"/>
    <x v="2"/>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5"/>
    <s v="Royal Challengers Bangalore"/>
    <s v="Gujarat Lions"/>
    <x v="9"/>
    <x v="0"/>
    <s v="normal"/>
    <x v="9"/>
    <n v="0"/>
    <n v="7"/>
    <s v="AK Chaudhary"/>
    <s v="C Shamshuddin"/>
  </r>
  <r>
    <n v="29"/>
    <s v="Pune"/>
    <x v="1"/>
    <d v="2017-04-26T00:00:00"/>
    <x v="57"/>
    <x v="2"/>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2"/>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3"/>
    <x v="6"/>
    <s v="Kings XI Punjab"/>
    <s v="Mumbai Indians"/>
    <x v="7"/>
    <x v="0"/>
    <s v="normal"/>
    <x v="6"/>
    <n v="0"/>
    <n v="8"/>
    <s v="M Erasmus"/>
    <s v="C Shamshuddin"/>
  </r>
  <r>
    <n v="21"/>
    <s v="Hyderabad"/>
    <x v="1"/>
    <d v="2017-04-19T00:00:00"/>
    <x v="17"/>
    <x v="4"/>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7"/>
    <s v="Delhi Daredevils"/>
    <s v="Kolkata Knight Riders"/>
    <x v="3"/>
    <x v="1"/>
    <s v="normal"/>
    <x v="2"/>
    <n v="0"/>
    <n v="4"/>
    <s v="Nitin Menon"/>
    <s v="CK Nandan"/>
  </r>
  <r>
    <n v="19"/>
    <s v="Hyderabad"/>
    <x v="1"/>
    <d v="2017-04-17T00:00:00"/>
    <x v="61"/>
    <x v="4"/>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5"/>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7"/>
    <s v="Delhi Daredevils"/>
    <s v="Kings XI Punjab"/>
    <x v="3"/>
    <x v="1"/>
    <s v="normal"/>
    <x v="3"/>
    <n v="51"/>
    <n v="0"/>
    <s v="YC Barde"/>
    <s v="Nitin Menon"/>
  </r>
  <r>
    <n v="12"/>
    <s v="Bangalore"/>
    <x v="1"/>
    <d v="2017-04-14T00:00:00"/>
    <x v="63"/>
    <x v="5"/>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4"/>
    <x v="1"/>
    <s v="Kings XI Punjab"/>
    <s v="Kolkata Knight Riders"/>
    <x v="1"/>
    <x v="0"/>
    <s v="normal"/>
    <x v="2"/>
    <n v="0"/>
    <n v="8"/>
    <s v="A Deshmukh"/>
    <s v="NJ Llong"/>
  </r>
  <r>
    <n v="10"/>
    <s v="Mumbai"/>
    <x v="1"/>
    <d v="2017-04-12T00:00:00"/>
    <x v="9"/>
    <x v="0"/>
    <s v="Sunrisers Hyderabad"/>
    <s v="Mumbai Indians"/>
    <x v="7"/>
    <x v="0"/>
    <s v="normal"/>
    <x v="6"/>
    <n v="0"/>
    <n v="4"/>
    <s v="Nitin Menon"/>
    <s v="CK Nandan"/>
  </r>
  <r>
    <n v="9"/>
    <s v="Pune"/>
    <x v="1"/>
    <d v="2017-04-11T00:00:00"/>
    <x v="33"/>
    <x v="2"/>
    <s v="Delhi Daredevils"/>
    <s v="Rising Pune Supergiant"/>
    <x v="8"/>
    <x v="0"/>
    <s v="normal"/>
    <x v="3"/>
    <n v="97"/>
    <n v="0"/>
    <s v="AY Dandekar"/>
    <s v="S Ravi"/>
  </r>
  <r>
    <n v="8"/>
    <s v="Indore"/>
    <x v="1"/>
    <d v="2017-04-10T00:00:00"/>
    <x v="64"/>
    <x v="6"/>
    <s v="Royal Challengers Bangalore"/>
    <s v="Kings XI Punjab"/>
    <x v="6"/>
    <x v="1"/>
    <s v="normal"/>
    <x v="7"/>
    <n v="0"/>
    <n v="8"/>
    <s v="AK Chaudhary"/>
    <s v="C Shamshuddin"/>
  </r>
  <r>
    <n v="6"/>
    <s v="Hyderabad"/>
    <x v="1"/>
    <d v="2017-04-09T00:00:00"/>
    <x v="1"/>
    <x v="4"/>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6"/>
    <s v="Rising Pune Supergiant"/>
    <s v="Kings XI Punjab"/>
    <x v="5"/>
    <x v="0"/>
    <s v="normal"/>
    <x v="7"/>
    <n v="0"/>
    <n v="6"/>
    <s v="AK Chaudhary"/>
    <s v="C Shamshuddin"/>
  </r>
  <r>
    <n v="5"/>
    <s v="Bangalore"/>
    <x v="1"/>
    <d v="2017-04-08T00:00:00"/>
    <x v="66"/>
    <x v="5"/>
    <s v="Royal Challengers Bangalore"/>
    <s v="Delhi Daredevils"/>
    <x v="6"/>
    <x v="1"/>
    <s v="normal"/>
    <x v="5"/>
    <n v="15"/>
    <n v="0"/>
    <m/>
    <m/>
  </r>
  <r>
    <n v="3"/>
    <s v="Rajkot"/>
    <x v="1"/>
    <d v="2017-04-07T00:00:00"/>
    <x v="24"/>
    <x v="11"/>
    <s v="Gujarat Lions"/>
    <s v="Kolkata Knight Riders"/>
    <x v="1"/>
    <x v="0"/>
    <s v="normal"/>
    <x v="2"/>
    <n v="0"/>
    <n v="10"/>
    <s v="Nitin Menon"/>
    <s v="CK Nandan"/>
  </r>
  <r>
    <n v="2"/>
    <s v="Pune"/>
    <x v="1"/>
    <d v="2017-04-06T00:00:00"/>
    <x v="67"/>
    <x v="2"/>
    <s v="Mumbai Indians"/>
    <s v="Rising Pune Supergiant"/>
    <x v="8"/>
    <x v="0"/>
    <s v="normal"/>
    <x v="8"/>
    <n v="0"/>
    <n v="7"/>
    <s v="A Nand Kishore"/>
    <s v="S Ravi"/>
  </r>
  <r>
    <n v="1"/>
    <s v="Hyderabad"/>
    <x v="1"/>
    <d v="2017-04-05T00:00:00"/>
    <x v="68"/>
    <x v="4"/>
    <s v="Sunrisers Hyderabad"/>
    <s v="Royal Challengers Bangalore"/>
    <x v="6"/>
    <x v="0"/>
    <s v="normal"/>
    <x v="1"/>
    <n v="35"/>
    <n v="0"/>
    <s v="AY Dandekar"/>
    <s v="NJ Llong"/>
  </r>
  <r>
    <n v="636"/>
    <s v="Bangalore"/>
    <x v="2"/>
    <d v="2016-05-29T00:00:00"/>
    <x v="69"/>
    <x v="5"/>
    <s v="Sunrisers Hyderabad"/>
    <s v="Royal Challengers Bangalore"/>
    <x v="4"/>
    <x v="1"/>
    <s v="normal"/>
    <x v="1"/>
    <n v="8"/>
    <n v="0"/>
    <s v="HDPK Dharmasena"/>
    <s v="BNJ Oxenford"/>
  </r>
  <r>
    <n v="635"/>
    <s v="Delhi"/>
    <x v="2"/>
    <d v="2016-05-27T00:00:00"/>
    <x v="53"/>
    <x v="7"/>
    <s v="Gujarat Lions"/>
    <s v="Sunrisers Hyderabad"/>
    <x v="4"/>
    <x v="0"/>
    <s v="normal"/>
    <x v="1"/>
    <n v="0"/>
    <n v="4"/>
    <s v="M Erasmus"/>
    <s v="CK Nandan"/>
  </r>
  <r>
    <n v="634"/>
    <s v="Delhi"/>
    <x v="2"/>
    <d v="2016-05-25T00:00:00"/>
    <x v="70"/>
    <x v="7"/>
    <s v="Sunrisers Hyderabad"/>
    <s v="Kolkata Knight Riders"/>
    <x v="1"/>
    <x v="0"/>
    <s v="normal"/>
    <x v="1"/>
    <n v="22"/>
    <n v="0"/>
    <s v="M Erasmus"/>
    <s v="C Shamshuddin"/>
  </r>
  <r>
    <n v="633"/>
    <s v="Bangalore"/>
    <x v="2"/>
    <d v="2016-05-24T00:00:00"/>
    <x v="8"/>
    <x v="5"/>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5"/>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8"/>
    <x v="5"/>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4"/>
    <s v="Sunrisers Hyderabad"/>
    <s v="Delhi Daredevils"/>
    <x v="3"/>
    <x v="0"/>
    <s v="normal"/>
    <x v="3"/>
    <n v="0"/>
    <n v="7"/>
    <s v="K Bharatan"/>
    <s v="M Erasmus"/>
  </r>
  <r>
    <n v="617"/>
    <s v="Bangalore"/>
    <x v="2"/>
    <d v="2016-05-11T00:00:00"/>
    <x v="38"/>
    <x v="5"/>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5"/>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4"/>
    <s v="Gujarat Lions"/>
    <s v="Sunrisers Hyderabad"/>
    <x v="4"/>
    <x v="0"/>
    <s v="normal"/>
    <x v="1"/>
    <n v="0"/>
    <n v="5"/>
    <s v="M Erasmus"/>
    <s v="S Ravi"/>
  </r>
  <r>
    <n v="609"/>
    <s v="Delhi"/>
    <x v="2"/>
    <d v="2016-05-05T00:00:00"/>
    <x v="79"/>
    <x v="7"/>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2"/>
    <x v="11"/>
    <s v="Gujarat Lions"/>
    <s v="Delhi Daredevils"/>
    <x v="3"/>
    <x v="0"/>
    <s v="normal"/>
    <x v="3"/>
    <n v="0"/>
    <n v="8"/>
    <s v="CB Gaffaney"/>
    <s v="BNJ Oxenford"/>
  </r>
  <r>
    <n v="606"/>
    <s v="Bangalore"/>
    <x v="2"/>
    <d v="2016-05-02T00:00:00"/>
    <x v="2"/>
    <x v="5"/>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2"/>
    <s v="Rising Pune Supergiant"/>
    <s v="Mumbai Indians"/>
    <x v="7"/>
    <x v="0"/>
    <s v="normal"/>
    <x v="6"/>
    <n v="0"/>
    <n v="8"/>
    <s v="AY Dandekar"/>
    <s v="RJ Tucker"/>
  </r>
  <r>
    <n v="602"/>
    <s v="Delhi"/>
    <x v="2"/>
    <d v="2016-04-30T00:00:00"/>
    <x v="80"/>
    <x v="7"/>
    <s v="Delhi Daredevils"/>
    <s v="Kolkata Knight Riders"/>
    <x v="1"/>
    <x v="0"/>
    <s v="normal"/>
    <x v="3"/>
    <n v="27"/>
    <n v="0"/>
    <s v="KN Ananthapadmanabhan"/>
    <s v="M Erasmus"/>
  </r>
  <r>
    <n v="603"/>
    <s v="Hyderabad"/>
    <x v="2"/>
    <d v="2016-04-30T00:00:00"/>
    <x v="53"/>
    <x v="4"/>
    <s v="Sunrisers Hyderabad"/>
    <s v="Royal Challengers Bangalore"/>
    <x v="6"/>
    <x v="0"/>
    <s v="normal"/>
    <x v="1"/>
    <n v="15"/>
    <n v="0"/>
    <s v="AK Chaudhary"/>
    <s v="HDPK Dharmasena"/>
  </r>
  <r>
    <n v="601"/>
    <s v="Pune"/>
    <x v="2"/>
    <d v="2016-04-29T00:00:00"/>
    <x v="47"/>
    <x v="2"/>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7"/>
    <s v="Gujarat Lions"/>
    <s v="Delhi Daredevils"/>
    <x v="3"/>
    <x v="0"/>
    <s v="normal"/>
    <x v="9"/>
    <n v="1"/>
    <n v="0"/>
    <s v="M Erasmus"/>
    <s v="S Ravi"/>
  </r>
  <r>
    <n v="598"/>
    <s v="Hyderabad"/>
    <x v="2"/>
    <d v="2016-04-26T00:00:00"/>
    <x v="73"/>
    <x v="4"/>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2"/>
    <s v="Rising Pune Supergiant"/>
    <s v="Kolkata Knight Riders"/>
    <x v="1"/>
    <x v="0"/>
    <s v="normal"/>
    <x v="2"/>
    <n v="0"/>
    <n v="2"/>
    <s v="CB Gaffaney"/>
    <s v="A Nand Kishore"/>
  </r>
  <r>
    <n v="593"/>
    <s v="Delhi"/>
    <x v="2"/>
    <d v="2016-04-23T00:00:00"/>
    <x v="33"/>
    <x v="7"/>
    <s v="Delhi Daredevils"/>
    <s v="Mumbai Indians"/>
    <x v="7"/>
    <x v="0"/>
    <s v="normal"/>
    <x v="3"/>
    <n v="10"/>
    <n v="0"/>
    <s v="S Ravi"/>
    <s v="C Shamshuddin"/>
  </r>
  <r>
    <n v="594"/>
    <s v="Hyderabad"/>
    <x v="2"/>
    <d v="2016-04-23T00:00:00"/>
    <x v="83"/>
    <x v="4"/>
    <s v="Kings XI Punjab"/>
    <s v="Sunrisers Hyderabad"/>
    <x v="4"/>
    <x v="0"/>
    <s v="normal"/>
    <x v="1"/>
    <n v="0"/>
    <n v="5"/>
    <s v="AK Chaudhary"/>
    <s v="CK Nandan"/>
  </r>
  <r>
    <n v="592"/>
    <s v="Pune"/>
    <x v="2"/>
    <d v="2016-04-22T00:00:00"/>
    <x v="8"/>
    <x v="2"/>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4"/>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5"/>
    <s v="Royal Challengers Bangalore"/>
    <s v="Delhi Daredevils"/>
    <x v="3"/>
    <x v="0"/>
    <s v="normal"/>
    <x v="3"/>
    <n v="0"/>
    <n v="7"/>
    <s v="VA Kulkarni"/>
    <s v="A Nand Kishore"/>
  </r>
  <r>
    <n v="584"/>
    <s v="Hyderabad"/>
    <x v="2"/>
    <d v="2016-04-16T00:00:00"/>
    <x v="55"/>
    <x v="4"/>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7"/>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8"/>
    <x v="5"/>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8"/>
    <x v="2"/>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5"/>
    <s v="Delhi Daredevils"/>
    <s v="Royal Challengers Bangalore"/>
    <x v="6"/>
    <x v="0"/>
    <s v="no result"/>
    <x v="10"/>
    <n v="0"/>
    <n v="0"/>
    <s v="HDPK Dharmasena"/>
    <s v="K Srinivasan"/>
  </r>
  <r>
    <n v="572"/>
    <s v="Hyderabad"/>
    <x v="3"/>
    <d v="2015-05-17T00:00:00"/>
    <x v="59"/>
    <x v="4"/>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4"/>
    <s v="Sunrisers Hyderabad"/>
    <s v="Royal Challengers Bangalore"/>
    <x v="4"/>
    <x v="1"/>
    <s v="normal"/>
    <x v="5"/>
    <n v="0"/>
    <n v="6"/>
    <s v="AK Chaudhary"/>
    <s v="HDPK Dharmasena"/>
  </r>
  <r>
    <n v="567"/>
    <s v="Mumbai"/>
    <x v="3"/>
    <d v="2015-05-14T00:00:00"/>
    <x v="18"/>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4"/>
    <s v="Sunrisers Hyderabad"/>
    <s v="Kings XI Punjab"/>
    <x v="4"/>
    <x v="1"/>
    <s v="normal"/>
    <x v="1"/>
    <n v="5"/>
    <n v="0"/>
    <s v="AK Chaudhary"/>
    <s v="HDPK Dharmasena"/>
  </r>
  <r>
    <n v="562"/>
    <s v="Mumbai"/>
    <x v="3"/>
    <d v="2015-05-10T00:00:00"/>
    <x v="8"/>
    <x v="0"/>
    <s v="Royal Challengers Bangalore"/>
    <s v="Mumbai Indians"/>
    <x v="6"/>
    <x v="1"/>
    <s v="normal"/>
    <x v="5"/>
    <n v="39"/>
    <n v="0"/>
    <s v="JD Cloete"/>
    <s v="C Shamshuddin"/>
  </r>
  <r>
    <n v="563"/>
    <s v="Chennai"/>
    <x v="3"/>
    <d v="2015-05-10T00:00:00"/>
    <x v="20"/>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8"/>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5"/>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1"/>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5"/>
    <s v="Kolkata Knight Riders"/>
    <s v="Royal Challengers Bangalore"/>
    <x v="6"/>
    <x v="0"/>
    <s v="normal"/>
    <x v="5"/>
    <n v="0"/>
    <n v="7"/>
    <s v="JD Cloete"/>
    <s v="PG Pathak"/>
  </r>
  <r>
    <n v="551"/>
    <s v="Hyderabad"/>
    <x v="3"/>
    <d v="2015-05-02T00:00:00"/>
    <x v="53"/>
    <x v="4"/>
    <s v="Sunrisers Hyderabad"/>
    <s v="Chennai Super Kings"/>
    <x v="0"/>
    <x v="0"/>
    <s v="normal"/>
    <x v="1"/>
    <n v="22"/>
    <n v="0"/>
    <s v="AK Chaudhary"/>
    <s v="K Srinivasan"/>
  </r>
  <r>
    <n v="548"/>
    <s v="Delhi"/>
    <x v="3"/>
    <d v="2015-05-01T00:00:00"/>
    <x v="40"/>
    <x v="7"/>
    <s v="Kings XI Punjab"/>
    <s v="Delhi Daredevils"/>
    <x v="3"/>
    <x v="0"/>
    <s v="normal"/>
    <x v="3"/>
    <n v="0"/>
    <n v="9"/>
    <s v="RK Illingworth"/>
    <s v="S Ravi"/>
  </r>
  <r>
    <n v="549"/>
    <s v="Mumbai"/>
    <x v="3"/>
    <d v="2015-05-01T00:00:00"/>
    <x v="12"/>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5"/>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7"/>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7"/>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5"/>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1"/>
    <x v="7"/>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5"/>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2"/>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2"/>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5"/>
    <s v="Royal Challengers Bangalore"/>
    <s v="Sunrisers Hyderabad"/>
    <x v="4"/>
    <x v="0"/>
    <s v="normal"/>
    <x v="1"/>
    <n v="0"/>
    <n v="8"/>
    <s v="RM Deshpande"/>
    <s v="RK Illingworth"/>
  </r>
  <r>
    <n v="523"/>
    <s v="Delhi"/>
    <x v="3"/>
    <d v="2015-04-12T00:00:00"/>
    <x v="102"/>
    <x v="7"/>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2"/>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5"/>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1"/>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5"/>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4"/>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7"/>
    <s v="Delhi Daredevils"/>
    <s v="Kings XI Punjab"/>
    <x v="5"/>
    <x v="0"/>
    <s v="normal"/>
    <x v="7"/>
    <n v="0"/>
    <n v="4"/>
    <s v="HDPK Dharmasena"/>
    <s v="PG Pathak"/>
  </r>
  <r>
    <n v="499"/>
    <s v="Ranchi"/>
    <x v="4"/>
    <d v="2014-05-18T00:00:00"/>
    <x v="8"/>
    <x v="14"/>
    <s v="Chennai Super Kings"/>
    <s v="Royal Challengers Bangalore"/>
    <x v="0"/>
    <x v="1"/>
    <s v="normal"/>
    <x v="5"/>
    <n v="0"/>
    <n v="5"/>
    <s v="BNJ Oxenford"/>
    <s v="C Shamshuddin"/>
  </r>
  <r>
    <n v="500"/>
    <s v="Hyderabad"/>
    <x v="4"/>
    <d v="2014-05-18T00:00:00"/>
    <x v="11"/>
    <x v="4"/>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4"/>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0"/>
    <x v="14"/>
    <s v="Rajasthan Royals"/>
    <s v="Chennai Super Kings"/>
    <x v="2"/>
    <x v="1"/>
    <s v="normal"/>
    <x v="0"/>
    <n v="0"/>
    <n v="5"/>
    <s v="BNJ Oxenford"/>
    <s v="C Shamshuddin"/>
  </r>
  <r>
    <n v="495"/>
    <s v="Bangalore"/>
    <x v="4"/>
    <d v="2014-05-13T00:00:00"/>
    <x v="68"/>
    <x v="5"/>
    <s v="Royal Challengers Bangalore"/>
    <s v="Delhi Daredevils"/>
    <x v="3"/>
    <x v="0"/>
    <s v="normal"/>
    <x v="5"/>
    <n v="16"/>
    <n v="0"/>
    <s v="K Srinath"/>
    <s v="RJ Tucker"/>
  </r>
  <r>
    <n v="493"/>
    <s v="Hyderabad"/>
    <x v="4"/>
    <d v="2014-05-12T00:00:00"/>
    <x v="12"/>
    <x v="4"/>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5"/>
    <s v="Royal Challengers Bangalore"/>
    <s v="Rajasthan Royals"/>
    <x v="6"/>
    <x v="1"/>
    <s v="normal"/>
    <x v="4"/>
    <n v="0"/>
    <n v="5"/>
    <s v="S Ravi"/>
    <s v="RJ Tucker"/>
  </r>
  <r>
    <n v="489"/>
    <s v="Delhi"/>
    <x v="4"/>
    <d v="2014-05-10T00:00:00"/>
    <x v="109"/>
    <x v="7"/>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5"/>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7"/>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7"/>
    <s v="Delhi Daredevils"/>
    <s v="Chennai Super Kings"/>
    <x v="0"/>
    <x v="0"/>
    <s v="normal"/>
    <x v="0"/>
    <n v="0"/>
    <n v="8"/>
    <s v="RM Deshpande"/>
    <s v="BNJ Oxenford"/>
  </r>
  <r>
    <n v="481"/>
    <s v="Bangalore"/>
    <x v="4"/>
    <d v="2014-05-04T00:00:00"/>
    <x v="8"/>
    <x v="5"/>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7"/>
    <s v="Delhi Daredevils"/>
    <s v="Rajasthan Royals"/>
    <x v="2"/>
    <x v="0"/>
    <s v="normal"/>
    <x v="4"/>
    <n v="0"/>
    <n v="7"/>
    <s v="SS Hazare"/>
    <s v="S Ravi"/>
  </r>
  <r>
    <n v="478"/>
    <s v="Ranchi"/>
    <x v="4"/>
    <d v="2014-05-02T00:00:00"/>
    <x v="20"/>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24"/>
    <x v="21"/>
    <s v="Kolkata Knight Riders"/>
    <s v="Royal Challengers Bangalore"/>
    <x v="6"/>
    <x v="0"/>
    <s v="normal"/>
    <x v="2"/>
    <n v="2"/>
    <n v="0"/>
    <s v="Aleem Dar"/>
    <s v="VA Kulkarni"/>
  </r>
  <r>
    <n v="467"/>
    <m/>
    <x v="4"/>
    <d v="2014-04-23T00:00:00"/>
    <x v="20"/>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7"/>
    <s v="Sunrisers Hyderabad"/>
    <s v="Rajasthan Royals"/>
    <x v="4"/>
    <x v="1"/>
    <s v="normal"/>
    <x v="4"/>
    <n v="0"/>
    <n v="4"/>
    <s v="S Ravi"/>
    <s v="RJ Tucker"/>
  </r>
  <r>
    <n v="454"/>
    <s v="Delhi"/>
    <x v="5"/>
    <d v="2013-05-21T00:00:00"/>
    <x v="108"/>
    <x v="7"/>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4"/>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5"/>
    <s v="Royal Challengers Bangalore"/>
    <s v="Chennai Super Kings"/>
    <x v="0"/>
    <x v="0"/>
    <s v="normal"/>
    <x v="5"/>
    <n v="24"/>
    <n v="0"/>
    <s v="C Shamshuddin"/>
    <s v="RJ Tucker"/>
  </r>
  <r>
    <n v="449"/>
    <s v="Hyderabad"/>
    <x v="5"/>
    <d v="2013-05-17T00:00:00"/>
    <x v="4"/>
    <x v="4"/>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5"/>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3"/>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7"/>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4"/>
    <s v="Chennai Super Kings"/>
    <s v="Sunrisers Hyderabad"/>
    <x v="4"/>
    <x v="0"/>
    <s v="normal"/>
    <x v="0"/>
    <n v="77"/>
    <n v="0"/>
    <s v="S Das"/>
    <s v="NJ Llong"/>
  </r>
  <r>
    <n v="433"/>
    <s v="Jaipur"/>
    <x v="5"/>
    <d v="2013-05-07T00:00:00"/>
    <x v="79"/>
    <x v="3"/>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3"/>
    <s v="Pune Warriors"/>
    <s v="Rajasthan Royals"/>
    <x v="10"/>
    <x v="1"/>
    <s v="normal"/>
    <x v="4"/>
    <n v="0"/>
    <n v="5"/>
    <s v="C Shamshuddin"/>
    <s v="RJ Tucker"/>
  </r>
  <r>
    <n v="428"/>
    <s v="Hyderabad"/>
    <x v="5"/>
    <d v="2013-05-04T00:00:00"/>
    <x v="123"/>
    <x v="4"/>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8"/>
    <x v="22"/>
    <s v="Royal Challengers Bangalore"/>
    <s v="Pune Warriors"/>
    <x v="6"/>
    <x v="1"/>
    <s v="normal"/>
    <x v="5"/>
    <n v="17"/>
    <n v="0"/>
    <s v="Aleem Dar"/>
    <s v="C Shamshuddin"/>
  </r>
  <r>
    <n v="423"/>
    <s v="Hyderabad"/>
    <x v="5"/>
    <d v="2013-05-01T00:00:00"/>
    <x v="124"/>
    <x v="4"/>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3"/>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3"/>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5"/>
    <s v="Royal Challengers Bangalore"/>
    <s v="Pune Warriors"/>
    <x v="10"/>
    <x v="0"/>
    <s v="normal"/>
    <x v="5"/>
    <n v="130"/>
    <n v="0"/>
    <s v="Aleem Dar"/>
    <s v="C Shamshuddin"/>
  </r>
  <r>
    <n v="443"/>
    <s v="Delhi"/>
    <x v="5"/>
    <d v="2013-04-23T00:00:00"/>
    <x v="125"/>
    <x v="7"/>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7"/>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0"/>
    <x v="1"/>
    <s v="Kolkata Knight Riders"/>
    <s v="Chennai Super Kings"/>
    <x v="1"/>
    <x v="1"/>
    <s v="normal"/>
    <x v="0"/>
    <n v="0"/>
    <n v="4"/>
    <s v="Asad Rauf"/>
    <s v="AK Chaudhary"/>
  </r>
  <r>
    <n v="407"/>
    <s v="Bangalore"/>
    <x v="5"/>
    <d v="2013-04-20T00:00:00"/>
    <x v="126"/>
    <x v="5"/>
    <s v="Rajasthan Royals"/>
    <s v="Royal Challengers Bangalore"/>
    <x v="6"/>
    <x v="0"/>
    <s v="normal"/>
    <x v="5"/>
    <n v="0"/>
    <n v="7"/>
    <s v="Aleem Dar"/>
    <s v="C Shamshuddin"/>
  </r>
  <r>
    <n v="405"/>
    <s v="Hyderabad"/>
    <x v="5"/>
    <d v="2013-04-19T00:00:00"/>
    <x v="127"/>
    <x v="4"/>
    <s v="Kings XI Punjab"/>
    <s v="Sunrisers Hyderabad"/>
    <x v="5"/>
    <x v="1"/>
    <s v="normal"/>
    <x v="1"/>
    <n v="0"/>
    <n v="5"/>
    <s v="HDPK Dharmasena"/>
    <s v="CK Nandan"/>
  </r>
  <r>
    <n v="404"/>
    <s v="Delhi"/>
    <x v="5"/>
    <d v="2013-04-18T00:00:00"/>
    <x v="108"/>
    <x v="7"/>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3"/>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5"/>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3"/>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0"/>
    <x v="9"/>
    <s v="Royal Challengers Bangalore"/>
    <s v="Chennai Super Kings"/>
    <x v="0"/>
    <x v="0"/>
    <s v="normal"/>
    <x v="0"/>
    <n v="0"/>
    <n v="4"/>
    <s v="Asad Rauf"/>
    <s v="AK Chaudhary"/>
  </r>
  <r>
    <n v="394"/>
    <s v="Delhi"/>
    <x v="5"/>
    <d v="2013-04-12T00:00:00"/>
    <x v="4"/>
    <x v="7"/>
    <s v="Delhi Daredevils"/>
    <s v="Sunrisers Hyderabad"/>
    <x v="3"/>
    <x v="1"/>
    <s v="normal"/>
    <x v="1"/>
    <n v="0"/>
    <n v="3"/>
    <s v="Aleem Dar"/>
    <s v="Subroto Das"/>
  </r>
  <r>
    <n v="392"/>
    <s v="Bangalore"/>
    <x v="5"/>
    <d v="2013-04-11T00:00:00"/>
    <x v="31"/>
    <x v="5"/>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5"/>
    <s v="Sunrisers Hyderabad"/>
    <s v="Royal Challengers Bangalore"/>
    <x v="4"/>
    <x v="1"/>
    <s v="normal"/>
    <x v="5"/>
    <n v="0"/>
    <n v="7"/>
    <s v="S Ravi"/>
    <s v="SJA Taufel"/>
  </r>
  <r>
    <n v="389"/>
    <s v="Jaipur"/>
    <x v="5"/>
    <d v="2013-04-08T00:00:00"/>
    <x v="130"/>
    <x v="3"/>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4"/>
    <s v="Royal Challengers Bangalore"/>
    <s v="Sunrisers Hyderabad"/>
    <x v="6"/>
    <x v="1"/>
    <s v="tie"/>
    <x v="1"/>
    <n v="0"/>
    <n v="0"/>
    <s v="AK Chaudhary"/>
    <s v="S Ravi"/>
  </r>
  <r>
    <n v="385"/>
    <s v="Delhi"/>
    <x v="5"/>
    <d v="2013-04-06T00:00:00"/>
    <x v="131"/>
    <x v="7"/>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4"/>
    <s v="Sunrisers Hyderabad"/>
    <s v="Pune Warriors"/>
    <x v="10"/>
    <x v="0"/>
    <s v="normal"/>
    <x v="1"/>
    <n v="22"/>
    <n v="0"/>
    <s v="S Ravi"/>
    <s v="SJA Taufel"/>
  </r>
  <r>
    <n v="383"/>
    <s v="Bangalore"/>
    <x v="5"/>
    <d v="2013-04-04T00:00:00"/>
    <x v="31"/>
    <x v="5"/>
    <s v="Royal Challengers Bangalore"/>
    <s v="Mumbai Indians"/>
    <x v="7"/>
    <x v="0"/>
    <s v="normal"/>
    <x v="5"/>
    <n v="2"/>
    <n v="0"/>
    <s v="VA Kulkarni"/>
    <s v="C Shamshuddin"/>
  </r>
  <r>
    <n v="382"/>
    <s v="Kolkata"/>
    <x v="5"/>
    <d v="2013-04-03T00:00:00"/>
    <x v="14"/>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5"/>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4"/>
    <s v="Deccan Chargers"/>
    <s v="Royal Challengers Bangalore"/>
    <x v="6"/>
    <x v="0"/>
    <s v="normal"/>
    <x v="12"/>
    <n v="9"/>
    <n v="0"/>
    <s v="S Ravi"/>
    <s v="SJA Taufel"/>
  </r>
  <r>
    <n v="377"/>
    <s v="Jaipur"/>
    <x v="6"/>
    <d v="2012-05-20T00:00:00"/>
    <x v="47"/>
    <x v="3"/>
    <s v="Rajasthan Royals"/>
    <s v="Mumbai Indians"/>
    <x v="2"/>
    <x v="1"/>
    <s v="normal"/>
    <x v="6"/>
    <n v="0"/>
    <n v="10"/>
    <s v="HDPK Dharmasena"/>
    <s v="C Shamshuddin"/>
  </r>
  <r>
    <n v="374"/>
    <s v="Dharamsala"/>
    <x v="6"/>
    <d v="2012-05-19T00:00:00"/>
    <x v="11"/>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4"/>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7"/>
    <s v="Royal Challengers Bangalore"/>
    <s v="Delhi Daredevils"/>
    <x v="3"/>
    <x v="0"/>
    <s v="normal"/>
    <x v="5"/>
    <n v="21"/>
    <n v="0"/>
    <s v="HDPK Dharmasena"/>
    <s v="C Shamshuddin"/>
  </r>
  <r>
    <n v="370"/>
    <s v="Mumbai"/>
    <x v="6"/>
    <d v="2012-05-16T00:00:00"/>
    <x v="14"/>
    <x v="0"/>
    <s v="Kolkata Knight Riders"/>
    <s v="Mumbai Indians"/>
    <x v="7"/>
    <x v="0"/>
    <s v="normal"/>
    <x v="2"/>
    <n v="32"/>
    <n v="0"/>
    <s v="S Das"/>
    <s v="BR Doctrove"/>
  </r>
  <r>
    <n v="369"/>
    <s v="Delhi"/>
    <x v="6"/>
    <d v="2012-05-15T00:00:00"/>
    <x v="11"/>
    <x v="7"/>
    <s v="Kings XI Punjab"/>
    <s v="Delhi Daredevils"/>
    <x v="5"/>
    <x v="1"/>
    <s v="normal"/>
    <x v="3"/>
    <n v="0"/>
    <n v="5"/>
    <s v="HDPK Dharmasena"/>
    <s v="BNJ Oxenford"/>
  </r>
  <r>
    <n v="367"/>
    <s v="Bangalore"/>
    <x v="6"/>
    <d v="2012-05-14T00:00:00"/>
    <x v="12"/>
    <x v="5"/>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3"/>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4"/>
    <s v="Deccan Chargers"/>
    <s v="Delhi Daredevils"/>
    <x v="11"/>
    <x v="1"/>
    <s v="normal"/>
    <x v="3"/>
    <n v="0"/>
    <n v="9"/>
    <s v="JD Cloete"/>
    <s v="SJA Taufel"/>
  </r>
  <r>
    <n v="361"/>
    <s v="Jaipur"/>
    <x v="6"/>
    <d v="2012-05-10T00:00:00"/>
    <x v="136"/>
    <x v="3"/>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4"/>
    <s v="Kings XI Punjab"/>
    <s v="Deccan Chargers"/>
    <x v="11"/>
    <x v="0"/>
    <s v="normal"/>
    <x v="7"/>
    <n v="25"/>
    <n v="0"/>
    <s v="HDPK Dharmasena"/>
    <s v="BNJ Oxenford"/>
  </r>
  <r>
    <n v="357"/>
    <s v="Delhi"/>
    <x v="6"/>
    <d v="2012-05-07T00:00:00"/>
    <x v="113"/>
    <x v="7"/>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8"/>
    <x v="5"/>
    <s v="Deccan Chargers"/>
    <s v="Royal Challengers Bangalore"/>
    <x v="6"/>
    <x v="0"/>
    <s v="normal"/>
    <x v="5"/>
    <n v="0"/>
    <n v="5"/>
    <s v="HDPK Dharmasena"/>
    <s v="BNJ Oxenford"/>
  </r>
  <r>
    <n v="353"/>
    <s v="Kolkata"/>
    <x v="6"/>
    <d v="2012-05-05T00:00:00"/>
    <x v="14"/>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5"/>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3"/>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7"/>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7"/>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2"/>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8"/>
    <x v="3"/>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7"/>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7"/>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3"/>
    <s v="Deccan Chargers"/>
    <s v="Rajasthan Royals"/>
    <x v="11"/>
    <x v="1"/>
    <s v="normal"/>
    <x v="4"/>
    <n v="0"/>
    <n v="5"/>
    <s v="Aleem Dar"/>
    <s v="BNJ Oxenford"/>
  </r>
  <r>
    <n v="329"/>
    <s v="Bangalore"/>
    <x v="6"/>
    <d v="2012-04-17T00:00:00"/>
    <x v="31"/>
    <x v="5"/>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4"/>
    <x v="1"/>
    <s v="Kings XI Punjab"/>
    <s v="Kolkata Knight Riders"/>
    <x v="1"/>
    <x v="0"/>
    <s v="normal"/>
    <x v="7"/>
    <n v="2"/>
    <n v="0"/>
    <s v="Asad Rauf"/>
    <s v="S Asnani"/>
  </r>
  <r>
    <n v="326"/>
    <s v="Bangalore"/>
    <x v="6"/>
    <d v="2012-04-15T00:00:00"/>
    <x v="79"/>
    <x v="5"/>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5"/>
    <s v="Kolkata Knight Riders"/>
    <s v="Royal Challengers Bangalore"/>
    <x v="6"/>
    <x v="0"/>
    <s v="normal"/>
    <x v="2"/>
    <n v="42"/>
    <n v="0"/>
    <s v="S Ravi"/>
    <s v="RJ Tucker"/>
  </r>
  <r>
    <n v="318"/>
    <s v="Delhi"/>
    <x v="6"/>
    <d v="2012-04-10T00:00:00"/>
    <x v="105"/>
    <x v="7"/>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3"/>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8"/>
    <x v="5"/>
    <s v="Royal Challengers Bangalore"/>
    <s v="Delhi Daredevils"/>
    <x v="3"/>
    <x v="0"/>
    <s v="normal"/>
    <x v="5"/>
    <n v="20"/>
    <n v="0"/>
    <s v="S Asnani"/>
    <s v="S Ravi"/>
  </r>
  <r>
    <n v="313"/>
    <s v="Visakhapatnam"/>
    <x v="6"/>
    <d v="2012-04-07T00:00:00"/>
    <x v="20"/>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3"/>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5"/>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5"/>
    <x v="23"/>
    <s v="Deccan Chargers"/>
    <s v="Kings XI Punjab"/>
    <x v="5"/>
    <x v="0"/>
    <s v="normal"/>
    <x v="12"/>
    <n v="82"/>
    <n v="0"/>
    <s v="Asad Rauf"/>
    <s v="AM Saheba"/>
  </r>
  <r>
    <n v="301"/>
    <s v="Delhi"/>
    <x v="7"/>
    <d v="2011-05-21T00:00:00"/>
    <x v="87"/>
    <x v="7"/>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6"/>
    <s v="Rajasthan Royals"/>
    <s v="Kochi Tuskers Kerala"/>
    <x v="12"/>
    <x v="0"/>
    <s v="normal"/>
    <x v="13"/>
    <n v="0"/>
    <n v="8"/>
    <s v="PR Reiffel"/>
    <s v="RJ Tucker"/>
  </r>
  <r>
    <n v="291"/>
    <s v="Bangalore"/>
    <x v="7"/>
    <d v="2011-05-14T00:00:00"/>
    <x v="31"/>
    <x v="5"/>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6"/>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3"/>
    <s v="Rajasthan Royals"/>
    <s v="Royal Challengers Bangalore"/>
    <x v="6"/>
    <x v="0"/>
    <s v="normal"/>
    <x v="5"/>
    <n v="0"/>
    <n v="9"/>
    <s v="HDPK Dharmasena"/>
    <s v="K Hariharan"/>
  </r>
  <r>
    <n v="286"/>
    <s v="Hyderabad"/>
    <x v="7"/>
    <d v="2011-05-10T00:00:00"/>
    <x v="153"/>
    <x v="4"/>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3"/>
    <s v="Chennai Super Kings"/>
    <s v="Rajasthan Royals"/>
    <x v="2"/>
    <x v="0"/>
    <s v="normal"/>
    <x v="0"/>
    <n v="63"/>
    <n v="0"/>
    <s v="K Hariharan"/>
    <s v="SJA Taufel"/>
  </r>
  <r>
    <n v="283"/>
    <s v="Bangalore"/>
    <x v="7"/>
    <d v="2011-05-08T00:00:00"/>
    <x v="31"/>
    <x v="5"/>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2"/>
    <x v="0"/>
    <s v="Mumbai Indians"/>
    <s v="Delhi Daredevils"/>
    <x v="3"/>
    <x v="0"/>
    <s v="normal"/>
    <x v="6"/>
    <n v="32"/>
    <n v="0"/>
    <s v="K Hariharan"/>
    <s v="SJA Taufel"/>
  </r>
  <r>
    <n v="280"/>
    <s v="Bangalore"/>
    <x v="7"/>
    <d v="2011-05-06T00:00:00"/>
    <x v="31"/>
    <x v="5"/>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4"/>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4"/>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7"/>
    <s v="Delhi Daredevils"/>
    <s v="Kochi Tuskers Kerala"/>
    <x v="12"/>
    <x v="0"/>
    <s v="normal"/>
    <x v="13"/>
    <n v="0"/>
    <n v="7"/>
    <s v="Asad Rauf"/>
    <s v="SL Shastri"/>
  </r>
  <r>
    <n v="271"/>
    <s v="Jaipur"/>
    <x v="7"/>
    <d v="2011-05-01T00:00:00"/>
    <x v="158"/>
    <x v="3"/>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3"/>
    <s v="Mumbai Indians"/>
    <s v="Rajasthan Royals"/>
    <x v="2"/>
    <x v="0"/>
    <s v="normal"/>
    <x v="4"/>
    <n v="0"/>
    <n v="7"/>
    <s v="Asad Rauf"/>
    <s v="SK Tarapore"/>
  </r>
  <r>
    <n v="268"/>
    <s v="Bangalore"/>
    <x v="7"/>
    <d v="2011-04-29T00:00:00"/>
    <x v="72"/>
    <x v="5"/>
    <s v="Royal Challengers Bangalore"/>
    <s v="Pune Warriors"/>
    <x v="10"/>
    <x v="0"/>
    <s v="normal"/>
    <x v="5"/>
    <n v="26"/>
    <n v="0"/>
    <s v="Aleem Dar"/>
    <s v="SS Hazare"/>
  </r>
  <r>
    <n v="266"/>
    <s v="Delhi"/>
    <x v="7"/>
    <d v="2011-04-28T00:00:00"/>
    <x v="161"/>
    <x v="7"/>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7"/>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4"/>
    <s v="Mumbai Indians"/>
    <s v="Deccan Chargers"/>
    <x v="11"/>
    <x v="0"/>
    <s v="normal"/>
    <x v="6"/>
    <n v="37"/>
    <n v="0"/>
    <s v="HDPK Dharmasena"/>
    <s v="AL Hill"/>
  </r>
  <r>
    <n v="261"/>
    <s v="Jaipur"/>
    <x v="7"/>
    <d v="2011-04-24T00:00:00"/>
    <x v="163"/>
    <x v="3"/>
    <s v="Kochi Tuskers Kerala"/>
    <s v="Rajasthan Royals"/>
    <x v="2"/>
    <x v="0"/>
    <s v="normal"/>
    <x v="4"/>
    <n v="0"/>
    <n v="8"/>
    <s v="BR Doctrove"/>
    <s v="SK Tarapore"/>
  </r>
  <r>
    <n v="259"/>
    <s v="Delhi"/>
    <x v="7"/>
    <d v="2011-04-23T00:00:00"/>
    <x v="53"/>
    <x v="7"/>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7"/>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4"/>
    <s v="Deccan Chargers"/>
    <s v="Kings XI Punjab"/>
    <x v="5"/>
    <x v="0"/>
    <s v="normal"/>
    <x v="7"/>
    <n v="0"/>
    <n v="8"/>
    <s v="RE Koertzen"/>
    <s v="S Ravi"/>
  </r>
  <r>
    <n v="246"/>
    <s v="Jaipur"/>
    <x v="7"/>
    <d v="2011-04-15T00:00:00"/>
    <x v="55"/>
    <x v="3"/>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4"/>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3"/>
    <s v="Delhi Daredevils"/>
    <s v="Rajasthan Royals"/>
    <x v="3"/>
    <x v="1"/>
    <s v="normal"/>
    <x v="4"/>
    <n v="0"/>
    <n v="6"/>
    <s v="Aleem Dar"/>
    <s v="RB Tiffin"/>
  </r>
  <r>
    <n v="242"/>
    <s v="Bangalore"/>
    <x v="7"/>
    <d v="2011-04-12T00:00:00"/>
    <x v="122"/>
    <x v="5"/>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7"/>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4"/>
    <s v="Deccan Chargers"/>
    <s v="Rajasthan Royals"/>
    <x v="2"/>
    <x v="0"/>
    <s v="normal"/>
    <x v="4"/>
    <n v="0"/>
    <n v="8"/>
    <s v="RE Koertzen"/>
    <s v="SK Tarapore"/>
  </r>
  <r>
    <n v="237"/>
    <s v="Kochi"/>
    <x v="7"/>
    <d v="2011-04-09T00:00:00"/>
    <x v="8"/>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7"/>
    <s v="Deccan Chargers"/>
    <s v="Delhi Daredevils"/>
    <x v="11"/>
    <x v="1"/>
    <s v="normal"/>
    <x v="12"/>
    <n v="11"/>
    <n v="0"/>
    <s v="BR Doctrove"/>
    <s v="SK Tarapore"/>
  </r>
  <r>
    <n v="226"/>
    <s v="Bangalore"/>
    <x v="8"/>
    <d v="2010-04-17T00:00:00"/>
    <x v="173"/>
    <x v="5"/>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3"/>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7"/>
    <s v="Delhi Daredevils"/>
    <s v="Kings XI Punjab"/>
    <x v="3"/>
    <x v="1"/>
    <s v="normal"/>
    <x v="7"/>
    <n v="0"/>
    <n v="7"/>
    <s v="BF Bowden"/>
    <s v="AM Saheba"/>
  </r>
  <r>
    <n v="219"/>
    <s v="Jaipur"/>
    <x v="8"/>
    <d v="2010-04-11T00:00:00"/>
    <x v="122"/>
    <x v="3"/>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5"/>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5"/>
    <s v="Royal Challengers Bangalore"/>
    <s v="Deccan Chargers"/>
    <x v="11"/>
    <x v="0"/>
    <s v="normal"/>
    <x v="12"/>
    <n v="0"/>
    <n v="7"/>
    <s v="S Asnani"/>
    <s v="DJ Harper"/>
  </r>
  <r>
    <n v="212"/>
    <s v="Jaipur"/>
    <x v="8"/>
    <d v="2010-04-07T00:00:00"/>
    <x v="177"/>
    <x v="3"/>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7"/>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2"/>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7"/>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7"/>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5"/>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5"/>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7"/>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5"/>
    <s v="Rajasthan Royals"/>
    <s v="Royal Challengers Bangalore"/>
    <x v="6"/>
    <x v="0"/>
    <s v="normal"/>
    <x v="5"/>
    <n v="0"/>
    <n v="10"/>
    <s v="K Hariharan"/>
    <s v="DJ Harper"/>
  </r>
  <r>
    <n v="183"/>
    <s v="Delhi"/>
    <x v="8"/>
    <d v="2010-03-17T00:00:00"/>
    <x v="122"/>
    <x v="7"/>
    <s v="Mumbai Indians"/>
    <s v="Delhi Daredevils"/>
    <x v="3"/>
    <x v="0"/>
    <s v="normal"/>
    <x v="6"/>
    <n v="98"/>
    <n v="0"/>
    <s v="BR Doctrove"/>
    <s v="SK Tarapore"/>
  </r>
  <r>
    <n v="181"/>
    <s v="Bangalore"/>
    <x v="8"/>
    <d v="2010-03-16T00:00:00"/>
    <x v="113"/>
    <x v="5"/>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8"/>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8"/>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5"/>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4"/>
    <s v="Deccan Chargers"/>
    <s v="Chennai Super Kings"/>
    <x v="11"/>
    <x v="1"/>
    <s v="normal"/>
    <x v="0"/>
    <n v="0"/>
    <n v="7"/>
    <s v="BG Jerling"/>
    <s v="AM Saheba"/>
  </r>
  <r>
    <n v="113"/>
    <s v="Jaipur"/>
    <x v="10"/>
    <d v="2008-05-26T00:00:00"/>
    <x v="203"/>
    <x v="3"/>
    <s v="Mumbai Indians"/>
    <s v="Rajasthan Royals"/>
    <x v="2"/>
    <x v="0"/>
    <s v="normal"/>
    <x v="4"/>
    <n v="0"/>
    <n v="5"/>
    <s v="BF Bowden"/>
    <s v="K Hariharan"/>
  </r>
  <r>
    <n v="80"/>
    <s v="Hyderabad"/>
    <x v="10"/>
    <d v="2008-05-25T00:00:00"/>
    <x v="126"/>
    <x v="4"/>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7"/>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5"/>
    <s v="Royal Challengers Bangalore"/>
    <s v="Delhi Daredevils"/>
    <x v="3"/>
    <x v="0"/>
    <s v="normal"/>
    <x v="3"/>
    <n v="0"/>
    <n v="5"/>
    <s v="SJ Davis"/>
    <s v="GA Pratapkumar"/>
  </r>
  <r>
    <n v="102"/>
    <s v="Hyderabad"/>
    <x v="10"/>
    <d v="2008-05-18T00:00:00"/>
    <x v="37"/>
    <x v="4"/>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7"/>
    <s v="Delhi Daredevils"/>
    <s v="Kings XI Punjab"/>
    <x v="3"/>
    <x v="1"/>
    <s v="normal"/>
    <x v="7"/>
    <n v="6"/>
    <n v="0"/>
    <s v="AV Jayaprakash"/>
    <s v="RE Koertzen"/>
  </r>
  <r>
    <n v="101"/>
    <s v="Jaipur"/>
    <x v="10"/>
    <d v="2008-05-17T00:00:00"/>
    <x v="191"/>
    <x v="3"/>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7"/>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4"/>
    <s v="Kolkata Knight Riders"/>
    <s v="Deccan Chargers"/>
    <x v="1"/>
    <x v="1"/>
    <s v="normal"/>
    <x v="2"/>
    <n v="23"/>
    <n v="0"/>
    <s v="IL Howell"/>
    <s v="AM Saheba"/>
  </r>
  <r>
    <n v="93"/>
    <s v="Jaipur"/>
    <x v="10"/>
    <d v="2008-05-11T00:00:00"/>
    <x v="0"/>
    <x v="3"/>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3"/>
    <s v="Deccan Chargers"/>
    <s v="Rajasthan Royals"/>
    <x v="2"/>
    <x v="0"/>
    <s v="normal"/>
    <x v="4"/>
    <n v="0"/>
    <n v="8"/>
    <s v="MR Benson"/>
    <s v="AM Saheba"/>
  </r>
  <r>
    <n v="87"/>
    <s v="Delhi"/>
    <x v="10"/>
    <d v="2008-05-08T00:00:00"/>
    <x v="28"/>
    <x v="7"/>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5"/>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3"/>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5"/>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4"/>
    <s v="Deccan Chargers"/>
    <s v="Kings XI Punjab"/>
    <x v="5"/>
    <x v="0"/>
    <s v="normal"/>
    <x v="7"/>
    <n v="0"/>
    <n v="7"/>
    <s v="BR Doctrove"/>
    <s v="RB Tiffin"/>
  </r>
  <r>
    <n v="78"/>
    <s v="Jaipur"/>
    <x v="10"/>
    <d v="2008-05-01T00:00:00"/>
    <x v="210"/>
    <x v="3"/>
    <s v="Rajasthan Royals"/>
    <s v="Kolkata Knight Riders"/>
    <x v="2"/>
    <x v="1"/>
    <s v="normal"/>
    <x v="4"/>
    <n v="45"/>
    <n v="0"/>
    <s v="RE Koertzen"/>
    <s v="GA Pratapkumar"/>
  </r>
  <r>
    <n v="76"/>
    <s v="Delhi"/>
    <x v="10"/>
    <d v="2008-04-30T00:00:00"/>
    <x v="211"/>
    <x v="7"/>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5"/>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5"/>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4"/>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4"/>
    <s v="Deccan Chargers"/>
    <s v="Delhi Daredevils"/>
    <x v="11"/>
    <x v="1"/>
    <s v="normal"/>
    <x v="3"/>
    <n v="0"/>
    <n v="9"/>
    <s v="IL Howell"/>
    <s v="AM Saheba"/>
  </r>
  <r>
    <n v="65"/>
    <s v="Jaipur"/>
    <x v="10"/>
    <d v="2008-04-21T00:00:00"/>
    <x v="0"/>
    <x v="3"/>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7"/>
    <s v="Rajasthan Royals"/>
    <s v="Delhi Daredevils"/>
    <x v="2"/>
    <x v="1"/>
    <s v="normal"/>
    <x v="3"/>
    <n v="0"/>
    <n v="9"/>
    <s v="Aleem Dar"/>
    <s v="GA Pratapkumar"/>
  </r>
  <r>
    <n v="60"/>
    <s v="Bangalore"/>
    <x v="10"/>
    <d v="2008-04-18T00:00:00"/>
    <x v="97"/>
    <x v="5"/>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702504-A177-4D64-9E30-8B1B4E7CE238}" name="matches wi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6">
    <pivotField showAll="0"/>
    <pivotField showAll="0"/>
    <pivotField showAll="0">
      <items count="12">
        <item h="1" x="10"/>
        <item h="1" x="9"/>
        <item h="1" x="8"/>
        <item h="1" x="7"/>
        <item h="1" x="6"/>
        <item h="1" x="5"/>
        <item h="1" x="4"/>
        <item h="1" x="3"/>
        <item h="1" x="2"/>
        <item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7"/>
    </i>
    <i>
      <x v="11"/>
    </i>
    <i>
      <x v="6"/>
    </i>
    <i>
      <x v="13"/>
    </i>
    <i>
      <x v="4"/>
    </i>
    <i>
      <x v="2"/>
    </i>
    <i>
      <x v="3"/>
    </i>
    <i>
      <x v="1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0728E3-B480-46BD-B065-8D3AE32A708B}" name="toss based decis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6">
    <pivotField showAll="0"/>
    <pivotField showAll="0"/>
    <pivotField showAll="0">
      <items count="12">
        <item h="1" x="10"/>
        <item h="1" x="9"/>
        <item h="1" x="8"/>
        <item h="1" x="7"/>
        <item h="1" x="6"/>
        <item h="1" x="5"/>
        <item h="1" x="4"/>
        <item h="1" x="3"/>
        <item h="1" x="2"/>
        <item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AE4BF6-32FE-414C-8A6C-D2C2CF625586}" name="top 10 ven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5" firstHeaderRow="1" firstDataRow="2" firstDataCol="1"/>
  <pivotFields count="16">
    <pivotField showAll="0"/>
    <pivotField showAll="0"/>
    <pivotField showAll="0">
      <items count="12">
        <item h="1" x="10"/>
        <item h="1" x="9"/>
        <item h="1" x="8"/>
        <item h="1" x="7"/>
        <item h="1" x="6"/>
        <item h="1" x="5"/>
        <item h="1" x="4"/>
        <item h="1" x="3"/>
        <item h="1" x="2"/>
        <item x="1"/>
        <item h="1" x="0"/>
        <item t="default"/>
      </items>
    </pivotField>
    <pivotField numFmtId="14" showAll="0"/>
    <pivotField showAll="0"/>
    <pivotField axis="axisRow" showAll="0" measureFilter="1" sortType="ascending">
      <items count="36">
        <item x="18"/>
        <item x="16"/>
        <item x="33"/>
        <item x="32"/>
        <item x="24"/>
        <item x="13"/>
        <item x="19"/>
        <item x="1"/>
        <item x="7"/>
        <item x="10"/>
        <item x="23"/>
        <item x="6"/>
        <item x="14"/>
        <item x="29"/>
        <item x="5"/>
        <item x="9"/>
        <item x="2"/>
        <item x="25"/>
        <item x="27"/>
        <item x="34"/>
        <item x="30"/>
        <item x="8"/>
        <item x="15"/>
        <item x="4"/>
        <item x="17"/>
        <item x="11"/>
        <item x="3"/>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9"/>
    </i>
    <i>
      <x v="11"/>
    </i>
    <i>
      <x v="21"/>
    </i>
    <i>
      <x v="25"/>
    </i>
    <i>
      <x v="7"/>
    </i>
    <i>
      <x v="16"/>
    </i>
    <i>
      <x v="8"/>
    </i>
    <i>
      <x v="14"/>
    </i>
    <i>
      <x v="23"/>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B77184-0172-4B43-B1F8-B057C8A08CE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1" firstHeaderRow="1" firstDataRow="1" firstDataCol="1"/>
  <pivotFields count="16">
    <pivotField showAll="0"/>
    <pivotField showAll="0"/>
    <pivotField showAll="0">
      <items count="12">
        <item h="1" x="10"/>
        <item h="1" x="9"/>
        <item h="1" x="8"/>
        <item h="1" x="7"/>
        <item h="1" x="6"/>
        <item h="1" x="5"/>
        <item h="1" x="4"/>
        <item h="1" x="3"/>
        <item h="1" x="2"/>
        <item x="1"/>
        <item h="1" x="0"/>
        <item t="default"/>
      </items>
    </pivotField>
    <pivotField numFmtId="14" showAll="0"/>
    <pivotField axis="axisRow" dataField="1" showAll="0" sortType="descending">
      <items count="216">
        <item x="134"/>
        <item x="170"/>
        <item x="4"/>
        <item x="77"/>
        <item x="190"/>
        <item x="172"/>
        <item x="76"/>
        <item x="182"/>
        <item x="8"/>
        <item x="73"/>
        <item x="119"/>
        <item x="180"/>
        <item x="145"/>
        <item x="185"/>
        <item x="2"/>
        <item x="86"/>
        <item x="56"/>
        <item x="79"/>
        <item x="118"/>
        <item x="64"/>
        <item x="27"/>
        <item x="21"/>
        <item x="12"/>
        <item x="116"/>
        <item x="61"/>
        <item x="139"/>
        <item x="35"/>
        <item x="154"/>
        <item x="52"/>
        <item x="97"/>
        <item x="69"/>
        <item x="114"/>
        <item x="136"/>
        <item x="24"/>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8"/>
        <item x="58"/>
        <item x="7"/>
        <item x="124"/>
        <item x="148"/>
        <item x="156"/>
        <item x="16"/>
        <item x="29"/>
        <item x="160"/>
        <item x="181"/>
        <item x="159"/>
        <item x="13"/>
        <item x="144"/>
        <item x="42"/>
        <item x="213"/>
        <item x="151"/>
        <item x="113"/>
        <item x="9"/>
        <item x="34"/>
        <item x="100"/>
        <item x="104"/>
        <item x="63"/>
        <item x="137"/>
        <item x="129"/>
        <item x="38"/>
        <item x="121"/>
        <item x="44"/>
        <item x="30"/>
        <item x="66"/>
        <item x="142"/>
        <item x="141"/>
        <item x="17"/>
        <item x="10"/>
        <item x="39"/>
        <item x="146"/>
        <item x="5"/>
        <item x="54"/>
        <item x="115"/>
        <item x="48"/>
        <item x="186"/>
        <item x="158"/>
        <item x="171"/>
        <item x="105"/>
        <item x="187"/>
        <item x="201"/>
        <item x="19"/>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0"/>
        <item x="50"/>
        <item x="1"/>
        <item x="149"/>
        <item x="25"/>
        <item x="175"/>
        <item x="200"/>
        <item x="22"/>
        <item x="198"/>
        <item x="57"/>
        <item x="169"/>
        <item x="152"/>
        <item x="189"/>
        <item x="15"/>
        <item x="6"/>
        <item x="143"/>
        <item x="165"/>
        <item x="209"/>
        <item x="210"/>
        <item x="82"/>
        <item x="49"/>
        <item x="192"/>
        <item x="168"/>
        <item x="140"/>
        <item x="99"/>
        <item x="133"/>
        <item x="208"/>
        <item x="60"/>
        <item x="130"/>
        <item x="163"/>
        <item x="96"/>
        <item x="212"/>
        <item x="206"/>
        <item x="203"/>
        <item x="205"/>
        <item x="14"/>
        <item x="67"/>
        <item x="122"/>
        <item x="0"/>
        <item x="26"/>
        <item x="207"/>
        <item x="33"/>
        <item x="36"/>
        <item x="94"/>
        <item x="23"/>
        <item x="176"/>
        <item x="196"/>
        <item x="204"/>
        <item x="11"/>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8">
    <i>
      <x v="28"/>
    </i>
    <i>
      <x v="137"/>
    </i>
    <i>
      <x v="136"/>
    </i>
    <i>
      <x v="175"/>
    </i>
    <i>
      <x v="157"/>
    </i>
    <i>
      <x v="76"/>
    </i>
    <i>
      <x v="164"/>
    </i>
    <i>
      <x v="87"/>
    </i>
    <i>
      <x v="16"/>
    </i>
    <i>
      <x v="190"/>
    </i>
    <i>
      <x v="120"/>
    </i>
    <i>
      <x v="36"/>
    </i>
    <i>
      <x v="132"/>
    </i>
    <i>
      <x v="59"/>
    </i>
    <i>
      <x v="168"/>
    </i>
    <i>
      <x v="64"/>
    </i>
    <i>
      <x v="127"/>
    </i>
    <i>
      <x v="65"/>
    </i>
    <i>
      <x v="34"/>
    </i>
    <i>
      <x v="74"/>
    </i>
    <i>
      <x v="162"/>
    </i>
    <i>
      <x v="22"/>
    </i>
    <i>
      <x v="54"/>
    </i>
    <i>
      <x v="80"/>
    </i>
    <i>
      <x v="125"/>
    </i>
    <i>
      <x v="84"/>
    </i>
    <i>
      <x v="128"/>
    </i>
    <i>
      <x v="24"/>
    </i>
    <i>
      <x v="33"/>
    </i>
    <i>
      <x v="182"/>
    </i>
    <i>
      <x v="156"/>
    </i>
    <i>
      <x v="191"/>
    </i>
    <i>
      <x v="159"/>
    </i>
    <i>
      <x v="196"/>
    </i>
    <i>
      <x v="41"/>
    </i>
    <i>
      <x v="208"/>
    </i>
    <i>
      <x v="50"/>
    </i>
    <i>
      <x v="19"/>
    </i>
    <i>
      <x v="101"/>
    </i>
    <i>
      <x v="89"/>
    </i>
    <i>
      <x v="194"/>
    </i>
    <i>
      <x v="91"/>
    </i>
    <i>
      <x v="207"/>
    </i>
    <i>
      <x v="94"/>
    </i>
    <i>
      <x v="212"/>
    </i>
    <i>
      <x v="96"/>
    </i>
    <i>
      <x v="9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39888F-4042-428B-8E4B-80F9F4826BDB}"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D2861C-954E-475F-897C-A1D7AA456030}" name="title winner"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6B553952-6B4D-40A4-BF10-C17605EDE922}" sourceName="season">
  <pivotTables>
    <pivotTable tabId="8" name="PivotTable6"/>
    <pivotTable tabId="3" name="matches win"/>
    <pivotTable tabId="6" name="PivotTable4"/>
    <pivotTable tabId="5" name="top 10 venus"/>
    <pivotTable tabId="4" name="toss based decision"/>
  </pivotTables>
  <data>
    <tabular pivotCacheId="1958785066">
      <items count="11">
        <i x="10"/>
        <i x="9"/>
        <i x="8"/>
        <i x="7"/>
        <i x="6"/>
        <i x="5"/>
        <i x="4"/>
        <i x="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FD6F2817-0D12-48C6-9A0D-C5A735028B86}" cache="Slicer_season2"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08E9605-5645-4C46-BF9E-4D3CD39D11DD}" cache="Slicer_season2" caption="seas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DBB3C93-2EB8-4523-91D0-9B12ED78FEC6}" cache="Slicer_season2" caption="season" startItem="3"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6689E96-5D99-44CF-BFDA-AB8650C19278}" cache="Slicer_season2" caption="season" columnCount="11"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8C9234-E33D-4144-A5E6-F4CC74660372}" name="Table2" displayName="Table2" ref="K6:O17" totalsRowShown="0" headerRowDxfId="29" headerRowBorderDxfId="28" tableBorderDxfId="27" totalsRowBorderDxfId="26">
  <autoFilter ref="K6:O17" xr:uid="{9F71A561-D280-4F13-BE56-8859712D9412}"/>
  <tableColumns count="5">
    <tableColumn id="1" xr3:uid="{8B970C8E-6B95-4FAB-AB1A-CC1044DBB731}" name="Season" dataDxfId="25"/>
    <tableColumn id="2" xr3:uid="{395FC1E5-CEC4-45BB-A384-754087CB44F3}" name="Winner" dataDxfId="24"/>
    <tableColumn id="3" xr3:uid="{D918190F-C0B2-4531-886E-30E59C621B76}" name="Runner Up" dataDxfId="23"/>
    <tableColumn id="4" xr3:uid="{D8A89A82-1C09-4ED2-B87B-60FB23360F54}" name="Player of the Match" dataDxfId="22"/>
    <tableColumn id="5" xr3:uid="{B8C9CC63-B557-4A67-9649-B1F5A6BD0074}" name="Player of the Series"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66A50-0CDA-434B-9078-075EB5B6BBBA}" name="Table1" displayName="Table1" ref="A1:P697" totalsRowShown="0" headerRowDxfId="20" dataDxfId="18" headerRowBorderDxfId="19" tableBorderDxfId="17" totalsRowBorderDxfId="16">
  <autoFilter ref="A1:P697" xr:uid="{91648B8D-4F73-4182-8647-110370CCBE2E}"/>
  <tableColumns count="16">
    <tableColumn id="1" xr3:uid="{83146693-360D-4811-8AE5-1E93267B3F18}" name="id" dataDxfId="15"/>
    <tableColumn id="2" xr3:uid="{0768867D-6D85-422A-9E07-6965E8258D55}" name="city" dataDxfId="14"/>
    <tableColumn id="3" xr3:uid="{2BD1647E-9DA2-42CD-B1C7-B6933B660510}" name="season" dataDxfId="13"/>
    <tableColumn id="4" xr3:uid="{CF9D218C-A6E6-45EF-BEBA-CD3AFC433C1D}" name="date" dataDxfId="12"/>
    <tableColumn id="5" xr3:uid="{2E177864-927E-49A4-B7E4-2247F8EFD800}" name="player_of_match" dataDxfId="11"/>
    <tableColumn id="6" xr3:uid="{5D080B5F-31E0-4B4F-BE94-760A46415ED5}" name="venue" dataDxfId="10"/>
    <tableColumn id="7" xr3:uid="{4D2EB415-460C-4202-BF13-93FB39DE7148}" name="team1" dataDxfId="9"/>
    <tableColumn id="8" xr3:uid="{E76AEB14-FD83-4059-AD7C-B9BBBF4BEF01}" name="team2" dataDxfId="8"/>
    <tableColumn id="9" xr3:uid="{485F2F57-325E-440C-9DC6-DB93F3DF354A}" name="toss_winner" dataDxfId="7"/>
    <tableColumn id="10" xr3:uid="{2DA9969E-38C9-4CD5-AC85-A6E48C724D45}" name="toss_decision" dataDxfId="6"/>
    <tableColumn id="11" xr3:uid="{0DF0FDCD-608C-497B-8A77-79C6B1AD7CDA}" name="result" dataDxfId="5"/>
    <tableColumn id="12" xr3:uid="{D637E654-108A-4988-80DB-C1554F0C5E48}" name="winner" dataDxfId="4"/>
    <tableColumn id="13" xr3:uid="{E73687CC-434D-4E3D-88B5-9D326F11B9DD}" name="win_by_runs" dataDxfId="3"/>
    <tableColumn id="14" xr3:uid="{6B6A1796-9CFD-479A-B31E-28F2E97781FE}" name="win_by_wickets" dataDxfId="2"/>
    <tableColumn id="15" xr3:uid="{38712FE6-94B6-4683-870B-7A7120A42409}" name="umpire1" dataDxfId="1"/>
    <tableColumn id="16" xr3:uid="{4BD43F97-5292-4D09-9FD0-B4527CD6A44E}" name="umpir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A4AE7-88F5-46A9-BB7C-2ACCCC161558}">
  <dimension ref="A3:D13"/>
  <sheetViews>
    <sheetView zoomScale="71" workbookViewId="0">
      <selection activeCell="F21" sqref="F21"/>
    </sheetView>
  </sheetViews>
  <sheetFormatPr defaultRowHeight="15.5" x14ac:dyDescent="0.35"/>
  <cols>
    <col min="1" max="1" width="24.33203125" bestFit="1" customWidth="1"/>
    <col min="2" max="2" width="15.9140625" bestFit="1" customWidth="1"/>
    <col min="3" max="3" width="4.6640625" bestFit="1" customWidth="1"/>
    <col min="4" max="4" width="10.6640625" bestFit="1" customWidth="1"/>
    <col min="5" max="5" width="11.75" bestFit="1" customWidth="1"/>
    <col min="6" max="6" width="13.5" bestFit="1" customWidth="1"/>
    <col min="7" max="7" width="18.1640625" bestFit="1" customWidth="1"/>
    <col min="8" max="8" width="18.75" bestFit="1" customWidth="1"/>
    <col min="9" max="9" width="14.4140625" bestFit="1" customWidth="1"/>
    <col min="10" max="10" width="13" bestFit="1" customWidth="1"/>
    <col min="11" max="11" width="15.08203125" bestFit="1" customWidth="1"/>
    <col min="12" max="12" width="20" bestFit="1" customWidth="1"/>
    <col min="13" max="13" width="24.6640625" bestFit="1" customWidth="1"/>
    <col min="14" max="14" width="18.25" bestFit="1" customWidth="1"/>
    <col min="15" max="15" width="10.58203125" bestFit="1" customWidth="1"/>
  </cols>
  <sheetData>
    <row r="3" spans="1:4" x14ac:dyDescent="0.35">
      <c r="A3" s="22" t="s">
        <v>424</v>
      </c>
      <c r="B3" s="22" t="s">
        <v>423</v>
      </c>
    </row>
    <row r="4" spans="1:4" x14ac:dyDescent="0.35">
      <c r="A4" s="22" t="s">
        <v>421</v>
      </c>
      <c r="B4" t="s">
        <v>40</v>
      </c>
      <c r="C4" t="s">
        <v>20</v>
      </c>
      <c r="D4" t="s">
        <v>422</v>
      </c>
    </row>
    <row r="5" spans="1:4" x14ac:dyDescent="0.35">
      <c r="A5" s="23" t="s">
        <v>39</v>
      </c>
      <c r="B5" s="24">
        <v>3</v>
      </c>
      <c r="C5" s="24">
        <v>9</v>
      </c>
      <c r="D5" s="24">
        <v>12</v>
      </c>
    </row>
    <row r="6" spans="1:4" x14ac:dyDescent="0.35">
      <c r="A6" s="23" t="s">
        <v>103</v>
      </c>
      <c r="B6" s="24"/>
      <c r="C6" s="24">
        <v>10</v>
      </c>
      <c r="D6" s="24">
        <v>10</v>
      </c>
    </row>
    <row r="7" spans="1:4" x14ac:dyDescent="0.35">
      <c r="A7" s="23" t="s">
        <v>27</v>
      </c>
      <c r="B7" s="24">
        <v>1</v>
      </c>
      <c r="C7" s="24">
        <v>8</v>
      </c>
      <c r="D7" s="24">
        <v>9</v>
      </c>
    </row>
    <row r="8" spans="1:4" x14ac:dyDescent="0.35">
      <c r="A8" s="23" t="s">
        <v>18</v>
      </c>
      <c r="B8" s="24">
        <v>2</v>
      </c>
      <c r="C8" s="24">
        <v>6</v>
      </c>
      <c r="D8" s="24">
        <v>8</v>
      </c>
    </row>
    <row r="9" spans="1:4" x14ac:dyDescent="0.35">
      <c r="A9" s="23" t="s">
        <v>45</v>
      </c>
      <c r="B9" s="24">
        <v>1</v>
      </c>
      <c r="C9" s="24">
        <v>6</v>
      </c>
      <c r="D9" s="24">
        <v>7</v>
      </c>
    </row>
    <row r="10" spans="1:4" x14ac:dyDescent="0.35">
      <c r="A10" s="23" t="s">
        <v>38</v>
      </c>
      <c r="B10" s="24">
        <v>2</v>
      </c>
      <c r="C10" s="24">
        <v>4</v>
      </c>
      <c r="D10" s="24">
        <v>6</v>
      </c>
    </row>
    <row r="11" spans="1:4" x14ac:dyDescent="0.35">
      <c r="A11" s="23" t="s">
        <v>117</v>
      </c>
      <c r="B11" s="24"/>
      <c r="C11" s="24">
        <v>4</v>
      </c>
      <c r="D11" s="24">
        <v>4</v>
      </c>
    </row>
    <row r="12" spans="1:4" x14ac:dyDescent="0.35">
      <c r="A12" s="23" t="s">
        <v>50</v>
      </c>
      <c r="B12" s="24">
        <v>2</v>
      </c>
      <c r="C12" s="24">
        <v>1</v>
      </c>
      <c r="D12" s="24">
        <v>3</v>
      </c>
    </row>
    <row r="13" spans="1:4" x14ac:dyDescent="0.35">
      <c r="A13" s="23" t="s">
        <v>422</v>
      </c>
      <c r="B13" s="24">
        <v>11</v>
      </c>
      <c r="C13" s="24">
        <v>48</v>
      </c>
      <c r="D13" s="24">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593B-B2AE-47BB-9B0E-274A8A3CC475}">
  <dimension ref="A3:B6"/>
  <sheetViews>
    <sheetView workbookViewId="0">
      <selection activeCell="B5" sqref="B5"/>
    </sheetView>
  </sheetViews>
  <sheetFormatPr defaultRowHeight="15.5" x14ac:dyDescent="0.35"/>
  <cols>
    <col min="1" max="1" width="12.25" bestFit="1" customWidth="1"/>
    <col min="2" max="2" width="14.33203125" bestFit="1" customWidth="1"/>
  </cols>
  <sheetData>
    <row r="3" spans="1:2" x14ac:dyDescent="0.35">
      <c r="A3" s="22" t="s">
        <v>421</v>
      </c>
      <c r="B3" t="s">
        <v>425</v>
      </c>
    </row>
    <row r="4" spans="1:2" x14ac:dyDescent="0.35">
      <c r="A4" s="23" t="s">
        <v>40</v>
      </c>
      <c r="B4" s="25">
        <v>0.1864406779661017</v>
      </c>
    </row>
    <row r="5" spans="1:2" x14ac:dyDescent="0.35">
      <c r="A5" s="23" t="s">
        <v>20</v>
      </c>
      <c r="B5" s="25">
        <v>0.81355932203389836</v>
      </c>
    </row>
    <row r="6" spans="1:2" x14ac:dyDescent="0.35">
      <c r="A6" s="23" t="s">
        <v>422</v>
      </c>
      <c r="B6" s="2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EBA0C-5A4B-46B1-B02F-8C53DC1598FC}">
  <dimension ref="A3:D15"/>
  <sheetViews>
    <sheetView workbookViewId="0">
      <selection activeCell="D11" sqref="D11"/>
    </sheetView>
  </sheetViews>
  <sheetFormatPr defaultRowHeight="15.5" x14ac:dyDescent="0.35"/>
  <cols>
    <col min="1" max="1" width="44.83203125" bestFit="1" customWidth="1"/>
    <col min="2" max="2" width="15.08203125" bestFit="1" customWidth="1"/>
    <col min="3" max="3" width="4.5" bestFit="1" customWidth="1"/>
    <col min="4" max="4" width="10.58203125" bestFit="1" customWidth="1"/>
  </cols>
  <sheetData>
    <row r="3" spans="1:4" x14ac:dyDescent="0.35">
      <c r="A3" s="22" t="s">
        <v>425</v>
      </c>
      <c r="B3" s="22" t="s">
        <v>423</v>
      </c>
    </row>
    <row r="4" spans="1:4" x14ac:dyDescent="0.35">
      <c r="A4" s="22" t="s">
        <v>421</v>
      </c>
      <c r="B4" t="s">
        <v>40</v>
      </c>
      <c r="C4" t="s">
        <v>20</v>
      </c>
      <c r="D4" t="s">
        <v>422</v>
      </c>
    </row>
    <row r="5" spans="1:4" x14ac:dyDescent="0.35">
      <c r="A5" s="23" t="s">
        <v>116</v>
      </c>
      <c r="B5" s="24"/>
      <c r="C5" s="24">
        <v>2</v>
      </c>
      <c r="D5" s="24">
        <v>2</v>
      </c>
    </row>
    <row r="6" spans="1:4" x14ac:dyDescent="0.35">
      <c r="A6" s="23" t="s">
        <v>66</v>
      </c>
      <c r="B6" s="24">
        <v>1</v>
      </c>
      <c r="C6" s="24">
        <v>2</v>
      </c>
      <c r="D6" s="24">
        <v>3</v>
      </c>
    </row>
    <row r="7" spans="1:4" x14ac:dyDescent="0.35">
      <c r="A7" s="23" t="s">
        <v>93</v>
      </c>
      <c r="B7" s="24"/>
      <c r="C7" s="24">
        <v>4</v>
      </c>
      <c r="D7" s="24">
        <v>4</v>
      </c>
    </row>
    <row r="8" spans="1:4" x14ac:dyDescent="0.35">
      <c r="A8" s="23" t="s">
        <v>137</v>
      </c>
      <c r="B8" s="24">
        <v>1</v>
      </c>
      <c r="C8" s="24">
        <v>4</v>
      </c>
      <c r="D8" s="24">
        <v>5</v>
      </c>
    </row>
    <row r="9" spans="1:4" x14ac:dyDescent="0.35">
      <c r="A9" s="23" t="s">
        <v>26</v>
      </c>
      <c r="B9" s="24"/>
      <c r="C9" s="24">
        <v>7</v>
      </c>
      <c r="D9" s="24">
        <v>7</v>
      </c>
    </row>
    <row r="10" spans="1:4" x14ac:dyDescent="0.35">
      <c r="A10" s="23" t="s">
        <v>44</v>
      </c>
      <c r="B10" s="24"/>
      <c r="C10" s="24">
        <v>7</v>
      </c>
      <c r="D10" s="24">
        <v>7</v>
      </c>
    </row>
    <row r="11" spans="1:4" x14ac:dyDescent="0.35">
      <c r="A11" s="23" t="s">
        <v>37</v>
      </c>
      <c r="B11" s="24">
        <v>4</v>
      </c>
      <c r="C11" s="24">
        <v>3</v>
      </c>
      <c r="D11" s="24">
        <v>7</v>
      </c>
    </row>
    <row r="12" spans="1:4" x14ac:dyDescent="0.35">
      <c r="A12" s="23" t="s">
        <v>60</v>
      </c>
      <c r="B12" s="24">
        <v>1</v>
      </c>
      <c r="C12" s="24">
        <v>7</v>
      </c>
      <c r="D12" s="24">
        <v>8</v>
      </c>
    </row>
    <row r="13" spans="1:4" x14ac:dyDescent="0.35">
      <c r="A13" s="23" t="s">
        <v>55</v>
      </c>
      <c r="B13" s="24">
        <v>3</v>
      </c>
      <c r="C13" s="24">
        <v>5</v>
      </c>
      <c r="D13" s="24">
        <v>8</v>
      </c>
    </row>
    <row r="14" spans="1:4" x14ac:dyDescent="0.35">
      <c r="A14" s="23" t="s">
        <v>17</v>
      </c>
      <c r="B14" s="24">
        <v>1</v>
      </c>
      <c r="C14" s="24">
        <v>7</v>
      </c>
      <c r="D14" s="24">
        <v>8</v>
      </c>
    </row>
    <row r="15" spans="1:4" x14ac:dyDescent="0.35">
      <c r="A15" s="23" t="s">
        <v>422</v>
      </c>
      <c r="B15" s="24">
        <v>11</v>
      </c>
      <c r="C15" s="24">
        <v>48</v>
      </c>
      <c r="D15" s="24">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C09F-9D4A-420C-A586-509B705C184D}">
  <dimension ref="A3:F51"/>
  <sheetViews>
    <sheetView topLeftCell="C1" workbookViewId="0">
      <selection activeCell="J19" sqref="J19"/>
    </sheetView>
  </sheetViews>
  <sheetFormatPr defaultRowHeight="15.5" x14ac:dyDescent="0.35"/>
  <cols>
    <col min="1" max="1" width="17.08203125" bestFit="1" customWidth="1"/>
    <col min="2" max="2" width="22.83203125" bestFit="1" customWidth="1"/>
    <col min="5" max="5" width="13.58203125" customWidth="1"/>
    <col min="6" max="6" width="10.9140625" customWidth="1"/>
  </cols>
  <sheetData>
    <row r="3" spans="1:6" x14ac:dyDescent="0.35">
      <c r="A3" s="22" t="s">
        <v>421</v>
      </c>
      <c r="B3" t="s">
        <v>426</v>
      </c>
      <c r="E3" t="s">
        <v>427</v>
      </c>
      <c r="F3" t="s">
        <v>428</v>
      </c>
    </row>
    <row r="4" spans="1:6" x14ac:dyDescent="0.35">
      <c r="A4" s="23" t="s">
        <v>133</v>
      </c>
      <c r="B4" s="24">
        <v>3</v>
      </c>
      <c r="E4" t="str">
        <f>A4</f>
        <v>BA Stokes</v>
      </c>
      <c r="F4">
        <f>GETPIVOTDATA("player_of_match",$A$3,"player_of_match",A4)</f>
        <v>3</v>
      </c>
    </row>
    <row r="5" spans="1:6" x14ac:dyDescent="0.35">
      <c r="A5" s="23" t="s">
        <v>107</v>
      </c>
      <c r="B5" s="24">
        <v>3</v>
      </c>
      <c r="E5" t="str">
        <f t="shared" ref="E5:E13" si="0">A5</f>
        <v>NM Coulter-Nile</v>
      </c>
      <c r="F5">
        <f t="shared" ref="F5:F13" si="1">GETPIVOTDATA("player_of_match",$A$3,"player_of_match",A5)</f>
        <v>3</v>
      </c>
    </row>
    <row r="6" spans="1:6" x14ac:dyDescent="0.35">
      <c r="A6" s="23" t="s">
        <v>94</v>
      </c>
      <c r="B6" s="24">
        <v>2</v>
      </c>
      <c r="E6" t="str">
        <f t="shared" si="0"/>
        <v>N Rana</v>
      </c>
      <c r="F6">
        <f t="shared" si="1"/>
        <v>2</v>
      </c>
    </row>
    <row r="7" spans="1:6" x14ac:dyDescent="0.35">
      <c r="A7" s="23" t="s">
        <v>129</v>
      </c>
      <c r="B7" s="24">
        <v>2</v>
      </c>
      <c r="E7" t="str">
        <f t="shared" si="0"/>
        <v>Sandeep Sharma</v>
      </c>
      <c r="F7">
        <f t="shared" si="1"/>
        <v>2</v>
      </c>
    </row>
    <row r="8" spans="1:6" x14ac:dyDescent="0.35">
      <c r="A8" s="23" t="s">
        <v>25</v>
      </c>
      <c r="B8" s="24">
        <v>2</v>
      </c>
      <c r="E8" t="str">
        <f t="shared" si="0"/>
        <v>Rashid Khan</v>
      </c>
      <c r="F8">
        <f t="shared" si="1"/>
        <v>2</v>
      </c>
    </row>
    <row r="9" spans="1:6" x14ac:dyDescent="0.35">
      <c r="A9" s="23" t="s">
        <v>110</v>
      </c>
      <c r="B9" s="24">
        <v>2</v>
      </c>
      <c r="E9" t="str">
        <f t="shared" si="0"/>
        <v>JD Unadkat</v>
      </c>
      <c r="F9">
        <f t="shared" si="1"/>
        <v>2</v>
      </c>
    </row>
    <row r="10" spans="1:6" x14ac:dyDescent="0.35">
      <c r="A10" s="23" t="s">
        <v>141</v>
      </c>
      <c r="B10" s="24">
        <v>2</v>
      </c>
      <c r="E10" t="str">
        <f t="shared" si="0"/>
        <v>RV Uthappa</v>
      </c>
      <c r="F10">
        <f t="shared" si="1"/>
        <v>2</v>
      </c>
    </row>
    <row r="11" spans="1:6" x14ac:dyDescent="0.35">
      <c r="A11" s="23" t="s">
        <v>102</v>
      </c>
      <c r="B11" s="24">
        <v>2</v>
      </c>
      <c r="E11" t="str">
        <f t="shared" si="0"/>
        <v>KH Pandya</v>
      </c>
      <c r="F11">
        <f t="shared" si="1"/>
        <v>2</v>
      </c>
    </row>
    <row r="12" spans="1:6" x14ac:dyDescent="0.35">
      <c r="A12" s="23" t="s">
        <v>140</v>
      </c>
      <c r="B12" s="24">
        <v>2</v>
      </c>
      <c r="E12" t="str">
        <f t="shared" si="0"/>
        <v>AJ Tye</v>
      </c>
      <c r="F12">
        <f t="shared" si="1"/>
        <v>2</v>
      </c>
    </row>
    <row r="13" spans="1:6" x14ac:dyDescent="0.35">
      <c r="A13" s="23" t="s">
        <v>69</v>
      </c>
      <c r="B13" s="24">
        <v>2</v>
      </c>
      <c r="E13" t="str">
        <f t="shared" si="0"/>
        <v>SP Narine</v>
      </c>
      <c r="F13">
        <f t="shared" si="1"/>
        <v>2</v>
      </c>
    </row>
    <row r="14" spans="1:6" x14ac:dyDescent="0.35">
      <c r="A14" s="23" t="s">
        <v>143</v>
      </c>
      <c r="B14" s="24">
        <v>1</v>
      </c>
    </row>
    <row r="15" spans="1:6" x14ac:dyDescent="0.35">
      <c r="A15" s="23" t="s">
        <v>146</v>
      </c>
      <c r="B15" s="24">
        <v>1</v>
      </c>
    </row>
    <row r="16" spans="1:6" x14ac:dyDescent="0.35">
      <c r="A16" s="23" t="s">
        <v>87</v>
      </c>
      <c r="B16" s="24">
        <v>1</v>
      </c>
    </row>
    <row r="17" spans="1:2" x14ac:dyDescent="0.35">
      <c r="A17" s="23" t="s">
        <v>149</v>
      </c>
      <c r="B17" s="24">
        <v>1</v>
      </c>
    </row>
    <row r="18" spans="1:2" x14ac:dyDescent="0.35">
      <c r="A18" s="23" t="s">
        <v>70</v>
      </c>
      <c r="B18" s="24">
        <v>1</v>
      </c>
    </row>
    <row r="19" spans="1:2" x14ac:dyDescent="0.35">
      <c r="A19" s="23" t="s">
        <v>142</v>
      </c>
      <c r="B19" s="24">
        <v>1</v>
      </c>
    </row>
    <row r="20" spans="1:2" x14ac:dyDescent="0.35">
      <c r="A20" s="23" t="s">
        <v>132</v>
      </c>
      <c r="B20" s="24">
        <v>1</v>
      </c>
    </row>
    <row r="21" spans="1:2" x14ac:dyDescent="0.35">
      <c r="A21" s="23" t="s">
        <v>56</v>
      </c>
      <c r="B21" s="24">
        <v>1</v>
      </c>
    </row>
    <row r="22" spans="1:2" x14ac:dyDescent="0.35">
      <c r="A22" s="23" t="s">
        <v>92</v>
      </c>
      <c r="B22" s="24">
        <v>1</v>
      </c>
    </row>
    <row r="23" spans="1:2" x14ac:dyDescent="0.35">
      <c r="A23" s="23" t="s">
        <v>68</v>
      </c>
      <c r="B23" s="24">
        <v>1</v>
      </c>
    </row>
    <row r="24" spans="1:2" x14ac:dyDescent="0.35">
      <c r="A24" s="23" t="s">
        <v>79</v>
      </c>
      <c r="B24" s="24">
        <v>1</v>
      </c>
    </row>
    <row r="25" spans="1:2" x14ac:dyDescent="0.35">
      <c r="A25" s="23" t="s">
        <v>67</v>
      </c>
      <c r="B25" s="24">
        <v>1</v>
      </c>
    </row>
    <row r="26" spans="1:2" x14ac:dyDescent="0.35">
      <c r="A26" s="23" t="s">
        <v>139</v>
      </c>
      <c r="B26" s="24">
        <v>1</v>
      </c>
    </row>
    <row r="27" spans="1:2" x14ac:dyDescent="0.35">
      <c r="A27" s="23" t="s">
        <v>62</v>
      </c>
      <c r="B27" s="24">
        <v>1</v>
      </c>
    </row>
    <row r="28" spans="1:2" x14ac:dyDescent="0.35">
      <c r="A28" s="23" t="s">
        <v>124</v>
      </c>
      <c r="B28" s="24">
        <v>1</v>
      </c>
    </row>
    <row r="29" spans="1:2" x14ac:dyDescent="0.35">
      <c r="A29" s="23" t="s">
        <v>147</v>
      </c>
      <c r="B29" s="24">
        <v>1</v>
      </c>
    </row>
    <row r="30" spans="1:2" x14ac:dyDescent="0.35">
      <c r="A30" s="23" t="s">
        <v>115</v>
      </c>
      <c r="B30" s="24">
        <v>1</v>
      </c>
    </row>
    <row r="31" spans="1:2" x14ac:dyDescent="0.35">
      <c r="A31" s="23" t="s">
        <v>145</v>
      </c>
      <c r="B31" s="24">
        <v>1</v>
      </c>
    </row>
    <row r="32" spans="1:2" x14ac:dyDescent="0.35">
      <c r="A32" s="23" t="s">
        <v>54</v>
      </c>
      <c r="B32" s="24">
        <v>1</v>
      </c>
    </row>
    <row r="33" spans="1:2" x14ac:dyDescent="0.35">
      <c r="A33" s="23" t="s">
        <v>144</v>
      </c>
      <c r="B33" s="24">
        <v>1</v>
      </c>
    </row>
    <row r="34" spans="1:2" x14ac:dyDescent="0.35">
      <c r="A34" s="23" t="s">
        <v>131</v>
      </c>
      <c r="B34" s="24">
        <v>1</v>
      </c>
    </row>
    <row r="35" spans="1:2" x14ac:dyDescent="0.35">
      <c r="A35" s="23" t="s">
        <v>151</v>
      </c>
      <c r="B35" s="24">
        <v>1</v>
      </c>
    </row>
    <row r="36" spans="1:2" x14ac:dyDescent="0.35">
      <c r="A36" s="23" t="s">
        <v>83</v>
      </c>
      <c r="B36" s="24">
        <v>1</v>
      </c>
    </row>
    <row r="37" spans="1:2" x14ac:dyDescent="0.35">
      <c r="A37" s="23" t="s">
        <v>95</v>
      </c>
      <c r="B37" s="24">
        <v>1</v>
      </c>
    </row>
    <row r="38" spans="1:2" x14ac:dyDescent="0.35">
      <c r="A38" s="23" t="s">
        <v>134</v>
      </c>
      <c r="B38" s="24">
        <v>1</v>
      </c>
    </row>
    <row r="39" spans="1:2" x14ac:dyDescent="0.35">
      <c r="A39" s="23" t="s">
        <v>121</v>
      </c>
      <c r="B39" s="24">
        <v>1</v>
      </c>
    </row>
    <row r="40" spans="1:2" x14ac:dyDescent="0.35">
      <c r="A40" s="23" t="s">
        <v>126</v>
      </c>
      <c r="B40" s="24">
        <v>1</v>
      </c>
    </row>
    <row r="41" spans="1:2" x14ac:dyDescent="0.35">
      <c r="A41" s="23" t="s">
        <v>148</v>
      </c>
      <c r="B41" s="24">
        <v>1</v>
      </c>
    </row>
    <row r="42" spans="1:2" x14ac:dyDescent="0.35">
      <c r="A42" s="23" t="s">
        <v>128</v>
      </c>
      <c r="B42" s="24">
        <v>1</v>
      </c>
    </row>
    <row r="43" spans="1:2" x14ac:dyDescent="0.35">
      <c r="A43" s="23" t="s">
        <v>119</v>
      </c>
      <c r="B43" s="24">
        <v>1</v>
      </c>
    </row>
    <row r="44" spans="1:2" x14ac:dyDescent="0.35">
      <c r="A44" s="23" t="s">
        <v>85</v>
      </c>
      <c r="B44" s="24">
        <v>1</v>
      </c>
    </row>
    <row r="45" spans="1:2" x14ac:dyDescent="0.35">
      <c r="A45" s="23" t="s">
        <v>150</v>
      </c>
      <c r="B45" s="24">
        <v>1</v>
      </c>
    </row>
    <row r="46" spans="1:2" x14ac:dyDescent="0.35">
      <c r="A46" s="23" t="s">
        <v>109</v>
      </c>
      <c r="B46" s="24">
        <v>1</v>
      </c>
    </row>
    <row r="47" spans="1:2" x14ac:dyDescent="0.35">
      <c r="A47" s="23" t="s">
        <v>73</v>
      </c>
      <c r="B47" s="24">
        <v>1</v>
      </c>
    </row>
    <row r="48" spans="1:2" x14ac:dyDescent="0.35">
      <c r="A48" s="23" t="s">
        <v>152</v>
      </c>
      <c r="B48" s="24">
        <v>1</v>
      </c>
    </row>
    <row r="49" spans="1:2" x14ac:dyDescent="0.35">
      <c r="A49" s="23" t="s">
        <v>106</v>
      </c>
      <c r="B49" s="24">
        <v>1</v>
      </c>
    </row>
    <row r="50" spans="1:2" x14ac:dyDescent="0.35">
      <c r="A50" s="23" t="s">
        <v>135</v>
      </c>
      <c r="B50" s="24">
        <v>1</v>
      </c>
    </row>
    <row r="51" spans="1:2" x14ac:dyDescent="0.35">
      <c r="A51" s="23" t="s">
        <v>422</v>
      </c>
      <c r="B51" s="24">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27910-3C0C-4842-8B23-C12033E7DB25}">
  <dimension ref="A3:O17"/>
  <sheetViews>
    <sheetView topLeftCell="A13" workbookViewId="0">
      <selection activeCell="D16" sqref="D16"/>
    </sheetView>
  </sheetViews>
  <sheetFormatPr defaultRowHeight="15.5" x14ac:dyDescent="0.35"/>
  <cols>
    <col min="1" max="1" width="12.25" bestFit="1" customWidth="1"/>
    <col min="3" max="3" width="19.5" customWidth="1"/>
  </cols>
  <sheetData>
    <row r="3" spans="1:15" x14ac:dyDescent="0.35">
      <c r="A3" s="22" t="s">
        <v>421</v>
      </c>
    </row>
    <row r="4" spans="1:15" x14ac:dyDescent="0.35">
      <c r="A4" s="23" t="s">
        <v>393</v>
      </c>
    </row>
    <row r="5" spans="1:15" x14ac:dyDescent="0.35">
      <c r="A5" s="23" t="s">
        <v>422</v>
      </c>
    </row>
    <row r="6" spans="1:15" ht="29" x14ac:dyDescent="0.35">
      <c r="K6" s="29" t="s">
        <v>384</v>
      </c>
      <c r="L6" s="30" t="s">
        <v>385</v>
      </c>
      <c r="M6" s="30" t="s">
        <v>386</v>
      </c>
      <c r="N6" s="30" t="s">
        <v>387</v>
      </c>
      <c r="O6" s="31" t="s">
        <v>388</v>
      </c>
    </row>
    <row r="7" spans="1:15" ht="43.5" x14ac:dyDescent="0.35">
      <c r="K7" s="26" t="s">
        <v>390</v>
      </c>
      <c r="L7" s="8" t="s">
        <v>19</v>
      </c>
      <c r="M7" s="7" t="s">
        <v>18</v>
      </c>
      <c r="N7" s="7" t="s">
        <v>391</v>
      </c>
      <c r="O7" s="27" t="s">
        <v>392</v>
      </c>
    </row>
    <row r="8" spans="1:15" ht="58" x14ac:dyDescent="0.35">
      <c r="K8" s="26" t="s">
        <v>393</v>
      </c>
      <c r="L8" s="6" t="s">
        <v>39</v>
      </c>
      <c r="M8" s="9" t="s">
        <v>394</v>
      </c>
      <c r="N8" s="9" t="s">
        <v>395</v>
      </c>
      <c r="O8" s="28" t="s">
        <v>396</v>
      </c>
    </row>
    <row r="9" spans="1:15" ht="58" x14ac:dyDescent="0.35">
      <c r="K9" s="26" t="s">
        <v>397</v>
      </c>
      <c r="L9" s="8" t="s">
        <v>18</v>
      </c>
      <c r="M9" s="7" t="s">
        <v>50</v>
      </c>
      <c r="N9" s="7" t="s">
        <v>398</v>
      </c>
      <c r="O9" s="27" t="s">
        <v>399</v>
      </c>
    </row>
    <row r="10" spans="1:15" ht="43.5" x14ac:dyDescent="0.35">
      <c r="K10" s="26" t="s">
        <v>400</v>
      </c>
      <c r="L10" s="6" t="s">
        <v>39</v>
      </c>
      <c r="M10" s="9" t="s">
        <v>19</v>
      </c>
      <c r="N10" s="9" t="s">
        <v>401</v>
      </c>
      <c r="O10" s="28" t="s">
        <v>389</v>
      </c>
    </row>
    <row r="11" spans="1:15" ht="43.5" x14ac:dyDescent="0.35">
      <c r="K11" s="26" t="s">
        <v>402</v>
      </c>
      <c r="L11" s="8" t="s">
        <v>27</v>
      </c>
      <c r="M11" s="7" t="s">
        <v>45</v>
      </c>
      <c r="N11" s="7" t="s">
        <v>403</v>
      </c>
      <c r="O11" s="27" t="s">
        <v>404</v>
      </c>
    </row>
    <row r="12" spans="1:15" ht="43.5" x14ac:dyDescent="0.35">
      <c r="K12" s="26" t="s">
        <v>405</v>
      </c>
      <c r="L12" s="6" t="s">
        <v>39</v>
      </c>
      <c r="M12" s="9" t="s">
        <v>19</v>
      </c>
      <c r="N12" s="9" t="s">
        <v>406</v>
      </c>
      <c r="O12" s="28" t="s">
        <v>391</v>
      </c>
    </row>
    <row r="13" spans="1:15" ht="43.5" x14ac:dyDescent="0.35">
      <c r="B13" s="6" t="s">
        <v>384</v>
      </c>
      <c r="C13" s="6" t="s">
        <v>385</v>
      </c>
      <c r="D13" s="6" t="s">
        <v>386</v>
      </c>
      <c r="E13" s="6" t="s">
        <v>387</v>
      </c>
      <c r="F13" s="6" t="s">
        <v>388</v>
      </c>
      <c r="K13" s="26" t="s">
        <v>407</v>
      </c>
      <c r="L13" s="8" t="s">
        <v>27</v>
      </c>
      <c r="M13" s="7" t="s">
        <v>19</v>
      </c>
      <c r="N13" s="7" t="s">
        <v>408</v>
      </c>
      <c r="O13" s="27" t="s">
        <v>392</v>
      </c>
    </row>
    <row r="14" spans="1:15" ht="58" x14ac:dyDescent="0.35">
      <c r="B14" t="str">
        <f>A4</f>
        <v>IPL-2017</v>
      </c>
      <c r="C14" t="str">
        <f>VLOOKUP($B$14,Table2[],2,0)</f>
        <v>Mumbai Indians</v>
      </c>
      <c r="D14" t="str">
        <f>VLOOKUP($B$14,Table2[],3,0)</f>
        <v>Rising Pune Supergiants</v>
      </c>
      <c r="E14" t="str">
        <f>VLOOKUP($B$14,Table2[],4,0)</f>
        <v>Krunal Pandya</v>
      </c>
      <c r="F14" t="str">
        <f>VLOOKUP($B$14,Table2[],5,0)</f>
        <v>Ben Stokes</v>
      </c>
      <c r="K14" s="26" t="s">
        <v>409</v>
      </c>
      <c r="L14" s="6" t="s">
        <v>19</v>
      </c>
      <c r="M14" s="9" t="s">
        <v>50</v>
      </c>
      <c r="N14" s="9" t="s">
        <v>410</v>
      </c>
      <c r="O14" s="28" t="s">
        <v>411</v>
      </c>
    </row>
    <row r="15" spans="1:15" ht="43.5" x14ac:dyDescent="0.35">
      <c r="K15" s="26" t="s">
        <v>412</v>
      </c>
      <c r="L15" s="8" t="s">
        <v>19</v>
      </c>
      <c r="M15" s="7" t="s">
        <v>39</v>
      </c>
      <c r="N15" s="7" t="s">
        <v>413</v>
      </c>
      <c r="O15" s="27" t="s">
        <v>414</v>
      </c>
    </row>
    <row r="16" spans="1:15" ht="58" x14ac:dyDescent="0.35">
      <c r="K16" s="26" t="s">
        <v>415</v>
      </c>
      <c r="L16" s="6" t="s">
        <v>260</v>
      </c>
      <c r="M16" s="9" t="s">
        <v>50</v>
      </c>
      <c r="N16" s="9" t="s">
        <v>416</v>
      </c>
      <c r="O16" s="28" t="s">
        <v>417</v>
      </c>
    </row>
    <row r="17" spans="11:15" ht="43.5" x14ac:dyDescent="0.35">
      <c r="K17" s="32" t="s">
        <v>418</v>
      </c>
      <c r="L17" s="33" t="s">
        <v>31</v>
      </c>
      <c r="M17" s="34" t="s">
        <v>19</v>
      </c>
      <c r="N17" s="34" t="s">
        <v>419</v>
      </c>
      <c r="O17"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zoomScale="78" zoomScaleNormal="100" workbookViewId="0">
      <selection activeCell="E22" sqref="E22"/>
    </sheetView>
  </sheetViews>
  <sheetFormatPr defaultRowHeight="15.5" x14ac:dyDescent="0.35"/>
  <cols>
    <col min="2" max="2" width="13.1640625" bestFit="1" customWidth="1"/>
    <col min="3" max="3" width="13.1640625" customWidth="1"/>
    <col min="4" max="4" width="10.08203125" bestFit="1" customWidth="1"/>
    <col min="5" max="5" width="16.83203125" customWidth="1"/>
    <col min="6" max="6" width="36.58203125" customWidth="1"/>
    <col min="7" max="9" width="23.9140625" bestFit="1" customWidth="1"/>
    <col min="10" max="10" width="13.58203125" customWidth="1"/>
    <col min="12" max="12" width="23.9140625" bestFit="1" customWidth="1"/>
    <col min="13" max="13" width="13.08203125" customWidth="1"/>
    <col min="14" max="14" width="15.83203125" customWidth="1"/>
    <col min="15" max="15" width="9.5" customWidth="1"/>
    <col min="16" max="16" width="44.58203125" bestFit="1" customWidth="1"/>
    <col min="17" max="18" width="22" bestFit="1" customWidth="1"/>
  </cols>
  <sheetData>
    <row r="1" spans="1:16" s="1" customFormat="1" x14ac:dyDescent="0.35">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5">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5">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5">
      <c r="A6" s="10">
        <v>7948</v>
      </c>
      <c r="B6" s="2" t="s">
        <v>35</v>
      </c>
      <c r="C6" s="2" t="s">
        <v>390</v>
      </c>
      <c r="D6" s="3">
        <v>43240</v>
      </c>
      <c r="E6" s="2" t="s">
        <v>36</v>
      </c>
      <c r="F6" s="4" t="s">
        <v>17</v>
      </c>
      <c r="G6" s="2" t="s">
        <v>38</v>
      </c>
      <c r="H6" s="2" t="s">
        <v>39</v>
      </c>
      <c r="I6" s="2" t="s">
        <v>38</v>
      </c>
      <c r="J6" s="2" t="s">
        <v>40</v>
      </c>
      <c r="K6" s="2" t="s">
        <v>21</v>
      </c>
      <c r="L6" s="2" t="s">
        <v>38</v>
      </c>
      <c r="M6" s="2">
        <v>11</v>
      </c>
      <c r="N6" s="2">
        <v>0</v>
      </c>
      <c r="O6" s="2" t="s">
        <v>29</v>
      </c>
      <c r="P6" s="12" t="s">
        <v>41</v>
      </c>
    </row>
    <row r="7" spans="1:16" x14ac:dyDescent="0.35">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5">
      <c r="A9" s="11">
        <v>7947</v>
      </c>
      <c r="B9" s="4" t="s">
        <v>53</v>
      </c>
      <c r="C9" s="2" t="s">
        <v>390</v>
      </c>
      <c r="D9" s="5">
        <v>43239</v>
      </c>
      <c r="E9" s="2" t="s">
        <v>48</v>
      </c>
      <c r="F9" s="4" t="s">
        <v>55</v>
      </c>
      <c r="G9" s="4" t="s">
        <v>18</v>
      </c>
      <c r="H9" s="4" t="s">
        <v>27</v>
      </c>
      <c r="I9" s="4" t="s">
        <v>18</v>
      </c>
      <c r="J9" s="4" t="s">
        <v>40</v>
      </c>
      <c r="K9" s="4" t="s">
        <v>21</v>
      </c>
      <c r="L9" s="4" t="s">
        <v>27</v>
      </c>
      <c r="M9" s="4">
        <v>0</v>
      </c>
      <c r="N9" s="4">
        <v>5</v>
      </c>
      <c r="O9" s="4" t="s">
        <v>32</v>
      </c>
      <c r="P9" s="13" t="s">
        <v>23</v>
      </c>
    </row>
    <row r="10" spans="1:16" x14ac:dyDescent="0.35">
      <c r="A10" s="10">
        <v>7945</v>
      </c>
      <c r="B10" s="4" t="s">
        <v>53</v>
      </c>
      <c r="C10" s="2" t="s">
        <v>390</v>
      </c>
      <c r="D10" s="3">
        <v>43238</v>
      </c>
      <c r="E10" s="2" t="s">
        <v>56</v>
      </c>
      <c r="F10" s="4" t="s">
        <v>55</v>
      </c>
      <c r="G10" s="2" t="s">
        <v>38</v>
      </c>
      <c r="H10" s="2" t="s">
        <v>19</v>
      </c>
      <c r="I10" s="2" t="s">
        <v>19</v>
      </c>
      <c r="J10" s="2" t="s">
        <v>20</v>
      </c>
      <c r="K10" s="2" t="s">
        <v>21</v>
      </c>
      <c r="L10" s="2" t="s">
        <v>38</v>
      </c>
      <c r="M10" s="2">
        <v>34</v>
      </c>
      <c r="N10" s="2">
        <v>0</v>
      </c>
      <c r="O10" s="2" t="s">
        <v>29</v>
      </c>
      <c r="P10" s="12" t="s">
        <v>57</v>
      </c>
    </row>
    <row r="11" spans="1:16" x14ac:dyDescent="0.35">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5">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5">
      <c r="A14" s="10">
        <v>7941</v>
      </c>
      <c r="B14" s="2" t="s">
        <v>64</v>
      </c>
      <c r="C14" s="2" t="s">
        <v>390</v>
      </c>
      <c r="D14" s="5">
        <v>43235</v>
      </c>
      <c r="E14" s="2" t="s">
        <v>65</v>
      </c>
      <c r="F14" s="2" t="s">
        <v>66</v>
      </c>
      <c r="G14" s="2" t="s">
        <v>45</v>
      </c>
      <c r="H14" s="2" t="s">
        <v>50</v>
      </c>
      <c r="I14" s="2" t="s">
        <v>50</v>
      </c>
      <c r="J14" s="2" t="s">
        <v>20</v>
      </c>
      <c r="K14" s="2" t="s">
        <v>21</v>
      </c>
      <c r="L14" s="2" t="s">
        <v>50</v>
      </c>
      <c r="M14" s="2">
        <v>0</v>
      </c>
      <c r="N14" s="2">
        <v>10</v>
      </c>
      <c r="O14" s="2" t="s">
        <v>51</v>
      </c>
      <c r="P14" s="12" t="s">
        <v>52</v>
      </c>
    </row>
    <row r="15" spans="1:16" x14ac:dyDescent="0.35">
      <c r="A15" s="11">
        <v>7939</v>
      </c>
      <c r="B15" s="4" t="s">
        <v>42</v>
      </c>
      <c r="C15" s="2" t="s">
        <v>390</v>
      </c>
      <c r="D15" s="5">
        <v>43233</v>
      </c>
      <c r="E15" s="4" t="s">
        <v>67</v>
      </c>
      <c r="F15" s="4" t="s">
        <v>44</v>
      </c>
      <c r="G15" s="2" t="s">
        <v>45</v>
      </c>
      <c r="H15" s="4" t="s">
        <v>19</v>
      </c>
      <c r="I15" s="4" t="s">
        <v>19</v>
      </c>
      <c r="J15" s="4" t="s">
        <v>20</v>
      </c>
      <c r="K15" s="2" t="s">
        <v>21</v>
      </c>
      <c r="L15" s="4" t="s">
        <v>19</v>
      </c>
      <c r="M15" s="4">
        <v>0</v>
      </c>
      <c r="N15" s="4">
        <v>8</v>
      </c>
      <c r="O15" s="4" t="s">
        <v>22</v>
      </c>
      <c r="P15" s="13" t="s">
        <v>46</v>
      </c>
    </row>
    <row r="16" spans="1:16" x14ac:dyDescent="0.35">
      <c r="A16" s="10">
        <v>7940</v>
      </c>
      <c r="B16" s="2" t="s">
        <v>15</v>
      </c>
      <c r="C16" s="2" t="s">
        <v>390</v>
      </c>
      <c r="D16" s="3">
        <v>43233</v>
      </c>
      <c r="E16" s="2" t="s">
        <v>68</v>
      </c>
      <c r="F16" s="2" t="s">
        <v>17</v>
      </c>
      <c r="G16" s="2" t="s">
        <v>39</v>
      </c>
      <c r="H16" s="2" t="s">
        <v>31</v>
      </c>
      <c r="I16" s="2" t="s">
        <v>31</v>
      </c>
      <c r="J16" s="2" t="s">
        <v>20</v>
      </c>
      <c r="K16" s="2" t="s">
        <v>21</v>
      </c>
      <c r="L16" s="4" t="s">
        <v>19</v>
      </c>
      <c r="M16" s="2">
        <v>0</v>
      </c>
      <c r="N16" s="2">
        <v>7</v>
      </c>
      <c r="O16" s="2" t="s">
        <v>28</v>
      </c>
      <c r="P16" s="12" t="s">
        <v>23</v>
      </c>
    </row>
    <row r="17" spans="1:16" x14ac:dyDescent="0.35">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5">
      <c r="A19" s="11">
        <v>7936</v>
      </c>
      <c r="B19" s="4" t="s">
        <v>47</v>
      </c>
      <c r="C19" s="2" t="s">
        <v>390</v>
      </c>
      <c r="D19" s="5">
        <v>43231</v>
      </c>
      <c r="E19" s="2" t="s">
        <v>59</v>
      </c>
      <c r="F19" s="4" t="s">
        <v>49</v>
      </c>
      <c r="G19" s="4" t="s">
        <v>19</v>
      </c>
      <c r="H19" s="4" t="s">
        <v>31</v>
      </c>
      <c r="I19" s="4" t="s">
        <v>19</v>
      </c>
      <c r="J19" s="4" t="s">
        <v>40</v>
      </c>
      <c r="K19" s="4" t="s">
        <v>21</v>
      </c>
      <c r="L19" s="4" t="s">
        <v>31</v>
      </c>
      <c r="M19" s="4">
        <v>0</v>
      </c>
      <c r="N19" s="4">
        <v>4</v>
      </c>
      <c r="O19" s="4" t="s">
        <v>22</v>
      </c>
      <c r="P19" s="13" t="s">
        <v>46</v>
      </c>
    </row>
    <row r="20" spans="1:16" x14ac:dyDescent="0.3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5">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5">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5">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5">
      <c r="A27" s="11">
        <v>7929</v>
      </c>
      <c r="B27" s="4" t="s">
        <v>53</v>
      </c>
      <c r="C27" s="2" t="s">
        <v>390</v>
      </c>
      <c r="D27" s="5">
        <v>43225</v>
      </c>
      <c r="E27" s="4" t="s">
        <v>25</v>
      </c>
      <c r="F27" s="4" t="s">
        <v>55</v>
      </c>
      <c r="G27" s="2" t="s">
        <v>50</v>
      </c>
      <c r="H27" s="4" t="s">
        <v>18</v>
      </c>
      <c r="I27" s="4" t="s">
        <v>38</v>
      </c>
      <c r="J27" s="4" t="s">
        <v>40</v>
      </c>
      <c r="K27" s="4" t="s">
        <v>21</v>
      </c>
      <c r="L27" s="4" t="s">
        <v>18</v>
      </c>
      <c r="M27" s="4">
        <v>0</v>
      </c>
      <c r="N27" s="4">
        <v>7</v>
      </c>
      <c r="O27" s="4" t="s">
        <v>51</v>
      </c>
      <c r="P27" s="13" t="s">
        <v>41</v>
      </c>
    </row>
    <row r="28" spans="1:16" x14ac:dyDescent="0.3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5">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5">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5">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5">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5">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5">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5">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5">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5">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5">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5">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5">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5">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5">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5">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5">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5">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5">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5">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5">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5">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5">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5">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5">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5">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5">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5">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5">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5">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5">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5">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5">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5">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5">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5">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5">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5">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5">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5">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5">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5">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5">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5">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5">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5">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5">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5">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5">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5">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5">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5">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5">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5">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5">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5">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5">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5">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5">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5">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5">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5">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5">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5">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5">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5">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5">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5">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5">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5">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5">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5">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5">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5">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5">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5">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5">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5">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5">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5">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5">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5">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5">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5">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5">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5">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5">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5">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5">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5">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5">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5">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5">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5">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5">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5">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5">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5">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5">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5">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5">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5">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5">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5">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5">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5">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5">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5">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5">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5">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5">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5">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5">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5">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5">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5">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5">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5">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5">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5">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5">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5">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5">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5">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5">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5">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5">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5">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5">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5">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5">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5">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5">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5">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5">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5">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5">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5">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5">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5">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5">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5">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5">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5">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5">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5">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5">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5">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5">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5">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5">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5">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5">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5">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5">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5">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5">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5">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5">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5">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5">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5">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5">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5">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5">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5">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5">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5">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5">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5">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5">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5">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5">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5">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5">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5">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5">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5">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5">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5">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5">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5">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5">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5">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5">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5">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5">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5">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5">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5">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5">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5">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5">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5">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5">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5">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5">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5">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5">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5">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5">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5">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5">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5">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5">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5">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5">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5">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5">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5">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5">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5">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5">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5">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5">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5">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5">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5">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5">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5">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5">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5">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5">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5">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5">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5">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5">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5">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5">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5">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5">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5">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5">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5">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5">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5">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5">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5">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5">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5">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5">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5">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5">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5">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5">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5">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5">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5">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5">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5">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5">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5">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5">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5">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5">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5">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5">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5">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5">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5">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5">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5">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5">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5">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5">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5">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5">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5">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5">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5">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5">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5">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5">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5">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5">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5">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5">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5">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5">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5">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5">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5">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5">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5">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5">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5">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5">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5">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5">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5">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5">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5">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5">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5">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5">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5">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5">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5">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5">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5">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5">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5">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5">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5">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5">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5">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5">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5">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5">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5">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5">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5">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5">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5">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5">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5">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5">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5">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5">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5">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5">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5">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5">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5">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5">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5">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5">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5">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5">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5">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5">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5">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5">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5">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5">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5">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A12"/>
  <sheetViews>
    <sheetView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ht="20" customHeight="1" x14ac:dyDescent="0.35"/>
    <row r="2" ht="20" customHeight="1" x14ac:dyDescent="0.35"/>
    <row r="3" ht="20" customHeight="1" x14ac:dyDescent="0.35"/>
    <row r="4" ht="20" customHeight="1" x14ac:dyDescent="0.35"/>
    <row r="5" ht="20" customHeight="1" x14ac:dyDescent="0.35"/>
    <row r="6" ht="20" customHeight="1" x14ac:dyDescent="0.35"/>
    <row r="7" ht="20" customHeight="1" x14ac:dyDescent="0.35"/>
    <row r="8" ht="20" customHeight="1" x14ac:dyDescent="0.35"/>
    <row r="9" ht="20" customHeight="1" x14ac:dyDescent="0.35"/>
    <row r="10" ht="20" customHeight="1" x14ac:dyDescent="0.35"/>
    <row r="11" ht="20" customHeight="1" x14ac:dyDescent="0.35"/>
    <row r="12" ht="20" customHeight="1"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63C3A-4D96-427A-8289-93FE3A699472}">
  <dimension ref="A3:E10"/>
  <sheetViews>
    <sheetView workbookViewId="0">
      <selection activeCell="A6" sqref="A6"/>
    </sheetView>
  </sheetViews>
  <sheetFormatPr defaultRowHeight="15.5" x14ac:dyDescent="0.35"/>
  <cols>
    <col min="1" max="1" width="18.25" bestFit="1" customWidth="1"/>
    <col min="2" max="2" width="14.6640625" bestFit="1" customWidth="1"/>
    <col min="4" max="4" width="18.33203125" customWidth="1"/>
  </cols>
  <sheetData>
    <row r="3" spans="1:5" x14ac:dyDescent="0.35">
      <c r="A3" s="22" t="s">
        <v>421</v>
      </c>
      <c r="B3" t="s">
        <v>429</v>
      </c>
    </row>
    <row r="4" spans="1:5" x14ac:dyDescent="0.35">
      <c r="A4" s="23" t="s">
        <v>19</v>
      </c>
      <c r="B4" s="24">
        <v>3</v>
      </c>
      <c r="D4" t="str">
        <f>A4</f>
        <v>Chennai Super Kings</v>
      </c>
      <c r="E4">
        <f>GETPIVOTDATA("Winner",$A$3,"Winner",A4)</f>
        <v>3</v>
      </c>
    </row>
    <row r="5" spans="1:5" x14ac:dyDescent="0.35">
      <c r="A5" s="23" t="s">
        <v>39</v>
      </c>
      <c r="B5" s="24">
        <v>3</v>
      </c>
      <c r="D5" t="str">
        <f t="shared" ref="D5:D9" si="0">A5</f>
        <v>Mumbai Indians</v>
      </c>
      <c r="E5">
        <f t="shared" ref="E5:E9" si="1">GETPIVOTDATA("Winner",$A$3,"Winner",A5)</f>
        <v>3</v>
      </c>
    </row>
    <row r="6" spans="1:5" x14ac:dyDescent="0.35">
      <c r="A6" s="23" t="s">
        <v>27</v>
      </c>
      <c r="B6" s="24">
        <v>2</v>
      </c>
      <c r="D6" t="str">
        <f t="shared" si="0"/>
        <v>Kolkata Knight Riders</v>
      </c>
      <c r="E6">
        <f t="shared" si="1"/>
        <v>2</v>
      </c>
    </row>
    <row r="7" spans="1:5" x14ac:dyDescent="0.35">
      <c r="A7" s="23" t="s">
        <v>260</v>
      </c>
      <c r="B7" s="24">
        <v>1</v>
      </c>
      <c r="D7" t="str">
        <f t="shared" si="0"/>
        <v>Deccan Chargers</v>
      </c>
      <c r="E7">
        <f t="shared" si="1"/>
        <v>1</v>
      </c>
    </row>
    <row r="8" spans="1:5" x14ac:dyDescent="0.35">
      <c r="A8" s="23" t="s">
        <v>18</v>
      </c>
      <c r="B8" s="24">
        <v>1</v>
      </c>
      <c r="D8" t="str">
        <f t="shared" si="0"/>
        <v>Sunrisers Hyderabad</v>
      </c>
      <c r="E8">
        <f t="shared" si="1"/>
        <v>1</v>
      </c>
    </row>
    <row r="9" spans="1:5" x14ac:dyDescent="0.35">
      <c r="A9" s="23" t="s">
        <v>31</v>
      </c>
      <c r="B9" s="24">
        <v>1</v>
      </c>
      <c r="D9" t="str">
        <f t="shared" si="0"/>
        <v>Rajasthan Royals</v>
      </c>
      <c r="E9">
        <f t="shared" si="1"/>
        <v>1</v>
      </c>
    </row>
    <row r="10" spans="1:5" x14ac:dyDescent="0.35">
      <c r="A10" s="23" t="s">
        <v>422</v>
      </c>
      <c r="B10" s="24">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CA522-FFC0-4A7D-A56B-4C98E7875C3D}">
  <dimension ref="A1"/>
  <sheetViews>
    <sheetView showGridLines="0" tabSelected="1" zoomScale="81" zoomScaleNormal="10" workbookViewId="0">
      <selection activeCell="C17" sqref="C17"/>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venus</vt:lpstr>
      <vt:lpstr>top 10 mom</vt:lpstr>
      <vt:lpstr>KPI</vt:lpstr>
      <vt:lpstr>IPL Matches 2008-2018</vt:lpstr>
      <vt:lpstr>Winner Data</vt:lpstr>
      <vt:lpstr>title winner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2023-05-25T13:59:02Z</dcterms:created>
  <dcterms:modified xsi:type="dcterms:W3CDTF">2025-08-19T02:49:03Z</dcterms:modified>
</cp:coreProperties>
</file>