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tabRatio="599" firstSheet="1" activeTab="4"/>
  </bookViews>
  <sheets>
    <sheet name="PrepaidCharges" sheetId="8" r:id="rId1"/>
    <sheet name="LoanInputs" sheetId="13" r:id="rId2"/>
    <sheet name="LoanEstimate" sheetId="6" r:id="rId3"/>
    <sheet name="Escrow" sheetId="10" r:id="rId4"/>
    <sheet name="ClosingDisclosure" sheetId="3" r:id="rId5"/>
    <sheet name="MortgageInsurance" sheetId="7" r:id="rId6"/>
    <sheet name="VariableLoanDetails" sheetId="12" r:id="rId7"/>
    <sheet name="Export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" i="3" l="1"/>
  <c r="AH23" i="3"/>
  <c r="AF21" i="3"/>
  <c r="AB21" i="3"/>
  <c r="AB20" i="3"/>
  <c r="AB19" i="3"/>
  <c r="AB18" i="3"/>
  <c r="T3" i="8"/>
</calcChain>
</file>

<file path=xl/sharedStrings.xml><?xml version="1.0" encoding="utf-8"?>
<sst xmlns="http://schemas.openxmlformats.org/spreadsheetml/2006/main" count="896" uniqueCount="211">
  <si>
    <t xml:space="preserve">30 Over 360 </t>
  </si>
  <si>
    <t>Fixed</t>
  </si>
  <si>
    <t xml:space="preserve">Monthly </t>
  </si>
  <si>
    <t>Months</t>
  </si>
  <si>
    <t xml:space="preserve">Regular P And I - Whole Term </t>
  </si>
  <si>
    <t>N</t>
  </si>
  <si>
    <t>Single Advance</t>
  </si>
  <si>
    <t>APR</t>
  </si>
  <si>
    <t>TIP</t>
  </si>
  <si>
    <t>PMI</t>
  </si>
  <si>
    <t>CalculationMethod</t>
  </si>
  <si>
    <t>LoanType</t>
  </si>
  <si>
    <t>FrequencyOfPayments</t>
  </si>
  <si>
    <t>LoanTerm</t>
  </si>
  <si>
    <t>AdvanceType</t>
  </si>
  <si>
    <t>RepaymentTermType</t>
  </si>
  <si>
    <t>LoanAmount</t>
  </si>
  <si>
    <t>RateOfInterest</t>
  </si>
  <si>
    <t>DateOfLoan</t>
  </si>
  <si>
    <t>DateInterestBeginToAccrue</t>
  </si>
  <si>
    <t>PeriodPayment</t>
  </si>
  <si>
    <t>LoanCosts</t>
  </si>
  <si>
    <t>FinalBalloonPayment</t>
  </si>
  <si>
    <t>OddDaysInterestCollected</t>
  </si>
  <si>
    <t>FinanceCharge</t>
  </si>
  <si>
    <t>AmountFinanced</t>
  </si>
  <si>
    <t>PrepaidCharges</t>
  </si>
  <si>
    <t>In5Years</t>
  </si>
  <si>
    <t>In5YearsPrincipal</t>
  </si>
  <si>
    <t>TotalPeriodPayment</t>
  </si>
  <si>
    <t>DropOffYearsForPMI</t>
  </si>
  <si>
    <t>PeriodEscrowPayment</t>
  </si>
  <si>
    <t>MonthlyPrincipalAndInterest</t>
  </si>
  <si>
    <t>Scenario #</t>
  </si>
  <si>
    <t>LoanTermValue</t>
  </si>
  <si>
    <t>PrincipalAndInt</t>
  </si>
  <si>
    <t>FrequencyOfPmtValue</t>
  </si>
  <si>
    <t>DateOfFirstPayment</t>
  </si>
  <si>
    <t>MonthlyPMI</t>
  </si>
  <si>
    <t>PMITerminationDate</t>
  </si>
  <si>
    <t>PMICancelDate</t>
  </si>
  <si>
    <t>EscrowPropertyOverOneYear</t>
  </si>
  <si>
    <t>NonEscrowPropertyOverOneYear</t>
  </si>
  <si>
    <t>InitialEscrowPayment</t>
  </si>
  <si>
    <t>MonthlyEscrowPayment</t>
  </si>
  <si>
    <t>DisclosedEstimatedEscrow</t>
  </si>
  <si>
    <t>DisclosedAPR</t>
  </si>
  <si>
    <t>DisclosedIn5Years</t>
  </si>
  <si>
    <t>DisclosedLdIn5YearsPrincipal</t>
  </si>
  <si>
    <t>DisclosedTIP</t>
  </si>
  <si>
    <t>FhaVaUsdaUpfrontPmiFree</t>
  </si>
  <si>
    <t>FloodFee</t>
  </si>
  <si>
    <t>InspectionFee</t>
  </si>
  <si>
    <t>LoanOriginationFee</t>
  </si>
  <si>
    <t>OtherFees</t>
  </si>
  <si>
    <t>PmiEscrowed</t>
  </si>
  <si>
    <t>PrepaidDailyInterest</t>
  </si>
  <si>
    <t>TaxServicing</t>
  </si>
  <si>
    <t>TitleClosingFee</t>
  </si>
  <si>
    <t>TitleClosingProtectionLetter</t>
  </si>
  <si>
    <t>TitleCourierFee</t>
  </si>
  <si>
    <t>TitleDrawFee</t>
  </si>
  <si>
    <t>TitleWireFee</t>
  </si>
  <si>
    <t>UnderWriting</t>
  </si>
  <si>
    <t>DisclosedFinanceCharge</t>
  </si>
  <si>
    <t>DisclosedPrepaidCharge</t>
  </si>
  <si>
    <t>DisclosedAmountFinanced</t>
  </si>
  <si>
    <t>PrepaidCharge</t>
  </si>
  <si>
    <t>LoanIdNumber</t>
  </si>
  <si>
    <t>BorrowersNames</t>
  </si>
  <si>
    <t>PreparedBy</t>
  </si>
  <si>
    <t>NameOfLender</t>
  </si>
  <si>
    <t>OriginalCreditor</t>
  </si>
  <si>
    <t>Test 2</t>
  </si>
  <si>
    <t>Tim Tedrick</t>
  </si>
  <si>
    <t>Wipfli</t>
  </si>
  <si>
    <t>Yes</t>
  </si>
  <si>
    <t>LoanSecruredBy</t>
  </si>
  <si>
    <t>LowerOfCostOrAppraisal</t>
  </si>
  <si>
    <t>PrepaidCustomFieldsCustomName</t>
  </si>
  <si>
    <t>PrepaidCustomFieldsCustomValue</t>
  </si>
  <si>
    <t>Regular P And I - Final balloon payment</t>
  </si>
  <si>
    <t>Bi-Weekly</t>
  </si>
  <si>
    <t>Semi Monthly</t>
  </si>
  <si>
    <t>Actual Over 365</t>
  </si>
  <si>
    <t>Actual Over 365 And Leap years</t>
  </si>
  <si>
    <t>CushionMonthsForInsurance</t>
  </si>
  <si>
    <t>CushionMonthsForTax</t>
  </si>
  <si>
    <t>EscrowInstallmentInputsNumber</t>
  </si>
  <si>
    <t>DateForEscrowInsurance</t>
  </si>
  <si>
    <t>InsuranceInstallmentAmount</t>
  </si>
  <si>
    <t>Monthly</t>
  </si>
  <si>
    <t>IsINSEscrowed</t>
  </si>
  <si>
    <t>IsTaxEscrowed</t>
  </si>
  <si>
    <t>DisclosedEscrowPropertyOverOneYear</t>
  </si>
  <si>
    <t>DisclosedNonEscrowPropertyOverOneYear</t>
  </si>
  <si>
    <t>DisclosedInitialEscrowPayment</t>
  </si>
  <si>
    <t>DisclosedMonthlyEscrowPayment</t>
  </si>
  <si>
    <t>InsuranceInfoAdjustmentBalance</t>
  </si>
  <si>
    <t>InsuranceInfoMinimumAmount</t>
  </si>
  <si>
    <t>InsuranceInfoCushionAmount</t>
  </si>
  <si>
    <t>InsuranceTotalInfoPeriodInsuranceAmount</t>
  </si>
  <si>
    <t>InsuranceTotalInfoInputInsuranceAmount</t>
  </si>
  <si>
    <t>TaxInfoAdjustmentBalance</t>
  </si>
  <si>
    <t>TaxInfoMinimumAmount</t>
  </si>
  <si>
    <t>TaxInfoCushionAmounts</t>
  </si>
  <si>
    <t>TaxTotalInfoPeriodTaxAmount</t>
  </si>
  <si>
    <t>TaxTotalInfoInputTaxAmount</t>
  </si>
  <si>
    <t>PMITotalInfoPeriodOMIAmount</t>
  </si>
  <si>
    <t>PMITotalInfoInputTaxAmount</t>
  </si>
  <si>
    <t>AggregateInfoAdjustmentBalance</t>
  </si>
  <si>
    <t>AggregateInfoMinimumAmount</t>
  </si>
  <si>
    <t>AggregateInfoCushionAmount</t>
  </si>
  <si>
    <t>AggregateTotalInfoAgregatePayment</t>
  </si>
  <si>
    <t>AggregateTotalInfoAggregateDeposit</t>
  </si>
  <si>
    <t>PMIInfoAdjustmentBalance</t>
  </si>
  <si>
    <t>PMIInfoMinimumBalance</t>
  </si>
  <si>
    <t>PMInfoCushionAmount</t>
  </si>
  <si>
    <t>Actual Over 365 And Leap Years</t>
  </si>
  <si>
    <t>Actual Over 360</t>
  </si>
  <si>
    <t>30 Over 360</t>
  </si>
  <si>
    <t>Multiples of month</t>
  </si>
  <si>
    <t>1,1,12,0.37</t>
  </si>
  <si>
    <t>2,13,120,0.37</t>
  </si>
  <si>
    <t>3,121,360,0.2</t>
  </si>
  <si>
    <t>FirstRow</t>
  </si>
  <si>
    <t>SecondRow</t>
  </si>
  <si>
    <t>ThirdRow</t>
  </si>
  <si>
    <t>Variable</t>
  </si>
  <si>
    <t>DisclosedFinalBalloonPayment</t>
  </si>
  <si>
    <t>TotalOfPayments</t>
  </si>
  <si>
    <t>EcrwPropCosts&gt;1Yr1</t>
  </si>
  <si>
    <t>InitialEscrowPymt</t>
  </si>
  <si>
    <t>NonEcrwPropCosts&gt;1Yr1</t>
  </si>
  <si>
    <t>Margin</t>
  </si>
  <si>
    <t>Total Of Payment</t>
  </si>
  <si>
    <t>Balloon Amount</t>
  </si>
  <si>
    <t>IsPmiEscrowed</t>
  </si>
  <si>
    <t>TotalPeriodicPayment</t>
  </si>
  <si>
    <t>1R</t>
  </si>
  <si>
    <t>2R</t>
  </si>
  <si>
    <t>3R</t>
  </si>
  <si>
    <t>4R</t>
  </si>
  <si>
    <t>6R</t>
  </si>
  <si>
    <t>7R</t>
  </si>
  <si>
    <t>8R</t>
  </si>
  <si>
    <t>9R</t>
  </si>
  <si>
    <t>11R</t>
  </si>
  <si>
    <t>12R</t>
  </si>
  <si>
    <t>13R</t>
  </si>
  <si>
    <t>14R</t>
  </si>
  <si>
    <t>16R</t>
  </si>
  <si>
    <t>17R</t>
  </si>
  <si>
    <t>19R</t>
  </si>
  <si>
    <t>36R</t>
  </si>
  <si>
    <t>37R</t>
  </si>
  <si>
    <t>38R</t>
  </si>
  <si>
    <t>Loan Cost</t>
  </si>
  <si>
    <t>Prepaid Daily Int</t>
  </si>
  <si>
    <t>1,1,6,0.37</t>
  </si>
  <si>
    <t>2,7,60,0.37</t>
  </si>
  <si>
    <t>3,61,180,0.2</t>
  </si>
  <si>
    <t>1,1,26,0.37</t>
  </si>
  <si>
    <t>2,27,260,0.37</t>
  </si>
  <si>
    <t>3,261,780,0.2</t>
  </si>
  <si>
    <t>1,1,24,0.37</t>
  </si>
  <si>
    <t>2,25,240,0.37</t>
  </si>
  <si>
    <t>3,241,720,0.2</t>
  </si>
  <si>
    <t>NumberOfPrdsOfAdvcInsurance</t>
  </si>
  <si>
    <t>TotalMiInSectionFPrepaids</t>
  </si>
  <si>
    <t>TotalMiInSectionGEscrow</t>
  </si>
  <si>
    <t>EscrowTaxCalculationsInputsNumberFR</t>
  </si>
  <si>
    <t>EscrowTaxCalculationsInputsDateFR</t>
  </si>
  <si>
    <t>EscrowTaxCalculationsInputsTaxInstallmentAmountFR</t>
  </si>
  <si>
    <t>EscrowTaxCalculationsInputsNumberSR</t>
  </si>
  <si>
    <t>EscrowTaxCalculationsInputsDateSR</t>
  </si>
  <si>
    <t>EscrowTaxCalculationsInputsTaxInstallmentAmountSR</t>
  </si>
  <si>
    <t>BEST Case2nd Str</t>
  </si>
  <si>
    <t>BEST Case3rd Str</t>
  </si>
  <si>
    <t>BESTCase4th Str</t>
  </si>
  <si>
    <t>WRST Case 2nd Str</t>
  </si>
  <si>
    <t>WRST Case 3rd Str</t>
  </si>
  <si>
    <t>WRST Case 4th Str</t>
  </si>
  <si>
    <t>APR P&amp;I Payment 1st Str</t>
  </si>
  <si>
    <t>APR P&amp;I Payment 2nd Str</t>
  </si>
  <si>
    <t>APR P&amp;I Payment 3rd Str</t>
  </si>
  <si>
    <t>APR P&amp;I Payment 4thStr</t>
  </si>
  <si>
    <t>39R</t>
  </si>
  <si>
    <t>No</t>
  </si>
  <si>
    <t>40R</t>
  </si>
  <si>
    <t>41R</t>
  </si>
  <si>
    <t>Actual Over 365 no pmi no escrow prepaid</t>
  </si>
  <si>
    <t>42R</t>
  </si>
  <si>
    <t>Actual over 365 PMI no Escrow prepaid</t>
  </si>
  <si>
    <t>43R</t>
  </si>
  <si>
    <t>Acutal over 365 no PMI yes escrow prepaid</t>
  </si>
  <si>
    <t>FirstTermChange</t>
  </si>
  <si>
    <t>SubsequentTermChange</t>
  </si>
  <si>
    <t>DnRateCapFirstAdjustment</t>
  </si>
  <si>
    <t>DnRateCapSubseqAdjustment</t>
  </si>
  <si>
    <t>UpRateCapFirstAdjustment</t>
  </si>
  <si>
    <t>UpRateCapSubseqAdjustment</t>
  </si>
  <si>
    <t>FloorRate</t>
  </si>
  <si>
    <t>MaxRateEver</t>
  </si>
  <si>
    <t>Index</t>
  </si>
  <si>
    <t>RoundingFactor</t>
  </si>
  <si>
    <t>38.1R</t>
  </si>
  <si>
    <t>Actual over 365 Yes PMI No Escrow</t>
  </si>
  <si>
    <t>Acutal over 365 No PMI Yes escrow</t>
  </si>
  <si>
    <t>Variable 5-1</t>
  </si>
  <si>
    <t>Variable 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</si>
</sst>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2">
    <xf numFmtId="0" fontId="0" fillId="0" borderId="0" xfId="0"/>
    <xf numFmtId="0" fontId="0" fillId="0" borderId="4" xfId="0" applyBorder="1" applyAlignment="1">
      <alignment shrinkToFit="1"/>
    </xf>
    <xf numFmtId="0" fontId="0" fillId="0" borderId="0" xfId="0" applyAlignment="1">
      <alignment shrinkToFit="1"/>
    </xf>
    <xf numFmtId="2" fontId="0" fillId="0" borderId="4" xfId="0" applyNumberFormat="1" applyBorder="1" applyAlignment="1">
      <alignment shrinkToFit="1"/>
    </xf>
    <xf numFmtId="2" fontId="0" fillId="0" borderId="0" xfId="0" applyNumberFormat="1" applyAlignment="1">
      <alignment shrinkToFit="1"/>
    </xf>
    <xf numFmtId="4" fontId="3" fillId="0" borderId="0" xfId="0" applyNumberFormat="1" applyFont="1" applyAlignment="1">
      <alignment shrinkToFit="1"/>
    </xf>
    <xf numFmtId="0" fontId="0" fillId="0" borderId="4" xfId="0" applyBorder="1" applyAlignment="1">
      <alignment horizontal="center" shrinkToFit="1"/>
    </xf>
    <xf numFmtId="14" fontId="0" fillId="0" borderId="4" xfId="0" applyNumberFormat="1" applyBorder="1" applyAlignment="1">
      <alignment shrinkToFit="1"/>
    </xf>
    <xf numFmtId="0" fontId="0" fillId="0" borderId="4" xfId="0" applyBorder="1" applyAlignment="1">
      <alignment horizontal="right" shrinkToFit="1"/>
    </xf>
    <xf numFmtId="0" fontId="0" fillId="0" borderId="0" xfId="0" applyAlignment="1">
      <alignment horizontal="center" shrinkToFit="1"/>
    </xf>
    <xf numFmtId="0" fontId="0" fillId="2" borderId="10" xfId="0" applyFont="1" applyFill="1" applyBorder="1" applyAlignment="1">
      <alignment wrapText="1" shrinkToFit="1"/>
    </xf>
    <xf numFmtId="0" fontId="0" fillId="2" borderId="9" xfId="0" applyFont="1" applyFill="1" applyBorder="1" applyAlignment="1">
      <alignment shrinkToFit="1"/>
    </xf>
    <xf numFmtId="0" fontId="0" fillId="0" borderId="0" xfId="0" applyFont="1" applyAlignment="1">
      <alignment shrinkToFit="1"/>
    </xf>
    <xf numFmtId="0" fontId="4" fillId="6" borderId="1" xfId="0" applyFont="1" applyFill="1" applyBorder="1" applyAlignment="1">
      <alignment horizontal="center" shrinkToFit="1"/>
    </xf>
    <xf numFmtId="0" fontId="0" fillId="4" borderId="5" xfId="0" applyFont="1" applyFill="1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4" borderId="7" xfId="0" applyFont="1" applyFill="1" applyBorder="1" applyAlignment="1">
      <alignment shrinkToFit="1"/>
    </xf>
    <xf numFmtId="0" fontId="0" fillId="7" borderId="2" xfId="0" applyFont="1" applyFill="1" applyBorder="1" applyAlignment="1">
      <alignment shrinkToFit="1"/>
    </xf>
    <xf numFmtId="0" fontId="0" fillId="3" borderId="5" xfId="0" applyFont="1" applyFill="1" applyBorder="1" applyAlignment="1">
      <alignment shrinkToFit="1"/>
    </xf>
    <xf numFmtId="2" fontId="0" fillId="3" borderId="6" xfId="0" applyNumberFormat="1" applyFont="1" applyFill="1" applyBorder="1" applyAlignment="1">
      <alignment shrinkToFit="1"/>
    </xf>
    <xf numFmtId="0" fontId="0" fillId="3" borderId="6" xfId="0" applyFont="1" applyFill="1" applyBorder="1" applyAlignment="1">
      <alignment horizontal="left" shrinkToFit="1"/>
    </xf>
    <xf numFmtId="0" fontId="0" fillId="3" borderId="6" xfId="0" applyFont="1" applyFill="1" applyBorder="1" applyAlignment="1">
      <alignment shrinkToFit="1"/>
    </xf>
    <xf numFmtId="0" fontId="0" fillId="3" borderId="8" xfId="0" applyFont="1" applyFill="1" applyBorder="1" applyAlignment="1">
      <alignment shrinkToFit="1"/>
    </xf>
    <xf numFmtId="0" fontId="0" fillId="5" borderId="8" xfId="0" applyFont="1" applyFill="1" applyBorder="1" applyAlignment="1">
      <alignment shrinkToFit="1"/>
    </xf>
    <xf numFmtId="0" fontId="0" fillId="2" borderId="6" xfId="0" applyFont="1" applyFill="1" applyBorder="1" applyAlignment="1">
      <alignment shrinkToFit="1"/>
    </xf>
    <xf numFmtId="0" fontId="4" fillId="6" borderId="1" xfId="0" applyFont="1" applyFill="1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3" xfId="0" applyBorder="1" applyAlignment="1">
      <alignment shrinkToFit="1"/>
    </xf>
    <xf numFmtId="2" fontId="0" fillId="0" borderId="4" xfId="0" applyNumberFormat="1" applyBorder="1" applyAlignment="1">
      <alignment shrinkToFit="1"/>
    </xf>
    <xf numFmtId="0" fontId="0" fillId="0" borderId="4" xfId="0" applyNumberFormat="1" applyBorder="1" applyAlignment="1">
      <alignment shrinkToFit="1"/>
    </xf>
    <xf numFmtId="0" fontId="0" fillId="0" borderId="4" xfId="0" applyBorder="1" applyAlignment="1">
      <alignment horizontal="center" shrinkToFit="1"/>
    </xf>
    <xf numFmtId="14" fontId="0" fillId="0" borderId="4" xfId="0" applyNumberFormat="1" applyBorder="1" applyAlignment="1">
      <alignment shrinkToFit="1"/>
    </xf>
    <xf numFmtId="0" fontId="0" fillId="0" borderId="4" xfId="0" applyBorder="1" applyAlignment="1">
      <alignment horizontal="right" shrinkToFit="1"/>
    </xf>
    <xf numFmtId="14" fontId="0" fillId="0" borderId="3" xfId="0" applyNumberFormat="1" applyBorder="1" applyAlignment="1">
      <alignment shrinkToFit="1"/>
    </xf>
    <xf numFmtId="0" fontId="0" fillId="8" borderId="10" xfId="0" applyFont="1" applyFill="1" applyBorder="1" applyAlignment="1">
      <alignment wrapText="1" shrinkToFit="1"/>
    </xf>
    <xf numFmtId="0" fontId="0" fillId="8" borderId="10" xfId="0" applyFont="1" applyFill="1" applyBorder="1" applyAlignment="1">
      <alignment shrinkToFit="1"/>
    </xf>
    <xf numFmtId="0" fontId="4" fillId="6" borderId="1" xfId="0" applyFont="1" applyFill="1" applyBorder="1" applyAlignment="1">
      <alignment horizontal="center" shrinkToFit="1"/>
    </xf>
    <xf numFmtId="0" fontId="0" fillId="4" borderId="5" xfId="0" applyFont="1" applyFill="1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4" borderId="7" xfId="0" applyFont="1" applyFill="1" applyBorder="1" applyAlignment="1">
      <alignment shrinkToFit="1"/>
    </xf>
    <xf numFmtId="0" fontId="0" fillId="7" borderId="2" xfId="0" applyFont="1" applyFill="1" applyBorder="1" applyAlignment="1">
      <alignment shrinkToFit="1"/>
    </xf>
    <xf numFmtId="0" fontId="0" fillId="3" borderId="5" xfId="0" applyFont="1" applyFill="1" applyBorder="1" applyAlignment="1">
      <alignment shrinkToFit="1"/>
    </xf>
    <xf numFmtId="2" fontId="0" fillId="3" borderId="6" xfId="0" applyNumberFormat="1" applyFont="1" applyFill="1" applyBorder="1" applyAlignment="1">
      <alignment shrinkToFit="1"/>
    </xf>
    <xf numFmtId="0" fontId="0" fillId="3" borderId="6" xfId="0" applyFont="1" applyFill="1" applyBorder="1" applyAlignment="1">
      <alignment horizontal="left" shrinkToFit="1"/>
    </xf>
    <xf numFmtId="0" fontId="0" fillId="3" borderId="6" xfId="0" applyFont="1" applyFill="1" applyBorder="1" applyAlignment="1">
      <alignment shrinkToFit="1"/>
    </xf>
    <xf numFmtId="0" fontId="0" fillId="2" borderId="6" xfId="0" applyNumberFormat="1" applyFont="1" applyFill="1" applyBorder="1" applyAlignment="1">
      <alignment shrinkToFit="1"/>
    </xf>
    <xf numFmtId="0" fontId="0" fillId="5" borderId="6" xfId="0" applyNumberFormat="1" applyFont="1" applyFill="1" applyBorder="1" applyAlignment="1">
      <alignment shrinkToFit="1"/>
    </xf>
    <xf numFmtId="43" fontId="0" fillId="5" borderId="6" xfId="4" applyFont="1" applyFill="1" applyBorder="1" applyAlignment="1">
      <alignment shrinkToFit="1"/>
    </xf>
    <xf numFmtId="43" fontId="0" fillId="2" borderId="6" xfId="4" applyFont="1" applyFill="1" applyBorder="1" applyAlignment="1">
      <alignment shrinkToFit="1"/>
    </xf>
    <xf numFmtId="43" fontId="0" fillId="0" borderId="4" xfId="4" applyFont="1" applyBorder="1" applyAlignment="1">
      <alignment shrinkToFit="1"/>
    </xf>
    <xf numFmtId="43" fontId="0" fillId="2" borderId="7" xfId="4" applyFont="1" applyFill="1" applyBorder="1" applyAlignment="1">
      <alignment shrinkToFit="1"/>
    </xf>
    <xf numFmtId="43" fontId="0" fillId="3" borderId="6" xfId="4" applyFont="1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14" fontId="0" fillId="0" borderId="3" xfId="0" applyNumberFormat="1" applyFill="1" applyBorder="1" applyAlignment="1">
      <alignment shrinkToFit="1"/>
    </xf>
    <xf numFmtId="43" fontId="0" fillId="0" borderId="4" xfId="4" applyFont="1" applyFill="1" applyBorder="1" applyAlignment="1">
      <alignment shrinkToFit="1"/>
    </xf>
    <xf numFmtId="0" fontId="0" fillId="0" borderId="4" xfId="0" applyFill="1" applyBorder="1" applyAlignment="1">
      <alignment horizontal="center" shrinkToFit="1"/>
    </xf>
    <xf numFmtId="2" fontId="0" fillId="0" borderId="4" xfId="0" applyNumberFormat="1" applyFill="1" applyBorder="1" applyAlignment="1">
      <alignment shrinkToFit="1"/>
    </xf>
    <xf numFmtId="14" fontId="0" fillId="0" borderId="4" xfId="0" applyNumberFormat="1" applyFill="1" applyBorder="1" applyAlignment="1">
      <alignment shrinkToFit="1"/>
    </xf>
    <xf numFmtId="0" fontId="0" fillId="0" borderId="4" xfId="0" applyFill="1" applyBorder="1" applyAlignment="1">
      <alignment horizontal="right" shrinkToFit="1"/>
    </xf>
    <xf numFmtId="0" fontId="0" fillId="0" borderId="4" xfId="0" applyNumberFormat="1" applyFill="1" applyBorder="1" applyAlignment="1">
      <alignment shrinkToFit="1"/>
    </xf>
    <xf numFmtId="43" fontId="0" fillId="0" borderId="4" xfId="0" applyNumberFormat="1" applyFill="1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3" xfId="0" applyBorder="1" applyAlignment="1">
      <alignment shrinkToFit="1"/>
    </xf>
    <xf numFmtId="0" fontId="0" fillId="0" borderId="4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4" fillId="6" borderId="1" xfId="0" applyFont="1" applyFill="1" applyBorder="1" applyAlignment="1">
      <alignment horizontal="center" shrinkToFit="1"/>
    </xf>
    <xf numFmtId="0" fontId="0" fillId="4" borderId="5" xfId="0" applyFont="1" applyFill="1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2" borderId="6" xfId="0" applyFont="1" applyFill="1" applyBorder="1" applyAlignment="1">
      <alignment shrinkToFit="1"/>
    </xf>
    <xf numFmtId="0" fontId="0" fillId="7" borderId="3" xfId="0" applyFont="1" applyFill="1" applyBorder="1" applyAlignment="1">
      <alignment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0" fontId="0" fillId="7" borderId="8" xfId="0" applyFont="1" applyFill="1" applyBorder="1" applyAlignment="1">
      <alignment shrinkToFit="1"/>
    </xf>
    <xf numFmtId="0" fontId="0" fillId="0" borderId="0" xfId="0" applyAlignment="1">
      <alignment shrinkToFit="1"/>
    </xf>
    <xf numFmtId="0" fontId="0" fillId="0" borderId="3" xfId="0" applyBorder="1" applyAlignment="1">
      <alignment shrinkToFit="1"/>
    </xf>
    <xf numFmtId="0" fontId="0" fillId="0" borderId="3" xfId="0" applyBorder="1" applyAlignment="1">
      <alignment horizontal="center" shrinkToFit="1"/>
    </xf>
    <xf numFmtId="0" fontId="0" fillId="8" borderId="10" xfId="0" applyFont="1" applyFill="1" applyBorder="1" applyAlignment="1">
      <alignment shrinkToFit="1"/>
    </xf>
    <xf numFmtId="0" fontId="4" fillId="6" borderId="1" xfId="0" applyFont="1" applyFill="1" applyBorder="1" applyAlignment="1">
      <alignment horizontal="center" shrinkToFit="1"/>
    </xf>
    <xf numFmtId="43" fontId="0" fillId="0" borderId="4" xfId="4" applyFont="1" applyBorder="1" applyAlignment="1">
      <alignment shrinkToFit="1"/>
    </xf>
    <xf numFmtId="0" fontId="0" fillId="0" borderId="3" xfId="0" applyFill="1" applyBorder="1" applyAlignment="1">
      <alignment shrinkToFit="1"/>
    </xf>
    <xf numFmtId="43" fontId="0" fillId="0" borderId="4" xfId="4" applyFont="1" applyFill="1" applyBorder="1" applyAlignment="1">
      <alignment shrinkToFit="1"/>
    </xf>
    <xf numFmtId="0" fontId="0" fillId="7" borderId="11" xfId="0" applyFont="1" applyFill="1" applyBorder="1" applyAlignment="1">
      <alignment shrinkToFit="1"/>
    </xf>
    <xf numFmtId="0" fontId="0" fillId="7" borderId="12" xfId="0" applyFont="1" applyFill="1" applyBorder="1" applyAlignment="1">
      <alignment shrinkToFit="1"/>
    </xf>
    <xf numFmtId="0" fontId="0" fillId="5" borderId="6" xfId="0" applyFont="1" applyFill="1" applyBorder="1" applyAlignment="1">
      <alignment shrinkToFit="1"/>
    </xf>
    <xf numFmtId="0" fontId="0" fillId="7" borderId="13" xfId="0" applyFont="1" applyFill="1" applyBorder="1" applyAlignment="1">
      <alignment shrinkToFit="1"/>
    </xf>
    <xf numFmtId="0" fontId="0" fillId="5" borderId="14" xfId="0" applyFont="1" applyFill="1" applyBorder="1" applyAlignment="1">
      <alignment shrinkToFit="1"/>
    </xf>
    <xf numFmtId="0" fontId="0" fillId="5" borderId="5" xfId="0" applyFont="1" applyFill="1" applyBorder="1" applyAlignment="1">
      <alignment shrinkToFit="1"/>
    </xf>
    <xf numFmtId="0" fontId="0" fillId="5" borderId="7" xfId="0" applyFont="1" applyFill="1" applyBorder="1" applyAlignment="1">
      <alignment shrinkToFit="1"/>
    </xf>
    <xf numFmtId="0" fontId="0" fillId="0" borderId="4" xfId="4" applyNumberFormat="1" applyFont="1" applyFill="1" applyBorder="1" applyAlignment="1">
      <alignment horizontal="center" shrinkToFit="1"/>
    </xf>
    <xf numFmtId="0" fontId="0" fillId="0" borderId="4" xfId="4" applyNumberFormat="1" applyFont="1" applyFill="1" applyBorder="1" applyAlignment="1">
      <alignment shrinkToFit="1"/>
    </xf>
    <xf numFmtId="0" fontId="0" fillId="0" borderId="4" xfId="4" applyNumberFormat="1" applyFont="1" applyBorder="1" applyAlignment="1">
      <alignment shrinkToFit="1"/>
    </xf>
    <xf numFmtId="0" fontId="0" fillId="2" borderId="6" xfId="4" applyNumberFormat="1" applyFont="1" applyFill="1" applyBorder="1" applyAlignment="1">
      <alignment shrinkToFit="1"/>
    </xf>
    <xf numFmtId="0" fontId="0" fillId="0" borderId="0" xfId="0" applyNumberFormat="1" applyAlignment="1">
      <alignment shrinkToFit="1"/>
    </xf>
    <xf numFmtId="0" fontId="0" fillId="0" borderId="4" xfId="0" applyBorder="1" applyAlignment="1">
      <alignment shrinkToFit="1"/>
    </xf>
    <xf numFmtId="0" fontId="0" fillId="0" borderId="0" xfId="0" applyAlignment="1">
      <alignment shrinkToFit="1"/>
    </xf>
    <xf numFmtId="0" fontId="0" fillId="0" borderId="3" xfId="0" applyBorder="1" applyAlignment="1">
      <alignment shrinkToFit="1"/>
    </xf>
    <xf numFmtId="0" fontId="0" fillId="0" borderId="4" xfId="0" applyNumberFormat="1" applyBorder="1" applyAlignment="1">
      <alignment shrinkToFit="1"/>
    </xf>
    <xf numFmtId="0" fontId="0" fillId="0" borderId="4" xfId="0" applyBorder="1" applyAlignment="1">
      <alignment horizontal="center" shrinkToFit="1"/>
    </xf>
    <xf numFmtId="14" fontId="0" fillId="0" borderId="4" xfId="0" applyNumberFormat="1" applyBorder="1" applyAlignment="1">
      <alignment shrinkToFit="1"/>
    </xf>
    <xf numFmtId="0" fontId="0" fillId="0" borderId="4" xfId="0" applyBorder="1" applyAlignment="1">
      <alignment horizontal="right" shrinkToFit="1"/>
    </xf>
    <xf numFmtId="0" fontId="0" fillId="0" borderId="3" xfId="0" applyBorder="1" applyAlignment="1">
      <alignment horizontal="center" shrinkToFit="1"/>
    </xf>
    <xf numFmtId="14" fontId="0" fillId="0" borderId="3" xfId="0" applyNumberFormat="1" applyBorder="1" applyAlignment="1">
      <alignment shrinkToFit="1"/>
    </xf>
    <xf numFmtId="43" fontId="0" fillId="0" borderId="4" xfId="5" applyFont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14" fontId="0" fillId="0" borderId="3" xfId="0" applyNumberFormat="1" applyFill="1" applyBorder="1" applyAlignment="1">
      <alignment shrinkToFit="1"/>
    </xf>
    <xf numFmtId="43" fontId="0" fillId="0" borderId="4" xfId="5" applyFont="1" applyFill="1" applyBorder="1" applyAlignment="1">
      <alignment shrinkToFit="1"/>
    </xf>
    <xf numFmtId="0" fontId="0" fillId="0" borderId="4" xfId="0" applyFill="1" applyBorder="1" applyAlignment="1">
      <alignment horizontal="center" shrinkToFit="1"/>
    </xf>
    <xf numFmtId="2" fontId="0" fillId="0" borderId="4" xfId="0" applyNumberFormat="1" applyFill="1" applyBorder="1" applyAlignment="1">
      <alignment shrinkToFit="1"/>
    </xf>
    <xf numFmtId="14" fontId="0" fillId="0" borderId="4" xfId="0" applyNumberFormat="1" applyFill="1" applyBorder="1" applyAlignment="1">
      <alignment shrinkToFit="1"/>
    </xf>
    <xf numFmtId="0" fontId="0" fillId="0" borderId="4" xfId="0" applyFill="1" applyBorder="1" applyAlignment="1">
      <alignment horizontal="right" shrinkToFit="1"/>
    </xf>
    <xf numFmtId="0" fontId="0" fillId="0" borderId="4" xfId="0" applyNumberFormat="1" applyFill="1" applyBorder="1" applyAlignment="1">
      <alignment shrinkToFit="1"/>
    </xf>
    <xf numFmtId="43" fontId="0" fillId="0" borderId="4" xfId="0" applyNumberFormat="1" applyFill="1" applyBorder="1" applyAlignment="1">
      <alignment shrinkToFit="1"/>
    </xf>
    <xf numFmtId="0" fontId="0" fillId="9" borderId="4" xfId="0" applyNumberFormat="1" applyFill="1" applyBorder="1" applyAlignment="1">
      <alignment shrinkToFit="1"/>
    </xf>
    <xf numFmtId="43" fontId="0" fillId="9" borderId="4" xfId="5" applyFont="1" applyFill="1" applyBorder="1" applyAlignment="1">
      <alignment shrinkToFit="1"/>
    </xf>
    <xf numFmtId="0" fontId="0" fillId="0" borderId="3" xfId="0" applyBorder="1" applyAlignment="1">
      <alignment shrinkToFit="1"/>
    </xf>
    <xf numFmtId="2" fontId="0" fillId="0" borderId="4" xfId="0" applyNumberFormat="1" applyBorder="1" applyAlignment="1">
      <alignment shrinkToFit="1"/>
    </xf>
    <xf numFmtId="0" fontId="0" fillId="0" borderId="4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2" fontId="0" fillId="0" borderId="3" xfId="0" applyNumberFormat="1" applyBorder="1" applyAlignment="1">
      <alignment shrinkToFit="1"/>
    </xf>
    <xf numFmtId="164" fontId="0" fillId="0" borderId="3" xfId="0" applyNumberFormat="1" applyBorder="1" applyAlignment="1">
      <alignment shrinkToFit="1"/>
    </xf>
    <xf numFmtId="0" fontId="0" fillId="7" borderId="3" xfId="0" applyFill="1" applyBorder="1" applyAlignment="1">
      <alignment shrinkToFit="1"/>
    </xf>
    <xf numFmtId="0" fontId="0" fillId="9" borderId="3" xfId="0" applyFill="1" applyBorder="1" applyAlignment="1">
      <alignment shrinkToFit="1"/>
    </xf>
    <xf numFmtId="0" fontId="0" fillId="0" borderId="16" xfId="0" applyFill="1" applyBorder="1" applyAlignment="1">
      <alignment shrinkToFit="1"/>
    </xf>
    <xf numFmtId="0" fontId="0" fillId="0" borderId="17" xfId="0" applyFill="1" applyBorder="1" applyAlignment="1">
      <alignment shrinkToFit="1"/>
    </xf>
    <xf numFmtId="0" fontId="0" fillId="0" borderId="18" xfId="0" applyFill="1" applyBorder="1" applyAlignment="1">
      <alignment shrinkToFit="1"/>
    </xf>
    <xf numFmtId="0" fontId="0" fillId="0" borderId="16" xfId="0" applyBorder="1" applyAlignment="1">
      <alignment shrinkToFit="1"/>
    </xf>
    <xf numFmtId="0" fontId="4" fillId="10" borderId="15" xfId="0" applyFont="1" applyFill="1" applyBorder="1" applyAlignment="1">
      <alignment horizontal="center" shrinkToFit="1"/>
    </xf>
    <xf numFmtId="0" fontId="4" fillId="6" borderId="19" xfId="0" applyFont="1" applyFill="1" applyBorder="1" applyAlignment="1">
      <alignment horizontal="center" shrinkToFit="1"/>
    </xf>
    <xf numFmtId="0" fontId="0" fillId="0" borderId="4" xfId="5" applyNumberFormat="1" applyFont="1" applyFill="1" applyBorder="1" applyAlignment="1">
      <alignment shrinkToFit="1"/>
    </xf>
  </cellXfs>
  <cellStyles count="6">
    <cellStyle name="Comma" xfId="5" builtinId="3"/>
    <cellStyle name="Comma 2" xfId="4"/>
    <cellStyle name="Normal" xfId="0" builtinId="0"/>
    <cellStyle name="Normal 2 3" xfId="3"/>
    <cellStyle name="Normal 3" xfId="2"/>
    <cellStyle name="Normal 5 3" xfId="1"/>
  </cellStyles>
  <dxfs count="0"/>
  <tableStyles count="0" defaultTableStyle="TableStyleMedium2" defaultPivotStyle="PivotStyleLight16"/>
  <colors>
    <mruColors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opLeftCell="F1" workbookViewId="0">
      <selection activeCell="B2" sqref="B2:Q5"/>
    </sheetView>
  </sheetViews>
  <sheetFormatPr defaultColWidth="9.140625" defaultRowHeight="15" x14ac:dyDescent="0.25"/>
  <cols>
    <col min="1" max="1" width="9" style="2" customWidth="1"/>
    <col min="2" max="2" width="25.5703125" style="2" bestFit="1" customWidth="1"/>
    <col min="3" max="3" width="9.28515625" style="2" bestFit="1" customWidth="1"/>
    <col min="4" max="4" width="13.7109375" style="4" bestFit="1" customWidth="1"/>
    <col min="5" max="5" width="18.7109375" style="2" bestFit="1" customWidth="1"/>
    <col min="6" max="6" width="10.140625" style="2" customWidth="1"/>
    <col min="7" max="7" width="12.85546875" style="2" bestFit="1" customWidth="1"/>
    <col min="8" max="8" width="19.5703125" style="2" bestFit="1" customWidth="1"/>
    <col min="9" max="9" width="10.42578125" style="2" bestFit="1" customWidth="1"/>
    <col min="10" max="10" width="13" style="2" bestFit="1" customWidth="1"/>
    <col min="11" max="11" width="23.140625" style="2" bestFit="1" customWidth="1"/>
    <col min="12" max="12" width="13.140625" style="2" bestFit="1" customWidth="1"/>
    <col min="13" max="13" width="11.28515625" style="2" bestFit="1" customWidth="1"/>
    <col min="14" max="14" width="11.140625" style="2" bestFit="1" customWidth="1"/>
    <col min="15" max="15" width="11.5703125" style="2" bestFit="1" customWidth="1"/>
    <col min="16" max="17" width="28.42578125" style="2" bestFit="1" customWidth="1"/>
    <col min="18" max="19" width="19.85546875" style="2" bestFit="1" customWidth="1"/>
    <col min="20" max="20" width="21.85546875" style="2" bestFit="1" customWidth="1"/>
    <col min="21" max="22" width="11.85546875" style="2" bestFit="1" customWidth="1"/>
    <col min="23" max="23" width="14" style="2" bestFit="1" customWidth="1"/>
    <col min="24" max="16384" width="9.140625" style="2"/>
  </cols>
  <sheetData>
    <row r="1" spans="1:23" s="12" customFormat="1" ht="18.75" customHeight="1" thickBot="1" x14ac:dyDescent="0.3">
      <c r="A1" s="25" t="s">
        <v>33</v>
      </c>
      <c r="B1" s="17" t="s">
        <v>50</v>
      </c>
      <c r="C1" s="18" t="s">
        <v>51</v>
      </c>
      <c r="D1" s="19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  <c r="J1" s="21" t="s">
        <v>58</v>
      </c>
      <c r="K1" s="21" t="s">
        <v>59</v>
      </c>
      <c r="L1" s="21" t="s">
        <v>60</v>
      </c>
      <c r="M1" s="22" t="s">
        <v>61</v>
      </c>
      <c r="N1" s="22" t="s">
        <v>62</v>
      </c>
      <c r="O1" s="22" t="s">
        <v>63</v>
      </c>
      <c r="P1" s="22" t="s">
        <v>79</v>
      </c>
      <c r="Q1" s="22" t="s">
        <v>80</v>
      </c>
      <c r="R1" s="23" t="s">
        <v>64</v>
      </c>
      <c r="S1" s="23" t="s">
        <v>65</v>
      </c>
      <c r="T1" s="23" t="s">
        <v>66</v>
      </c>
      <c r="U1" s="24" t="s">
        <v>24</v>
      </c>
      <c r="V1" s="24" t="s">
        <v>67</v>
      </c>
      <c r="W1" s="24" t="s">
        <v>25</v>
      </c>
    </row>
    <row r="2" spans="1:23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/>
      <c r="Q2" s="1"/>
      <c r="R2" s="1">
        <v>89303.13</v>
      </c>
      <c r="S2" s="1">
        <v>0</v>
      </c>
      <c r="T2" s="1">
        <v>131000</v>
      </c>
      <c r="U2" s="1"/>
      <c r="V2" s="1"/>
      <c r="W2" s="1"/>
    </row>
    <row r="3" spans="1:23" s="96" customFormat="1" x14ac:dyDescent="0.25">
      <c r="A3" s="95" t="s">
        <v>190</v>
      </c>
      <c r="B3" s="95">
        <v>0</v>
      </c>
      <c r="C3" s="95">
        <v>0</v>
      </c>
      <c r="D3" s="95">
        <v>0</v>
      </c>
      <c r="E3" s="95">
        <v>1310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/>
      <c r="Q3" s="95"/>
      <c r="R3" s="95">
        <v>88795.89</v>
      </c>
      <c r="S3" s="95">
        <v>1310</v>
      </c>
      <c r="T3" s="95">
        <f>131000-1310</f>
        <v>129690</v>
      </c>
      <c r="U3" s="95">
        <v>88795.89</v>
      </c>
      <c r="V3" s="95">
        <v>1310</v>
      </c>
      <c r="W3" s="95">
        <v>129690</v>
      </c>
    </row>
    <row r="4" spans="1:23" s="96" customFormat="1" x14ac:dyDescent="0.25">
      <c r="A4" s="95" t="s">
        <v>192</v>
      </c>
      <c r="B4" s="95">
        <v>0</v>
      </c>
      <c r="C4" s="95">
        <v>0</v>
      </c>
      <c r="D4" s="95">
        <v>0</v>
      </c>
      <c r="E4" s="95">
        <v>1310</v>
      </c>
      <c r="F4" s="95">
        <v>0</v>
      </c>
      <c r="G4" s="95">
        <v>0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  <c r="P4" s="95"/>
      <c r="Q4" s="95"/>
      <c r="R4" s="95">
        <v>90734.61</v>
      </c>
      <c r="S4" s="95">
        <v>1310</v>
      </c>
      <c r="T4" s="95">
        <v>129690</v>
      </c>
      <c r="U4" s="95">
        <v>90734.61</v>
      </c>
      <c r="V4" s="95">
        <v>1310</v>
      </c>
      <c r="W4" s="95">
        <v>129690</v>
      </c>
    </row>
    <row r="5" spans="1:23" s="96" customFormat="1" x14ac:dyDescent="0.25">
      <c r="A5" s="95" t="s">
        <v>194</v>
      </c>
      <c r="B5" s="95">
        <v>0</v>
      </c>
      <c r="C5" s="95">
        <v>0</v>
      </c>
      <c r="D5" s="95">
        <v>0</v>
      </c>
      <c r="E5" s="95">
        <v>1310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/>
      <c r="Q5" s="95"/>
      <c r="R5" s="95">
        <v>88795.89</v>
      </c>
      <c r="S5" s="95">
        <v>1310</v>
      </c>
      <c r="T5" s="95">
        <v>129690</v>
      </c>
      <c r="U5" s="95">
        <v>88795.89</v>
      </c>
      <c r="V5" s="95">
        <v>1310</v>
      </c>
      <c r="W5" s="95">
        <v>129690</v>
      </c>
    </row>
    <row r="6" spans="1:23" x14ac:dyDescent="0.25">
      <c r="V6" s="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AF1" sqref="AF1:AF1048576"/>
    </sheetView>
  </sheetViews>
  <sheetFormatPr defaultRowHeight="15" x14ac:dyDescent="0.25"/>
  <cols>
    <col min="32" max="32" width="9.42578125" bestFit="1" customWidth="1"/>
    <col min="33" max="33" width="15.7109375" bestFit="1" customWidth="1"/>
  </cols>
  <sheetData>
    <row r="1" spans="1:33" ht="15.75" thickBot="1" x14ac:dyDescent="0.3">
      <c r="A1" s="130" t="s">
        <v>33</v>
      </c>
      <c r="B1" s="67" t="s">
        <v>10</v>
      </c>
      <c r="C1" s="68" t="s">
        <v>11</v>
      </c>
      <c r="D1" s="68" t="s">
        <v>12</v>
      </c>
      <c r="E1" s="68" t="s">
        <v>13</v>
      </c>
      <c r="F1" s="68" t="s">
        <v>14</v>
      </c>
      <c r="G1" s="39" t="s">
        <v>15</v>
      </c>
      <c r="H1" s="40" t="s">
        <v>36</v>
      </c>
      <c r="I1" s="41" t="s">
        <v>34</v>
      </c>
      <c r="J1" s="42" t="s">
        <v>16</v>
      </c>
      <c r="K1" s="43" t="s">
        <v>17</v>
      </c>
      <c r="L1" s="44" t="s">
        <v>18</v>
      </c>
      <c r="M1" s="44" t="s">
        <v>19</v>
      </c>
      <c r="N1" s="44" t="s">
        <v>37</v>
      </c>
      <c r="O1" s="51" t="s">
        <v>20</v>
      </c>
      <c r="P1" s="44" t="s">
        <v>21</v>
      </c>
      <c r="Q1" s="44" t="s">
        <v>23</v>
      </c>
      <c r="R1" s="46" t="s">
        <v>32</v>
      </c>
      <c r="S1" s="47" t="s">
        <v>38</v>
      </c>
      <c r="T1" s="46" t="s">
        <v>138</v>
      </c>
      <c r="U1" s="46" t="s">
        <v>39</v>
      </c>
      <c r="V1" s="46" t="s">
        <v>40</v>
      </c>
      <c r="W1" s="47" t="s">
        <v>129</v>
      </c>
      <c r="X1" s="47" t="s">
        <v>135</v>
      </c>
      <c r="Y1" s="67" t="s">
        <v>125</v>
      </c>
      <c r="Z1" s="68" t="s">
        <v>126</v>
      </c>
      <c r="AA1" s="68" t="s">
        <v>127</v>
      </c>
      <c r="AB1" s="74" t="s">
        <v>168</v>
      </c>
      <c r="AC1" s="74" t="s">
        <v>78</v>
      </c>
      <c r="AD1" s="70" t="s">
        <v>169</v>
      </c>
      <c r="AE1" s="70" t="s">
        <v>170</v>
      </c>
      <c r="AF1" s="70" t="s">
        <v>157</v>
      </c>
      <c r="AG1" s="70" t="s">
        <v>158</v>
      </c>
    </row>
    <row r="2" spans="1:33" x14ac:dyDescent="0.25">
      <c r="A2" s="129" t="s">
        <v>139</v>
      </c>
      <c r="B2" s="125" t="s">
        <v>84</v>
      </c>
      <c r="C2" s="105" t="s">
        <v>1</v>
      </c>
      <c r="D2" s="105" t="s">
        <v>91</v>
      </c>
      <c r="E2" s="105" t="s">
        <v>3</v>
      </c>
      <c r="F2" s="105" t="s">
        <v>6</v>
      </c>
      <c r="G2" s="105" t="s">
        <v>81</v>
      </c>
      <c r="H2" s="105"/>
      <c r="I2" s="105">
        <v>360</v>
      </c>
      <c r="J2" s="110">
        <v>131000</v>
      </c>
      <c r="K2" s="105">
        <v>3.75</v>
      </c>
      <c r="L2" s="111">
        <v>40969</v>
      </c>
      <c r="M2" s="111">
        <v>40969</v>
      </c>
      <c r="N2" s="111">
        <v>41000</v>
      </c>
      <c r="O2" s="82">
        <v>606.91</v>
      </c>
      <c r="P2" s="105">
        <v>0</v>
      </c>
      <c r="Q2" s="112" t="s">
        <v>5</v>
      </c>
      <c r="R2" s="113">
        <v>606.91</v>
      </c>
      <c r="S2" s="82">
        <v>40.39</v>
      </c>
      <c r="T2" s="114">
        <v>922.3</v>
      </c>
      <c r="U2" s="111">
        <v>42430</v>
      </c>
      <c r="V2" s="111">
        <v>42005</v>
      </c>
      <c r="W2" s="82">
        <v>606.91</v>
      </c>
      <c r="X2" s="82">
        <v>220424.61</v>
      </c>
      <c r="Y2" s="95" t="s">
        <v>122</v>
      </c>
      <c r="Z2" s="95" t="s">
        <v>123</v>
      </c>
      <c r="AA2" s="95" t="s">
        <v>124</v>
      </c>
      <c r="AB2" s="95">
        <v>0</v>
      </c>
      <c r="AC2" s="95">
        <v>155000</v>
      </c>
      <c r="AD2" s="117">
        <v>0</v>
      </c>
      <c r="AE2" s="117">
        <v>0</v>
      </c>
      <c r="AF2" s="117"/>
      <c r="AG2" s="117"/>
    </row>
    <row r="3" spans="1:33" x14ac:dyDescent="0.25">
      <c r="A3" s="129" t="s">
        <v>140</v>
      </c>
      <c r="B3" s="125" t="s">
        <v>84</v>
      </c>
      <c r="C3" s="105" t="s">
        <v>1</v>
      </c>
      <c r="D3" s="105" t="s">
        <v>121</v>
      </c>
      <c r="E3" s="105" t="s">
        <v>3</v>
      </c>
      <c r="F3" s="105" t="s">
        <v>6</v>
      </c>
      <c r="G3" s="105" t="s">
        <v>81</v>
      </c>
      <c r="H3" s="105">
        <v>2</v>
      </c>
      <c r="I3" s="105">
        <v>360</v>
      </c>
      <c r="J3" s="110">
        <v>131000</v>
      </c>
      <c r="K3" s="105">
        <v>3.75</v>
      </c>
      <c r="L3" s="111">
        <v>40969</v>
      </c>
      <c r="M3" s="111">
        <v>40969</v>
      </c>
      <c r="N3" s="111">
        <v>41030</v>
      </c>
      <c r="O3" s="82">
        <v>1214.82</v>
      </c>
      <c r="P3" s="105">
        <v>0</v>
      </c>
      <c r="Q3" s="112" t="s">
        <v>5</v>
      </c>
      <c r="R3" s="113">
        <v>1214.82</v>
      </c>
      <c r="S3" s="82">
        <v>80.78</v>
      </c>
      <c r="T3" s="114">
        <v>1845.6</v>
      </c>
      <c r="U3" s="111">
        <v>42430</v>
      </c>
      <c r="V3" s="111">
        <v>42005</v>
      </c>
      <c r="W3" s="82">
        <v>1213.08</v>
      </c>
      <c r="X3" s="82">
        <v>220606.37</v>
      </c>
      <c r="Y3" s="105" t="s">
        <v>159</v>
      </c>
      <c r="Z3" s="105" t="s">
        <v>160</v>
      </c>
      <c r="AA3" s="105" t="s">
        <v>161</v>
      </c>
      <c r="AB3" s="95">
        <v>0</v>
      </c>
      <c r="AC3" s="106">
        <v>155000</v>
      </c>
      <c r="AD3" s="117">
        <v>0</v>
      </c>
      <c r="AE3" s="117">
        <v>0</v>
      </c>
      <c r="AF3" s="106"/>
      <c r="AG3" s="106"/>
    </row>
    <row r="4" spans="1:33" x14ac:dyDescent="0.25">
      <c r="A4" s="129" t="s">
        <v>141</v>
      </c>
      <c r="B4" s="125" t="s">
        <v>84</v>
      </c>
      <c r="C4" s="105" t="s">
        <v>1</v>
      </c>
      <c r="D4" s="105" t="s">
        <v>82</v>
      </c>
      <c r="E4" s="105" t="s">
        <v>3</v>
      </c>
      <c r="F4" s="105" t="s">
        <v>6</v>
      </c>
      <c r="G4" s="105" t="s">
        <v>81</v>
      </c>
      <c r="H4" s="105">
        <v>14</v>
      </c>
      <c r="I4" s="105">
        <v>360</v>
      </c>
      <c r="J4" s="110">
        <v>131000</v>
      </c>
      <c r="K4" s="105">
        <v>3.75</v>
      </c>
      <c r="L4" s="111">
        <v>40969</v>
      </c>
      <c r="M4" s="111">
        <v>40969</v>
      </c>
      <c r="N4" s="111">
        <v>40983</v>
      </c>
      <c r="O4" s="82">
        <v>303.33999999999997</v>
      </c>
      <c r="P4" s="105">
        <v>0</v>
      </c>
      <c r="Q4" s="112" t="s">
        <v>5</v>
      </c>
      <c r="R4" s="113">
        <v>303.33999999999997</v>
      </c>
      <c r="S4" s="82">
        <v>18.64</v>
      </c>
      <c r="T4" s="114">
        <v>448.90999999999997</v>
      </c>
      <c r="U4" s="111">
        <v>42131</v>
      </c>
      <c r="V4" s="111">
        <v>41795</v>
      </c>
      <c r="W4" s="82">
        <v>98.13</v>
      </c>
      <c r="X4" s="82">
        <v>206399.75</v>
      </c>
      <c r="Y4" s="105" t="s">
        <v>162</v>
      </c>
      <c r="Z4" s="105" t="s">
        <v>163</v>
      </c>
      <c r="AA4" s="105" t="s">
        <v>164</v>
      </c>
      <c r="AB4" s="95">
        <v>0</v>
      </c>
      <c r="AC4" s="106">
        <v>155000</v>
      </c>
      <c r="AD4" s="117">
        <v>0</v>
      </c>
      <c r="AE4" s="117">
        <v>0</v>
      </c>
      <c r="AF4" s="117"/>
      <c r="AG4" s="117"/>
    </row>
    <row r="5" spans="1:33" x14ac:dyDescent="0.25">
      <c r="A5" s="129" t="s">
        <v>142</v>
      </c>
      <c r="B5" s="125" t="s">
        <v>84</v>
      </c>
      <c r="C5" s="105" t="s">
        <v>1</v>
      </c>
      <c r="D5" s="105" t="s">
        <v>83</v>
      </c>
      <c r="E5" s="105" t="s">
        <v>3</v>
      </c>
      <c r="F5" s="105" t="s">
        <v>6</v>
      </c>
      <c r="G5" s="105" t="s">
        <v>81</v>
      </c>
      <c r="H5" s="105"/>
      <c r="I5" s="105">
        <v>360</v>
      </c>
      <c r="J5" s="110">
        <v>131000</v>
      </c>
      <c r="K5" s="105">
        <v>3.75</v>
      </c>
      <c r="L5" s="111">
        <v>40969</v>
      </c>
      <c r="M5" s="111">
        <v>40969</v>
      </c>
      <c r="N5" s="111">
        <v>40983</v>
      </c>
      <c r="O5" s="82">
        <v>303.57</v>
      </c>
      <c r="P5" s="105">
        <v>0</v>
      </c>
      <c r="Q5" s="112" t="s">
        <v>5</v>
      </c>
      <c r="R5" s="113">
        <v>303.57</v>
      </c>
      <c r="S5" s="82">
        <v>20.2</v>
      </c>
      <c r="T5" s="114">
        <v>461.27</v>
      </c>
      <c r="U5" s="111">
        <v>42415</v>
      </c>
      <c r="V5" s="111">
        <v>42005</v>
      </c>
      <c r="W5" s="82">
        <v>256.12</v>
      </c>
      <c r="X5" s="82">
        <v>220138.38</v>
      </c>
      <c r="Y5" s="105" t="s">
        <v>165</v>
      </c>
      <c r="Z5" s="105" t="s">
        <v>166</v>
      </c>
      <c r="AA5" s="105" t="s">
        <v>167</v>
      </c>
      <c r="AB5" s="95">
        <v>0</v>
      </c>
      <c r="AC5" s="117">
        <v>155000</v>
      </c>
      <c r="AD5" s="117">
        <v>0</v>
      </c>
      <c r="AE5" s="117">
        <v>0</v>
      </c>
      <c r="AF5" s="117"/>
      <c r="AG5" s="117"/>
    </row>
    <row r="6" spans="1:33" x14ac:dyDescent="0.25">
      <c r="A6" s="129" t="s">
        <v>143</v>
      </c>
      <c r="B6" s="125" t="s">
        <v>118</v>
      </c>
      <c r="C6" s="105" t="s">
        <v>1</v>
      </c>
      <c r="D6" s="105" t="s">
        <v>91</v>
      </c>
      <c r="E6" s="105" t="s">
        <v>3</v>
      </c>
      <c r="F6" s="105" t="s">
        <v>6</v>
      </c>
      <c r="G6" s="105" t="s">
        <v>81</v>
      </c>
      <c r="H6" s="105"/>
      <c r="I6" s="105">
        <v>360</v>
      </c>
      <c r="J6" s="110">
        <v>131000</v>
      </c>
      <c r="K6" s="105">
        <v>3.75</v>
      </c>
      <c r="L6" s="111">
        <v>40969</v>
      </c>
      <c r="M6" s="111">
        <v>40969</v>
      </c>
      <c r="N6" s="111">
        <v>41000</v>
      </c>
      <c r="O6" s="82">
        <v>606.70000000000005</v>
      </c>
      <c r="P6" s="105">
        <v>0</v>
      </c>
      <c r="Q6" s="112" t="s">
        <v>5</v>
      </c>
      <c r="R6" s="113">
        <v>606.70000000000005</v>
      </c>
      <c r="S6" s="82">
        <v>40.39</v>
      </c>
      <c r="T6" s="114">
        <v>922.09</v>
      </c>
      <c r="U6" s="111">
        <v>42430</v>
      </c>
      <c r="V6" s="111">
        <v>42005</v>
      </c>
      <c r="W6" s="82">
        <v>606.67999999999995</v>
      </c>
      <c r="X6" s="82">
        <v>220350.7</v>
      </c>
      <c r="Y6" s="95" t="s">
        <v>122</v>
      </c>
      <c r="Z6" s="95" t="s">
        <v>123</v>
      </c>
      <c r="AA6" s="95" t="s">
        <v>124</v>
      </c>
      <c r="AB6" s="95">
        <v>0</v>
      </c>
      <c r="AC6" s="95">
        <v>155000</v>
      </c>
      <c r="AD6" s="117">
        <v>0</v>
      </c>
      <c r="AE6" s="117">
        <v>0</v>
      </c>
      <c r="AF6" s="117"/>
      <c r="AG6" s="117"/>
    </row>
    <row r="7" spans="1:33" x14ac:dyDescent="0.25">
      <c r="A7" s="129" t="s">
        <v>144</v>
      </c>
      <c r="B7" s="125" t="s">
        <v>118</v>
      </c>
      <c r="C7" s="105" t="s">
        <v>1</v>
      </c>
      <c r="D7" s="105" t="s">
        <v>121</v>
      </c>
      <c r="E7" s="105" t="s">
        <v>3</v>
      </c>
      <c r="F7" s="105" t="s">
        <v>6</v>
      </c>
      <c r="G7" s="105" t="s">
        <v>81</v>
      </c>
      <c r="H7" s="105">
        <v>2</v>
      </c>
      <c r="I7" s="105">
        <v>360</v>
      </c>
      <c r="J7" s="110">
        <v>131000</v>
      </c>
      <c r="K7" s="105">
        <v>3.75</v>
      </c>
      <c r="L7" s="111">
        <v>40969</v>
      </c>
      <c r="M7" s="111">
        <v>40969</v>
      </c>
      <c r="N7" s="111">
        <v>41030</v>
      </c>
      <c r="O7" s="82">
        <v>1214.4100000000001</v>
      </c>
      <c r="P7" s="105">
        <v>0</v>
      </c>
      <c r="Q7" s="112" t="s">
        <v>5</v>
      </c>
      <c r="R7" s="113">
        <v>1214.4100000000001</v>
      </c>
      <c r="S7" s="82">
        <v>80.78</v>
      </c>
      <c r="T7" s="114">
        <v>1845.19</v>
      </c>
      <c r="U7" s="111">
        <v>42430</v>
      </c>
      <c r="V7" s="111">
        <v>42005</v>
      </c>
      <c r="W7" s="82">
        <v>1213.99</v>
      </c>
      <c r="X7" s="82">
        <v>220532.31</v>
      </c>
      <c r="Y7" s="105" t="s">
        <v>159</v>
      </c>
      <c r="Z7" s="105" t="s">
        <v>160</v>
      </c>
      <c r="AA7" s="105" t="s">
        <v>161</v>
      </c>
      <c r="AB7" s="95">
        <v>0</v>
      </c>
      <c r="AC7" s="117">
        <v>155000</v>
      </c>
      <c r="AD7" s="117">
        <v>0</v>
      </c>
      <c r="AE7" s="117">
        <v>0</v>
      </c>
      <c r="AF7" s="117"/>
      <c r="AG7" s="117"/>
    </row>
    <row r="8" spans="1:33" x14ac:dyDescent="0.25">
      <c r="A8" s="129" t="s">
        <v>145</v>
      </c>
      <c r="B8" s="125" t="s">
        <v>118</v>
      </c>
      <c r="C8" s="105" t="s">
        <v>1</v>
      </c>
      <c r="D8" s="105" t="s">
        <v>82</v>
      </c>
      <c r="E8" s="105" t="s">
        <v>3</v>
      </c>
      <c r="F8" s="105" t="s">
        <v>6</v>
      </c>
      <c r="G8" s="105" t="s">
        <v>81</v>
      </c>
      <c r="H8" s="105">
        <v>14</v>
      </c>
      <c r="I8" s="105">
        <v>360</v>
      </c>
      <c r="J8" s="110">
        <v>131000</v>
      </c>
      <c r="K8" s="105">
        <v>3.75</v>
      </c>
      <c r="L8" s="111">
        <v>40969</v>
      </c>
      <c r="M8" s="111">
        <v>40969</v>
      </c>
      <c r="N8" s="111">
        <v>40983</v>
      </c>
      <c r="O8" s="108">
        <v>303.33999999999997</v>
      </c>
      <c r="P8" s="105">
        <v>0</v>
      </c>
      <c r="Q8" s="112" t="s">
        <v>5</v>
      </c>
      <c r="R8" s="113">
        <v>303.33999999999997</v>
      </c>
      <c r="S8" s="108">
        <v>18.64</v>
      </c>
      <c r="T8" s="114">
        <v>448.90999999999997</v>
      </c>
      <c r="U8" s="111">
        <v>42131</v>
      </c>
      <c r="V8" s="111">
        <v>41795</v>
      </c>
      <c r="W8" s="108">
        <v>294.04000000000002</v>
      </c>
      <c r="X8" s="108">
        <v>206292.32</v>
      </c>
      <c r="Y8" s="105" t="s">
        <v>162</v>
      </c>
      <c r="Z8" s="105" t="s">
        <v>163</v>
      </c>
      <c r="AA8" s="105" t="s">
        <v>164</v>
      </c>
      <c r="AB8" s="117">
        <v>0</v>
      </c>
      <c r="AC8" s="117">
        <v>155000</v>
      </c>
      <c r="AD8" s="117">
        <v>0</v>
      </c>
      <c r="AE8" s="117">
        <v>0</v>
      </c>
      <c r="AF8" s="117"/>
      <c r="AG8" s="117"/>
    </row>
    <row r="9" spans="1:33" x14ac:dyDescent="0.25">
      <c r="A9" s="129" t="s">
        <v>146</v>
      </c>
      <c r="B9" s="125" t="s">
        <v>118</v>
      </c>
      <c r="C9" s="105" t="s">
        <v>1</v>
      </c>
      <c r="D9" s="105" t="s">
        <v>83</v>
      </c>
      <c r="E9" s="105" t="s">
        <v>3</v>
      </c>
      <c r="F9" s="105" t="s">
        <v>6</v>
      </c>
      <c r="G9" s="105" t="s">
        <v>81</v>
      </c>
      <c r="H9" s="105"/>
      <c r="I9" s="105">
        <v>360</v>
      </c>
      <c r="J9" s="110">
        <v>131000</v>
      </c>
      <c r="K9" s="105">
        <v>3.75</v>
      </c>
      <c r="L9" s="111">
        <v>40969</v>
      </c>
      <c r="M9" s="111">
        <v>40969</v>
      </c>
      <c r="N9" s="111">
        <v>40984</v>
      </c>
      <c r="O9" s="82">
        <v>303.45999999999998</v>
      </c>
      <c r="P9" s="105">
        <v>0</v>
      </c>
      <c r="Q9" s="112" t="s">
        <v>5</v>
      </c>
      <c r="R9" s="113">
        <v>303.45999999999998</v>
      </c>
      <c r="S9" s="82">
        <v>20.2</v>
      </c>
      <c r="T9" s="114">
        <v>461.15999999999997</v>
      </c>
      <c r="U9" s="111">
        <v>42430</v>
      </c>
      <c r="V9" s="111">
        <v>42005</v>
      </c>
      <c r="W9" s="82">
        <v>285.37</v>
      </c>
      <c r="X9" s="82">
        <v>220320.1</v>
      </c>
      <c r="Y9" s="105" t="s">
        <v>165</v>
      </c>
      <c r="Z9" s="105" t="s">
        <v>166</v>
      </c>
      <c r="AA9" s="105" t="s">
        <v>167</v>
      </c>
      <c r="AB9" s="95">
        <v>0</v>
      </c>
      <c r="AC9" s="117">
        <v>155000</v>
      </c>
      <c r="AD9" s="117">
        <v>0</v>
      </c>
      <c r="AE9" s="117">
        <v>0</v>
      </c>
      <c r="AF9" s="117"/>
      <c r="AG9" s="117"/>
    </row>
    <row r="10" spans="1:33" x14ac:dyDescent="0.25">
      <c r="A10" s="129" t="s">
        <v>147</v>
      </c>
      <c r="B10" s="125" t="s">
        <v>119</v>
      </c>
      <c r="C10" s="105" t="s">
        <v>1</v>
      </c>
      <c r="D10" s="105" t="s">
        <v>91</v>
      </c>
      <c r="E10" s="105" t="s">
        <v>3</v>
      </c>
      <c r="F10" s="105" t="s">
        <v>6</v>
      </c>
      <c r="G10" s="105" t="s">
        <v>81</v>
      </c>
      <c r="H10" s="105"/>
      <c r="I10" s="105">
        <v>360</v>
      </c>
      <c r="J10" s="110">
        <v>131000</v>
      </c>
      <c r="K10" s="105">
        <v>3.75</v>
      </c>
      <c r="L10" s="111">
        <v>40969</v>
      </c>
      <c r="M10" s="111">
        <v>40969</v>
      </c>
      <c r="N10" s="111">
        <v>41000</v>
      </c>
      <c r="O10" s="82">
        <v>610.79</v>
      </c>
      <c r="P10" s="105">
        <v>0</v>
      </c>
      <c r="Q10" s="112" t="s">
        <v>5</v>
      </c>
      <c r="R10" s="113">
        <v>610.79</v>
      </c>
      <c r="S10" s="82">
        <v>40.39</v>
      </c>
      <c r="T10" s="114">
        <v>926.18</v>
      </c>
      <c r="U10" s="111">
        <v>42430</v>
      </c>
      <c r="V10" s="111">
        <v>42036</v>
      </c>
      <c r="W10" s="82">
        <v>610.55999999999995</v>
      </c>
      <c r="X10" s="82">
        <v>221822.89</v>
      </c>
      <c r="Y10" s="95" t="s">
        <v>122</v>
      </c>
      <c r="Z10" s="95" t="s">
        <v>123</v>
      </c>
      <c r="AA10" s="95" t="s">
        <v>124</v>
      </c>
      <c r="AB10" s="95">
        <v>0</v>
      </c>
      <c r="AC10" s="95">
        <v>155000</v>
      </c>
      <c r="AD10" s="117">
        <v>0</v>
      </c>
      <c r="AE10" s="117">
        <v>0</v>
      </c>
      <c r="AF10" s="117"/>
      <c r="AG10" s="117"/>
    </row>
    <row r="11" spans="1:33" x14ac:dyDescent="0.25">
      <c r="A11" s="129" t="s">
        <v>148</v>
      </c>
      <c r="B11" s="125" t="s">
        <v>119</v>
      </c>
      <c r="C11" s="105" t="s">
        <v>1</v>
      </c>
      <c r="D11" s="105" t="s">
        <v>121</v>
      </c>
      <c r="E11" s="105" t="s">
        <v>3</v>
      </c>
      <c r="F11" s="105" t="s">
        <v>6</v>
      </c>
      <c r="G11" s="105" t="s">
        <v>81</v>
      </c>
      <c r="H11" s="105">
        <v>2</v>
      </c>
      <c r="I11" s="105">
        <v>360</v>
      </c>
      <c r="J11" s="110">
        <v>131000</v>
      </c>
      <c r="K11" s="105">
        <v>3.75</v>
      </c>
      <c r="L11" s="111">
        <v>40969</v>
      </c>
      <c r="M11" s="111">
        <v>40969</v>
      </c>
      <c r="N11" s="111">
        <v>41030</v>
      </c>
      <c r="O11" s="82">
        <v>1222.5999999999999</v>
      </c>
      <c r="P11" s="105">
        <v>0</v>
      </c>
      <c r="Q11" s="112" t="s">
        <v>5</v>
      </c>
      <c r="R11" s="113">
        <v>1222.5999999999999</v>
      </c>
      <c r="S11" s="82">
        <v>80.78</v>
      </c>
      <c r="T11" s="114">
        <v>1853.3799999999999</v>
      </c>
      <c r="U11" s="111">
        <v>42430</v>
      </c>
      <c r="V11" s="111">
        <v>42064</v>
      </c>
      <c r="W11" s="82">
        <v>1222.53</v>
      </c>
      <c r="X11" s="82">
        <v>222006.65</v>
      </c>
      <c r="Y11" s="105" t="s">
        <v>159</v>
      </c>
      <c r="Z11" s="105" t="s">
        <v>160</v>
      </c>
      <c r="AA11" s="105" t="s">
        <v>161</v>
      </c>
      <c r="AB11" s="95">
        <v>0</v>
      </c>
      <c r="AC11" s="117">
        <v>155000</v>
      </c>
      <c r="AD11" s="117">
        <v>0</v>
      </c>
      <c r="AE11" s="117">
        <v>0</v>
      </c>
      <c r="AF11" s="117"/>
      <c r="AG11" s="117"/>
    </row>
    <row r="12" spans="1:33" x14ac:dyDescent="0.25">
      <c r="A12" s="129" t="s">
        <v>149</v>
      </c>
      <c r="B12" s="125" t="s">
        <v>119</v>
      </c>
      <c r="C12" s="105" t="s">
        <v>1</v>
      </c>
      <c r="D12" s="105" t="s">
        <v>82</v>
      </c>
      <c r="E12" s="105" t="s">
        <v>3</v>
      </c>
      <c r="F12" s="105" t="s">
        <v>6</v>
      </c>
      <c r="G12" s="105" t="s">
        <v>81</v>
      </c>
      <c r="H12" s="105">
        <v>14</v>
      </c>
      <c r="I12" s="105">
        <v>360</v>
      </c>
      <c r="J12" s="110">
        <v>131000</v>
      </c>
      <c r="K12" s="105">
        <v>3.75</v>
      </c>
      <c r="L12" s="111">
        <v>40969</v>
      </c>
      <c r="M12" s="111">
        <v>40969</v>
      </c>
      <c r="N12" s="111">
        <v>40983</v>
      </c>
      <c r="O12" s="82">
        <v>303.33999999999997</v>
      </c>
      <c r="P12" s="105">
        <v>0</v>
      </c>
      <c r="Q12" s="112" t="s">
        <v>5</v>
      </c>
      <c r="R12" s="113">
        <v>303.33999999999997</v>
      </c>
      <c r="S12" s="82">
        <v>18.64</v>
      </c>
      <c r="T12" s="114">
        <v>448.90999999999997</v>
      </c>
      <c r="U12" s="111">
        <v>42159</v>
      </c>
      <c r="V12" s="111">
        <v>41809</v>
      </c>
      <c r="W12" s="82">
        <v>269.11</v>
      </c>
      <c r="X12" s="82">
        <v>208428.05</v>
      </c>
      <c r="Y12" s="105" t="s">
        <v>162</v>
      </c>
      <c r="Z12" s="105" t="s">
        <v>163</v>
      </c>
      <c r="AA12" s="105" t="s">
        <v>164</v>
      </c>
      <c r="AB12" s="117">
        <v>0</v>
      </c>
      <c r="AC12" s="117">
        <v>155000</v>
      </c>
      <c r="AD12" s="117">
        <v>0</v>
      </c>
      <c r="AE12" s="117">
        <v>0</v>
      </c>
      <c r="AF12" s="117"/>
      <c r="AG12" s="117"/>
    </row>
    <row r="13" spans="1:33" x14ac:dyDescent="0.25">
      <c r="A13" s="129" t="s">
        <v>150</v>
      </c>
      <c r="B13" s="125" t="s">
        <v>119</v>
      </c>
      <c r="C13" s="105" t="s">
        <v>1</v>
      </c>
      <c r="D13" s="105" t="s">
        <v>83</v>
      </c>
      <c r="E13" s="105" t="s">
        <v>3</v>
      </c>
      <c r="F13" s="105" t="s">
        <v>6</v>
      </c>
      <c r="G13" s="105" t="s">
        <v>81</v>
      </c>
      <c r="H13" s="105"/>
      <c r="I13" s="105">
        <v>360</v>
      </c>
      <c r="J13" s="110">
        <v>131000</v>
      </c>
      <c r="K13" s="105">
        <v>3.75</v>
      </c>
      <c r="L13" s="111">
        <v>40969</v>
      </c>
      <c r="M13" s="111">
        <v>40969</v>
      </c>
      <c r="N13" s="111">
        <v>40984</v>
      </c>
      <c r="O13" s="82">
        <v>305.45</v>
      </c>
      <c r="P13" s="105">
        <v>0</v>
      </c>
      <c r="Q13" s="112" t="s">
        <v>5</v>
      </c>
      <c r="R13" s="113">
        <v>305.45</v>
      </c>
      <c r="S13" s="82">
        <v>20.2</v>
      </c>
      <c r="T13" s="114">
        <v>463.15</v>
      </c>
      <c r="U13" s="111">
        <v>42445</v>
      </c>
      <c r="V13" s="111">
        <v>42005</v>
      </c>
      <c r="W13" s="82">
        <v>296.33</v>
      </c>
      <c r="X13" s="82">
        <v>221548.63</v>
      </c>
      <c r="Y13" s="105" t="s">
        <v>165</v>
      </c>
      <c r="Z13" s="105" t="s">
        <v>166</v>
      </c>
      <c r="AA13" s="105" t="s">
        <v>167</v>
      </c>
      <c r="AB13" s="117">
        <v>0</v>
      </c>
      <c r="AC13" s="117">
        <v>155000</v>
      </c>
      <c r="AD13" s="117">
        <v>0</v>
      </c>
      <c r="AE13" s="117">
        <v>0</v>
      </c>
      <c r="AF13" s="117"/>
      <c r="AG13" s="117"/>
    </row>
    <row r="14" spans="1:33" x14ac:dyDescent="0.25">
      <c r="A14" s="129" t="s">
        <v>151</v>
      </c>
      <c r="B14" s="126" t="s">
        <v>120</v>
      </c>
      <c r="C14" s="105" t="s">
        <v>1</v>
      </c>
      <c r="D14" s="105" t="s">
        <v>91</v>
      </c>
      <c r="E14" s="105" t="s">
        <v>3</v>
      </c>
      <c r="F14" s="105" t="s">
        <v>6</v>
      </c>
      <c r="G14" s="105" t="s">
        <v>81</v>
      </c>
      <c r="H14" s="105"/>
      <c r="I14" s="105">
        <v>360</v>
      </c>
      <c r="J14" s="110">
        <v>131000</v>
      </c>
      <c r="K14" s="105">
        <v>3.75</v>
      </c>
      <c r="L14" s="111">
        <v>40969</v>
      </c>
      <c r="M14" s="111">
        <v>40969</v>
      </c>
      <c r="N14" s="111">
        <v>41000</v>
      </c>
      <c r="O14" s="82">
        <v>606.67999999999995</v>
      </c>
      <c r="P14" s="105">
        <v>0</v>
      </c>
      <c r="Q14" s="112" t="s">
        <v>5</v>
      </c>
      <c r="R14" s="113">
        <v>606.67999999999995</v>
      </c>
      <c r="S14" s="82">
        <v>40.39</v>
      </c>
      <c r="T14" s="114">
        <v>922.06999999999994</v>
      </c>
      <c r="U14" s="111">
        <v>42430</v>
      </c>
      <c r="V14" s="111">
        <v>42005</v>
      </c>
      <c r="W14" s="82">
        <v>607.6</v>
      </c>
      <c r="X14" s="82">
        <v>220344.44</v>
      </c>
      <c r="Y14" s="95" t="s">
        <v>122</v>
      </c>
      <c r="Z14" s="95" t="s">
        <v>123</v>
      </c>
      <c r="AA14" s="95" t="s">
        <v>124</v>
      </c>
      <c r="AB14" s="95">
        <v>0</v>
      </c>
      <c r="AC14" s="95">
        <v>155000</v>
      </c>
      <c r="AD14" s="117">
        <v>0</v>
      </c>
      <c r="AE14" s="117">
        <v>0</v>
      </c>
      <c r="AF14" s="117"/>
      <c r="AG14" s="117"/>
    </row>
    <row r="15" spans="1:33" x14ac:dyDescent="0.25">
      <c r="A15" s="129" t="s">
        <v>152</v>
      </c>
      <c r="B15" s="127" t="s">
        <v>120</v>
      </c>
      <c r="C15" s="105" t="s">
        <v>1</v>
      </c>
      <c r="D15" s="95" t="s">
        <v>121</v>
      </c>
      <c r="E15" s="95" t="s">
        <v>3</v>
      </c>
      <c r="F15" s="95" t="s">
        <v>6</v>
      </c>
      <c r="G15" s="105" t="s">
        <v>81</v>
      </c>
      <c r="H15" s="95">
        <v>2</v>
      </c>
      <c r="I15" s="95">
        <v>180</v>
      </c>
      <c r="J15" s="118">
        <v>131000</v>
      </c>
      <c r="K15" s="95">
        <v>3.75</v>
      </c>
      <c r="L15" s="100">
        <v>40969</v>
      </c>
      <c r="M15" s="100">
        <v>40969</v>
      </c>
      <c r="N15" s="100">
        <v>41030</v>
      </c>
      <c r="O15" s="80">
        <v>1214.3900000000001</v>
      </c>
      <c r="P15" s="95">
        <v>0</v>
      </c>
      <c r="Q15" s="101" t="s">
        <v>5</v>
      </c>
      <c r="R15" s="98">
        <v>1214.3900000000001</v>
      </c>
      <c r="S15" s="80">
        <v>80.78</v>
      </c>
      <c r="T15" s="114">
        <v>1845.17</v>
      </c>
      <c r="U15" s="100">
        <v>42430</v>
      </c>
      <c r="V15" s="100">
        <v>42005</v>
      </c>
      <c r="W15" s="80">
        <v>1213.26</v>
      </c>
      <c r="X15" s="80">
        <v>220527.79</v>
      </c>
      <c r="Y15" s="105" t="s">
        <v>159</v>
      </c>
      <c r="Z15" s="105" t="s">
        <v>160</v>
      </c>
      <c r="AA15" s="105" t="s">
        <v>161</v>
      </c>
      <c r="AB15" s="117">
        <v>0</v>
      </c>
      <c r="AC15" s="117">
        <v>155000</v>
      </c>
      <c r="AD15" s="117">
        <v>0</v>
      </c>
      <c r="AE15" s="117">
        <v>0</v>
      </c>
      <c r="AF15" s="117"/>
      <c r="AG15" s="117"/>
    </row>
    <row r="16" spans="1:33" x14ac:dyDescent="0.25">
      <c r="A16" s="129" t="s">
        <v>153</v>
      </c>
      <c r="B16" s="125" t="s">
        <v>120</v>
      </c>
      <c r="C16" s="105" t="s">
        <v>1</v>
      </c>
      <c r="D16" s="105" t="s">
        <v>83</v>
      </c>
      <c r="E16" s="95" t="s">
        <v>3</v>
      </c>
      <c r="F16" s="95" t="s">
        <v>6</v>
      </c>
      <c r="G16" s="105" t="s">
        <v>81</v>
      </c>
      <c r="H16" s="95"/>
      <c r="I16" s="95">
        <v>720</v>
      </c>
      <c r="J16" s="118">
        <v>131000</v>
      </c>
      <c r="K16" s="95">
        <v>3.75</v>
      </c>
      <c r="L16" s="100">
        <v>40969</v>
      </c>
      <c r="M16" s="100">
        <v>40969</v>
      </c>
      <c r="N16" s="100">
        <v>40983</v>
      </c>
      <c r="O16" s="80">
        <v>303.20999999999998</v>
      </c>
      <c r="P16" s="95">
        <v>0</v>
      </c>
      <c r="Q16" s="101" t="s">
        <v>5</v>
      </c>
      <c r="R16" s="98">
        <v>303.20999999999998</v>
      </c>
      <c r="S16" s="80">
        <v>20.2</v>
      </c>
      <c r="T16" s="114">
        <v>460.90999999999997</v>
      </c>
      <c r="U16" s="100">
        <v>42566</v>
      </c>
      <c r="V16" s="100">
        <v>42095</v>
      </c>
      <c r="W16" s="80">
        <v>310.31</v>
      </c>
      <c r="X16" s="80">
        <v>220253.96</v>
      </c>
      <c r="Y16" s="105" t="s">
        <v>165</v>
      </c>
      <c r="Z16" s="105" t="s">
        <v>166</v>
      </c>
      <c r="AA16" s="105" t="s">
        <v>167</v>
      </c>
      <c r="AB16" s="117">
        <v>0</v>
      </c>
      <c r="AC16" s="117">
        <v>155000</v>
      </c>
      <c r="AD16" s="117">
        <v>0</v>
      </c>
      <c r="AE16" s="117">
        <v>0</v>
      </c>
      <c r="AF16" s="117"/>
      <c r="AG16" s="117"/>
    </row>
    <row r="17" spans="1:33" x14ac:dyDescent="0.25">
      <c r="A17" s="129" t="s">
        <v>154</v>
      </c>
      <c r="B17" s="125" t="s">
        <v>120</v>
      </c>
      <c r="C17" s="95" t="s">
        <v>128</v>
      </c>
      <c r="D17" s="105" t="s">
        <v>91</v>
      </c>
      <c r="E17" s="95" t="s">
        <v>3</v>
      </c>
      <c r="F17" s="95" t="s">
        <v>6</v>
      </c>
      <c r="G17" s="105" t="s">
        <v>81</v>
      </c>
      <c r="H17" s="95"/>
      <c r="I17" s="95">
        <v>360</v>
      </c>
      <c r="J17" s="118">
        <v>131000</v>
      </c>
      <c r="K17" s="95">
        <v>3.75</v>
      </c>
      <c r="L17" s="100">
        <v>40969</v>
      </c>
      <c r="M17" s="100">
        <v>40969</v>
      </c>
      <c r="N17" s="100">
        <v>41000</v>
      </c>
      <c r="O17" s="80">
        <v>606.67999999999995</v>
      </c>
      <c r="P17" s="95">
        <v>0</v>
      </c>
      <c r="Q17" s="101" t="s">
        <v>5</v>
      </c>
      <c r="R17" s="98">
        <v>606.67999999999995</v>
      </c>
      <c r="S17" s="80">
        <v>40.39</v>
      </c>
      <c r="T17" s="114">
        <v>922.06999999999994</v>
      </c>
      <c r="U17" s="100">
        <v>42401</v>
      </c>
      <c r="V17" s="100">
        <v>42005</v>
      </c>
      <c r="W17" s="80">
        <v>573.17999999999995</v>
      </c>
      <c r="X17" s="80">
        <v>209397.9</v>
      </c>
      <c r="Y17" s="95" t="s">
        <v>122</v>
      </c>
      <c r="Z17" s="95" t="s">
        <v>123</v>
      </c>
      <c r="AA17" s="95" t="s">
        <v>124</v>
      </c>
      <c r="AB17" s="95">
        <v>0</v>
      </c>
      <c r="AC17" s="95">
        <v>155000</v>
      </c>
      <c r="AD17" s="117">
        <v>0</v>
      </c>
      <c r="AE17" s="117">
        <v>0</v>
      </c>
      <c r="AF17" s="117"/>
      <c r="AG17" s="117"/>
    </row>
    <row r="18" spans="1:33" x14ac:dyDescent="0.25">
      <c r="A18" s="129" t="s">
        <v>155</v>
      </c>
      <c r="B18" s="128" t="s">
        <v>120</v>
      </c>
      <c r="C18" s="95" t="s">
        <v>209</v>
      </c>
      <c r="D18" s="95" t="s">
        <v>2</v>
      </c>
      <c r="E18" s="95" t="s">
        <v>3</v>
      </c>
      <c r="F18" s="95" t="s">
        <v>6</v>
      </c>
      <c r="G18" s="105" t="s">
        <v>81</v>
      </c>
      <c r="H18" s="95"/>
      <c r="I18" s="95">
        <v>360</v>
      </c>
      <c r="J18" s="118">
        <v>131000</v>
      </c>
      <c r="K18" s="95">
        <v>3</v>
      </c>
      <c r="L18" s="100">
        <v>40969</v>
      </c>
      <c r="M18" s="100">
        <v>40969</v>
      </c>
      <c r="N18" s="100">
        <v>41000</v>
      </c>
      <c r="O18" s="104">
        <v>552.29999999999995</v>
      </c>
      <c r="P18" s="95">
        <v>0</v>
      </c>
      <c r="Q18" s="101" t="s">
        <v>5</v>
      </c>
      <c r="R18" s="98">
        <v>552.29999999999995</v>
      </c>
      <c r="S18" s="104">
        <v>40.39</v>
      </c>
      <c r="T18" s="114">
        <v>867.68999999999994</v>
      </c>
      <c r="U18" s="100">
        <v>42278</v>
      </c>
      <c r="V18" s="100">
        <v>41913</v>
      </c>
      <c r="W18" s="104">
        <v>566.04999999999995</v>
      </c>
      <c r="X18" s="104">
        <v>205144.08</v>
      </c>
      <c r="Y18" s="95" t="s">
        <v>122</v>
      </c>
      <c r="Z18" s="95" t="s">
        <v>123</v>
      </c>
      <c r="AA18" s="95" t="s">
        <v>124</v>
      </c>
      <c r="AB18" s="95">
        <v>0</v>
      </c>
      <c r="AC18" s="95">
        <v>155000</v>
      </c>
      <c r="AD18" s="117">
        <v>0</v>
      </c>
      <c r="AE18" s="117">
        <v>0</v>
      </c>
      <c r="AF18" s="117"/>
      <c r="AG18" s="117"/>
    </row>
    <row r="19" spans="1:33" x14ac:dyDescent="0.25">
      <c r="A19" s="129" t="s">
        <v>156</v>
      </c>
      <c r="B19" s="128" t="s">
        <v>120</v>
      </c>
      <c r="C19" s="95" t="s">
        <v>210</v>
      </c>
      <c r="D19" s="105" t="s">
        <v>91</v>
      </c>
      <c r="E19" s="95" t="s">
        <v>3</v>
      </c>
      <c r="F19" s="95" t="s">
        <v>6</v>
      </c>
      <c r="G19" s="105" t="s">
        <v>81</v>
      </c>
      <c r="H19" s="105"/>
      <c r="I19" s="105">
        <v>360</v>
      </c>
      <c r="J19" s="110">
        <v>131000</v>
      </c>
      <c r="K19" s="105">
        <v>4</v>
      </c>
      <c r="L19" s="111">
        <v>40969</v>
      </c>
      <c r="M19" s="111">
        <v>40969</v>
      </c>
      <c r="N19" s="111">
        <v>41000</v>
      </c>
      <c r="O19" s="108">
        <v>625.41</v>
      </c>
      <c r="P19" s="105">
        <v>0</v>
      </c>
      <c r="Q19" s="112">
        <v>0</v>
      </c>
      <c r="R19" s="113">
        <v>625.41</v>
      </c>
      <c r="S19" s="108">
        <v>40.39</v>
      </c>
      <c r="T19" s="114">
        <v>940.8</v>
      </c>
      <c r="U19" s="111">
        <v>42491</v>
      </c>
      <c r="V19" s="111">
        <v>42064</v>
      </c>
      <c r="W19" s="108">
        <v>595.27</v>
      </c>
      <c r="X19" s="108">
        <v>218848.46</v>
      </c>
      <c r="Y19" s="95" t="s">
        <v>122</v>
      </c>
      <c r="Z19" s="95" t="s">
        <v>123</v>
      </c>
      <c r="AA19" s="95" t="s">
        <v>124</v>
      </c>
      <c r="AB19" s="95">
        <v>0</v>
      </c>
      <c r="AC19" s="95">
        <v>155000</v>
      </c>
      <c r="AD19" s="117">
        <v>0</v>
      </c>
      <c r="AE19" s="117">
        <v>0</v>
      </c>
      <c r="AF19" s="117"/>
      <c r="AG19" s="117"/>
    </row>
    <row r="20" spans="1:33" x14ac:dyDescent="0.25">
      <c r="A20" s="129" t="s">
        <v>206</v>
      </c>
      <c r="B20" s="128" t="s">
        <v>120</v>
      </c>
      <c r="C20" s="95" t="s">
        <v>210</v>
      </c>
      <c r="D20" s="105" t="s">
        <v>91</v>
      </c>
      <c r="E20" s="95" t="s">
        <v>3</v>
      </c>
      <c r="F20" s="95" t="s">
        <v>6</v>
      </c>
      <c r="G20" s="105" t="s">
        <v>81</v>
      </c>
      <c r="H20" s="105"/>
      <c r="I20" s="105">
        <v>360</v>
      </c>
      <c r="J20" s="110">
        <v>131000</v>
      </c>
      <c r="K20" s="105">
        <v>4</v>
      </c>
      <c r="L20" s="111">
        <v>40969</v>
      </c>
      <c r="M20" s="111">
        <v>40969</v>
      </c>
      <c r="N20" s="111">
        <v>41000</v>
      </c>
      <c r="O20" s="108">
        <v>625.41</v>
      </c>
      <c r="P20" s="105">
        <v>0</v>
      </c>
      <c r="Q20" s="112">
        <v>0</v>
      </c>
      <c r="R20" s="113">
        <v>625.41</v>
      </c>
      <c r="S20" s="108">
        <v>40.39</v>
      </c>
      <c r="T20" s="114">
        <v>940.8</v>
      </c>
      <c r="U20" s="111">
        <v>42491</v>
      </c>
      <c r="V20" s="111">
        <v>42064</v>
      </c>
      <c r="W20" s="108">
        <v>603.23</v>
      </c>
      <c r="X20" s="108">
        <v>214774.71</v>
      </c>
      <c r="Y20" s="95" t="s">
        <v>122</v>
      </c>
      <c r="Z20" s="95" t="s">
        <v>123</v>
      </c>
      <c r="AA20" s="95" t="s">
        <v>124</v>
      </c>
      <c r="AB20" s="95">
        <v>0</v>
      </c>
      <c r="AC20" s="95">
        <v>155000</v>
      </c>
      <c r="AD20" s="117">
        <v>0</v>
      </c>
      <c r="AE20" s="117">
        <v>0</v>
      </c>
      <c r="AF20" s="117"/>
      <c r="AG20" s="117"/>
    </row>
    <row r="21" spans="1:33" x14ac:dyDescent="0.25">
      <c r="A21" s="129" t="s">
        <v>187</v>
      </c>
      <c r="B21" s="125" t="s">
        <v>207</v>
      </c>
      <c r="C21" s="105" t="s">
        <v>1</v>
      </c>
      <c r="D21" s="105" t="s">
        <v>91</v>
      </c>
      <c r="E21" s="105" t="s">
        <v>3</v>
      </c>
      <c r="F21" s="105" t="s">
        <v>6</v>
      </c>
      <c r="G21" s="105" t="s">
        <v>81</v>
      </c>
      <c r="H21" s="105"/>
      <c r="I21" s="105">
        <v>360</v>
      </c>
      <c r="J21" s="110">
        <v>131000</v>
      </c>
      <c r="K21" s="105">
        <v>3.75</v>
      </c>
      <c r="L21" s="111">
        <v>40969</v>
      </c>
      <c r="M21" s="111">
        <v>40969</v>
      </c>
      <c r="N21" s="111">
        <v>41000</v>
      </c>
      <c r="O21" s="108">
        <v>606.91</v>
      </c>
      <c r="P21" s="105">
        <v>0</v>
      </c>
      <c r="Q21" s="112" t="s">
        <v>5</v>
      </c>
      <c r="R21" s="113">
        <v>606.91</v>
      </c>
      <c r="S21" s="108">
        <v>40.39</v>
      </c>
      <c r="T21" s="114">
        <v>606.91</v>
      </c>
      <c r="U21" s="111">
        <v>42430</v>
      </c>
      <c r="V21" s="111">
        <v>42005</v>
      </c>
      <c r="W21" s="108">
        <v>605.20000000000005</v>
      </c>
      <c r="X21" s="108">
        <v>220424.61</v>
      </c>
      <c r="Y21" s="95" t="s">
        <v>122</v>
      </c>
      <c r="Z21" s="95" t="s">
        <v>123</v>
      </c>
      <c r="AA21" s="95" t="s">
        <v>124</v>
      </c>
      <c r="AB21" s="95">
        <v>0</v>
      </c>
      <c r="AC21" s="95">
        <v>155000</v>
      </c>
      <c r="AD21" s="117">
        <v>0</v>
      </c>
      <c r="AE21" s="117">
        <v>0</v>
      </c>
      <c r="AF21" s="117"/>
      <c r="AG21" s="117"/>
    </row>
    <row r="22" spans="1:33" x14ac:dyDescent="0.25">
      <c r="A22" s="129" t="s">
        <v>189</v>
      </c>
      <c r="B22" s="125" t="s">
        <v>208</v>
      </c>
      <c r="C22" s="105" t="s">
        <v>1</v>
      </c>
      <c r="D22" s="105" t="s">
        <v>91</v>
      </c>
      <c r="E22" s="105" t="s">
        <v>3</v>
      </c>
      <c r="F22" s="105" t="s">
        <v>6</v>
      </c>
      <c r="G22" s="105" t="s">
        <v>81</v>
      </c>
      <c r="H22" s="105"/>
      <c r="I22" s="105">
        <v>360</v>
      </c>
      <c r="J22" s="110">
        <v>131000</v>
      </c>
      <c r="K22" s="105">
        <v>3.75</v>
      </c>
      <c r="L22" s="111">
        <v>40969</v>
      </c>
      <c r="M22" s="111">
        <v>40969</v>
      </c>
      <c r="N22" s="111">
        <v>41000</v>
      </c>
      <c r="O22" s="108">
        <v>606.91</v>
      </c>
      <c r="P22" s="105">
        <v>0</v>
      </c>
      <c r="Q22" s="112" t="s">
        <v>5</v>
      </c>
      <c r="R22" s="113">
        <v>606.91</v>
      </c>
      <c r="S22" s="108"/>
      <c r="T22" s="114">
        <v>922.3</v>
      </c>
      <c r="U22" s="111"/>
      <c r="V22" s="111"/>
      <c r="W22" s="108">
        <v>605.20000000000005</v>
      </c>
      <c r="X22" s="108">
        <v>218485.89</v>
      </c>
      <c r="Y22" s="117"/>
      <c r="Z22" s="117"/>
      <c r="AA22" s="117"/>
      <c r="AB22" s="117"/>
      <c r="AC22" s="117"/>
      <c r="AD22" s="117"/>
      <c r="AE22" s="117"/>
      <c r="AF22" s="117"/>
      <c r="AG22" s="117"/>
    </row>
    <row r="23" spans="1:33" x14ac:dyDescent="0.25">
      <c r="A23" s="129" t="s">
        <v>190</v>
      </c>
      <c r="B23" s="125" t="s">
        <v>191</v>
      </c>
      <c r="C23" s="105" t="s">
        <v>1</v>
      </c>
      <c r="D23" s="105" t="s">
        <v>2</v>
      </c>
      <c r="E23" s="105" t="s">
        <v>3</v>
      </c>
      <c r="F23" s="105" t="s">
        <v>6</v>
      </c>
      <c r="G23" s="105" t="s">
        <v>81</v>
      </c>
      <c r="H23" s="105"/>
      <c r="I23" s="105">
        <v>360</v>
      </c>
      <c r="J23" s="110">
        <v>131000</v>
      </c>
      <c r="K23" s="105">
        <v>3.75</v>
      </c>
      <c r="L23" s="111">
        <v>40969</v>
      </c>
      <c r="M23" s="111">
        <v>40969</v>
      </c>
      <c r="N23" s="111">
        <v>41000</v>
      </c>
      <c r="O23" s="108">
        <v>606.91</v>
      </c>
      <c r="P23" s="105">
        <v>1310</v>
      </c>
      <c r="Q23" s="112" t="s">
        <v>5</v>
      </c>
      <c r="R23" s="113">
        <v>606.91</v>
      </c>
      <c r="S23" s="108"/>
      <c r="T23" s="114">
        <v>606.91</v>
      </c>
      <c r="U23" s="111"/>
      <c r="V23" s="111"/>
      <c r="W23" s="108">
        <v>606.91</v>
      </c>
      <c r="X23" s="108">
        <v>218485.89</v>
      </c>
      <c r="Y23" s="117"/>
      <c r="Z23" s="117"/>
      <c r="AA23" s="117"/>
      <c r="AB23" s="117"/>
      <c r="AC23" s="117"/>
      <c r="AD23" s="117"/>
      <c r="AE23" s="117"/>
      <c r="AF23" s="117"/>
      <c r="AG23" s="117"/>
    </row>
    <row r="24" spans="1:33" x14ac:dyDescent="0.25">
      <c r="A24" s="129" t="s">
        <v>192</v>
      </c>
      <c r="B24" s="125" t="s">
        <v>193</v>
      </c>
      <c r="C24" s="105" t="s">
        <v>1</v>
      </c>
      <c r="D24" s="105" t="s">
        <v>91</v>
      </c>
      <c r="E24" s="105" t="s">
        <v>3</v>
      </c>
      <c r="F24" s="105" t="s">
        <v>6</v>
      </c>
      <c r="G24" s="105" t="s">
        <v>81</v>
      </c>
      <c r="H24" s="105"/>
      <c r="I24" s="105">
        <v>360</v>
      </c>
      <c r="J24" s="110">
        <v>131000</v>
      </c>
      <c r="K24" s="105">
        <v>3.75</v>
      </c>
      <c r="L24" s="111">
        <v>40969</v>
      </c>
      <c r="M24" s="111">
        <v>40969</v>
      </c>
      <c r="N24" s="111">
        <v>41000</v>
      </c>
      <c r="O24" s="108">
        <v>606.91</v>
      </c>
      <c r="P24" s="105">
        <v>1310</v>
      </c>
      <c r="Q24" s="112" t="s">
        <v>5</v>
      </c>
      <c r="R24" s="113">
        <v>606.91</v>
      </c>
      <c r="S24" s="108">
        <v>40.39</v>
      </c>
      <c r="T24" s="114">
        <v>606.91</v>
      </c>
      <c r="U24" s="111">
        <v>42430</v>
      </c>
      <c r="V24" s="111">
        <v>42005</v>
      </c>
      <c r="W24" s="108">
        <v>605.20000000000005</v>
      </c>
      <c r="X24" s="108">
        <v>220424.61</v>
      </c>
      <c r="Y24" s="95" t="s">
        <v>122</v>
      </c>
      <c r="Z24" s="95" t="s">
        <v>123</v>
      </c>
      <c r="AA24" s="95" t="s">
        <v>124</v>
      </c>
      <c r="AB24" s="95">
        <v>0</v>
      </c>
      <c r="AC24" s="95">
        <v>155000</v>
      </c>
      <c r="AD24" s="117">
        <v>0</v>
      </c>
      <c r="AE24" s="117">
        <v>0</v>
      </c>
      <c r="AF24" s="117"/>
      <c r="AG24" s="117"/>
    </row>
    <row r="25" spans="1:33" x14ac:dyDescent="0.25">
      <c r="A25" s="129" t="s">
        <v>194</v>
      </c>
      <c r="B25" s="125" t="s">
        <v>195</v>
      </c>
      <c r="C25" s="105" t="s">
        <v>1</v>
      </c>
      <c r="D25" s="105" t="s">
        <v>91</v>
      </c>
      <c r="E25" s="105" t="s">
        <v>3</v>
      </c>
      <c r="F25" s="105" t="s">
        <v>6</v>
      </c>
      <c r="G25" s="105" t="s">
        <v>81</v>
      </c>
      <c r="H25" s="105"/>
      <c r="I25" s="105">
        <v>360</v>
      </c>
      <c r="J25" s="110">
        <v>131000</v>
      </c>
      <c r="K25" s="105">
        <v>3.75</v>
      </c>
      <c r="L25" s="111">
        <v>40969</v>
      </c>
      <c r="M25" s="111">
        <v>40969</v>
      </c>
      <c r="N25" s="111">
        <v>41000</v>
      </c>
      <c r="O25" s="108">
        <v>606.91</v>
      </c>
      <c r="P25" s="105">
        <v>1310</v>
      </c>
      <c r="Q25" s="112" t="s">
        <v>5</v>
      </c>
      <c r="R25" s="113">
        <v>606.91</v>
      </c>
      <c r="S25" s="108"/>
      <c r="T25" s="114">
        <v>922.3</v>
      </c>
      <c r="U25" s="111"/>
      <c r="V25" s="111"/>
      <c r="W25" s="108">
        <v>605.20000000000005</v>
      </c>
      <c r="X25" s="108">
        <v>218485.89</v>
      </c>
      <c r="Y25" s="117"/>
      <c r="Z25" s="117"/>
      <c r="AA25" s="117"/>
      <c r="AB25" s="117"/>
      <c r="AC25" s="117"/>
      <c r="AD25" s="117"/>
      <c r="AE25" s="117"/>
      <c r="AF25" s="117"/>
      <c r="AG25" s="1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O1" workbookViewId="0">
      <selection activeCell="O3" sqref="O3"/>
    </sheetView>
  </sheetViews>
  <sheetFormatPr defaultColWidth="9.140625" defaultRowHeight="15" x14ac:dyDescent="0.25"/>
  <cols>
    <col min="1" max="1" width="10" style="9" bestFit="1" customWidth="1"/>
    <col min="2" max="2" width="29" style="2" bestFit="1" customWidth="1"/>
    <col min="3" max="3" width="9.42578125" style="2" bestFit="1" customWidth="1"/>
    <col min="4" max="4" width="21.5703125" style="2" bestFit="1" customWidth="1"/>
    <col min="5" max="5" width="9.7109375" style="2" bestFit="1" customWidth="1"/>
    <col min="6" max="6" width="14.5703125" style="2" bestFit="1" customWidth="1"/>
    <col min="7" max="7" width="36.42578125" style="2" bestFit="1" customWidth="1"/>
    <col min="8" max="8" width="21.5703125" style="2" bestFit="1" customWidth="1"/>
    <col min="9" max="9" width="15" style="2" bestFit="1" customWidth="1"/>
    <col min="10" max="10" width="12.28515625" style="4" bestFit="1" customWidth="1"/>
    <col min="11" max="11" width="14.28515625" style="2" bestFit="1" customWidth="1"/>
    <col min="12" max="12" width="11.42578125" style="2" bestFit="1" customWidth="1"/>
    <col min="13" max="13" width="25.85546875" style="2" bestFit="1" customWidth="1"/>
    <col min="14" max="14" width="19.28515625" style="2" bestFit="1" customWidth="1"/>
    <col min="15" max="15" width="14.85546875" style="2" bestFit="1" customWidth="1"/>
    <col min="16" max="16" width="9.85546875" style="2" bestFit="1" customWidth="1"/>
    <col min="17" max="17" width="20.140625" style="2" bestFit="1" customWidth="1"/>
    <col min="18" max="18" width="24.7109375" style="2" bestFit="1" customWidth="1"/>
    <col min="19" max="19" width="17.28515625" style="2" bestFit="1" customWidth="1"/>
    <col min="20" max="20" width="27.28515625" style="2" bestFit="1" customWidth="1"/>
    <col min="21" max="21" width="13.140625" style="2" bestFit="1" customWidth="1"/>
    <col min="22" max="22" width="12.140625" style="2" bestFit="1" customWidth="1"/>
    <col min="23" max="23" width="9" style="2" bestFit="1" customWidth="1"/>
    <col min="24" max="24" width="16.28515625" style="2" bestFit="1" customWidth="1"/>
    <col min="25" max="25" width="4.5703125" style="2" bestFit="1" customWidth="1"/>
    <col min="26" max="26" width="7" style="2" bestFit="1" customWidth="1"/>
    <col min="27" max="16384" width="9.140625" style="2"/>
  </cols>
  <sheetData>
    <row r="1" spans="1:26" s="12" customFormat="1" ht="18.75" customHeight="1" thickBot="1" x14ac:dyDescent="0.3">
      <c r="A1" s="13" t="s">
        <v>33</v>
      </c>
      <c r="B1" s="14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16" t="s">
        <v>15</v>
      </c>
      <c r="H1" s="17" t="s">
        <v>36</v>
      </c>
      <c r="I1" s="18" t="s">
        <v>34</v>
      </c>
      <c r="J1" s="19" t="s">
        <v>16</v>
      </c>
      <c r="K1" s="20" t="s">
        <v>17</v>
      </c>
      <c r="L1" s="21" t="s">
        <v>18</v>
      </c>
      <c r="M1" s="21" t="s">
        <v>19</v>
      </c>
      <c r="N1" s="21" t="s">
        <v>37</v>
      </c>
      <c r="O1" s="21" t="s">
        <v>20</v>
      </c>
      <c r="P1" s="21" t="s">
        <v>21</v>
      </c>
      <c r="Q1" s="21" t="s">
        <v>22</v>
      </c>
      <c r="R1" s="21" t="s">
        <v>23</v>
      </c>
      <c r="S1" s="23" t="s">
        <v>47</v>
      </c>
      <c r="T1" s="23" t="s">
        <v>48</v>
      </c>
      <c r="U1" s="23" t="s">
        <v>46</v>
      </c>
      <c r="V1" s="23" t="s">
        <v>49</v>
      </c>
      <c r="W1" s="24" t="s">
        <v>27</v>
      </c>
      <c r="X1" s="24" t="s">
        <v>28</v>
      </c>
      <c r="Y1" s="24" t="s">
        <v>7</v>
      </c>
      <c r="Z1" s="24" t="s">
        <v>8</v>
      </c>
    </row>
    <row r="2" spans="1:26" x14ac:dyDescent="0.25">
      <c r="A2" s="6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4</v>
      </c>
      <c r="H2" s="1"/>
      <c r="I2" s="1">
        <v>360</v>
      </c>
      <c r="J2" s="3">
        <v>131000</v>
      </c>
      <c r="K2" s="1">
        <v>3.75</v>
      </c>
      <c r="L2" s="7">
        <v>41000</v>
      </c>
      <c r="M2" s="7">
        <v>41000</v>
      </c>
      <c r="N2" s="7">
        <v>41000</v>
      </c>
      <c r="O2" s="1">
        <v>606.67999999999995</v>
      </c>
      <c r="P2" s="1">
        <v>0</v>
      </c>
      <c r="Q2" s="1">
        <v>0</v>
      </c>
      <c r="R2" s="8" t="s">
        <v>5</v>
      </c>
      <c r="S2" s="1">
        <v>36400.89</v>
      </c>
      <c r="T2" s="1">
        <v>12998.68</v>
      </c>
      <c r="U2" s="1">
        <v>4</v>
      </c>
      <c r="V2" s="1">
        <v>66.72</v>
      </c>
      <c r="W2" s="1">
        <v>36400.89</v>
      </c>
      <c r="X2" s="1">
        <v>12998.68</v>
      </c>
      <c r="Y2" s="1">
        <v>3.9</v>
      </c>
      <c r="Z2" s="1">
        <v>66.72</v>
      </c>
    </row>
    <row r="3" spans="1:26" x14ac:dyDescent="0.25">
      <c r="A3" s="6">
        <v>2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6</v>
      </c>
      <c r="G3" s="1" t="s">
        <v>81</v>
      </c>
      <c r="H3" s="1"/>
      <c r="I3" s="1">
        <v>360</v>
      </c>
      <c r="J3" s="3">
        <v>131000</v>
      </c>
      <c r="K3" s="1">
        <v>3.75</v>
      </c>
      <c r="L3" s="7">
        <v>41000</v>
      </c>
      <c r="M3" s="7">
        <v>41000</v>
      </c>
      <c r="N3" s="7">
        <v>41000</v>
      </c>
      <c r="O3" s="1">
        <v>606.67999999999995</v>
      </c>
      <c r="P3" s="1">
        <v>0</v>
      </c>
      <c r="Q3" s="1">
        <v>605.71</v>
      </c>
      <c r="R3" s="8" t="s">
        <v>5</v>
      </c>
      <c r="S3" s="1">
        <v>36400.89</v>
      </c>
      <c r="T3" s="1">
        <v>12998.68</v>
      </c>
      <c r="U3" s="1">
        <v>4</v>
      </c>
      <c r="V3" s="1">
        <v>66.72</v>
      </c>
      <c r="W3" s="1"/>
      <c r="X3" s="1"/>
      <c r="Y3" s="1"/>
      <c r="Z3" s="1"/>
    </row>
    <row r="4" spans="1:26" x14ac:dyDescent="0.25">
      <c r="A4" s="6">
        <v>3</v>
      </c>
      <c r="B4" s="1" t="s">
        <v>0</v>
      </c>
      <c r="C4" s="1" t="s">
        <v>1</v>
      </c>
      <c r="D4" s="1" t="s">
        <v>121</v>
      </c>
      <c r="E4" s="1" t="s">
        <v>3</v>
      </c>
      <c r="F4" s="1" t="s">
        <v>6</v>
      </c>
      <c r="G4" s="1" t="s">
        <v>81</v>
      </c>
      <c r="H4" s="1">
        <v>2</v>
      </c>
      <c r="I4" s="1">
        <v>360</v>
      </c>
      <c r="J4" s="3">
        <v>131000</v>
      </c>
      <c r="K4" s="1">
        <v>3.75</v>
      </c>
      <c r="L4" s="7">
        <v>41000</v>
      </c>
      <c r="M4" s="7">
        <v>41000</v>
      </c>
      <c r="N4" s="7">
        <v>41000</v>
      </c>
      <c r="O4" s="1">
        <v>1213.3599999999999</v>
      </c>
      <c r="P4" s="1">
        <v>0</v>
      </c>
      <c r="Q4" s="1">
        <v>1543.4</v>
      </c>
      <c r="R4" s="8" t="s">
        <v>5</v>
      </c>
      <c r="S4" s="1">
        <v>36400.89</v>
      </c>
      <c r="T4" s="1">
        <v>12998.68</v>
      </c>
      <c r="U4" s="1">
        <v>4</v>
      </c>
      <c r="V4" s="1">
        <v>66.72</v>
      </c>
      <c r="W4" s="1"/>
      <c r="X4" s="1"/>
      <c r="Y4" s="1"/>
      <c r="Z4" s="1"/>
    </row>
    <row r="5" spans="1:26" x14ac:dyDescent="0.25">
      <c r="A5" s="6">
        <v>4</v>
      </c>
      <c r="B5" s="1" t="s">
        <v>0</v>
      </c>
      <c r="C5" s="1" t="s">
        <v>1</v>
      </c>
      <c r="D5" s="1" t="s">
        <v>82</v>
      </c>
      <c r="E5" s="1" t="s">
        <v>3</v>
      </c>
      <c r="F5" s="1" t="s">
        <v>6</v>
      </c>
      <c r="G5" s="1" t="s">
        <v>4</v>
      </c>
      <c r="H5" s="1"/>
      <c r="I5" s="1">
        <v>360</v>
      </c>
      <c r="J5" s="3">
        <v>131000</v>
      </c>
      <c r="K5" s="1">
        <v>3.75</v>
      </c>
      <c r="L5" s="7">
        <v>41000</v>
      </c>
      <c r="M5" s="7">
        <v>41000</v>
      </c>
      <c r="N5" s="7">
        <v>41000</v>
      </c>
      <c r="O5" s="1">
        <v>303.33999999999997</v>
      </c>
      <c r="P5" s="1">
        <v>0</v>
      </c>
      <c r="Q5" s="1">
        <v>0</v>
      </c>
      <c r="R5" s="8" t="s">
        <v>5</v>
      </c>
      <c r="S5" s="1">
        <v>36400.89</v>
      </c>
      <c r="T5" s="1">
        <v>12998.68</v>
      </c>
      <c r="U5" s="1">
        <v>4</v>
      </c>
      <c r="V5" s="1">
        <v>66.72</v>
      </c>
      <c r="W5" s="1"/>
      <c r="X5" s="1"/>
      <c r="Y5" s="1"/>
      <c r="Z5" s="1"/>
    </row>
    <row r="6" spans="1:26" x14ac:dyDescent="0.25">
      <c r="A6" s="6">
        <v>5</v>
      </c>
      <c r="B6" s="1" t="s">
        <v>0</v>
      </c>
      <c r="C6" s="1" t="s">
        <v>1</v>
      </c>
      <c r="D6" s="1" t="s">
        <v>83</v>
      </c>
      <c r="E6" s="1" t="s">
        <v>3</v>
      </c>
      <c r="F6" s="1" t="s">
        <v>6</v>
      </c>
      <c r="G6" s="1" t="s">
        <v>4</v>
      </c>
      <c r="H6" s="1"/>
      <c r="I6" s="1">
        <v>360</v>
      </c>
      <c r="J6" s="3">
        <v>131000</v>
      </c>
      <c r="K6" s="1">
        <v>3.75</v>
      </c>
      <c r="L6" s="7">
        <v>41000</v>
      </c>
      <c r="M6" s="7">
        <v>41000</v>
      </c>
      <c r="N6" s="7">
        <v>41000</v>
      </c>
      <c r="O6" s="1">
        <v>303.33999999999997</v>
      </c>
      <c r="P6" s="1">
        <v>0</v>
      </c>
      <c r="Q6" s="1">
        <v>0</v>
      </c>
      <c r="R6" s="8" t="s">
        <v>5</v>
      </c>
      <c r="S6" s="1">
        <v>36400.89</v>
      </c>
      <c r="T6" s="1">
        <v>12998.68</v>
      </c>
      <c r="U6" s="1">
        <v>4</v>
      </c>
      <c r="V6" s="1">
        <v>66.72</v>
      </c>
      <c r="W6" s="1"/>
      <c r="X6" s="1"/>
      <c r="Y6" s="1"/>
      <c r="Z6" s="1"/>
    </row>
    <row r="7" spans="1:26" x14ac:dyDescent="0.25">
      <c r="A7" s="6">
        <v>6</v>
      </c>
      <c r="B7" s="1" t="s">
        <v>84</v>
      </c>
      <c r="C7" s="1" t="s">
        <v>1</v>
      </c>
      <c r="D7" s="1" t="s">
        <v>2</v>
      </c>
      <c r="E7" s="1" t="s">
        <v>3</v>
      </c>
      <c r="F7" s="1" t="s">
        <v>6</v>
      </c>
      <c r="G7" s="1" t="s">
        <v>4</v>
      </c>
      <c r="H7" s="1"/>
      <c r="I7" s="1">
        <v>360</v>
      </c>
      <c r="J7" s="3">
        <v>131000</v>
      </c>
      <c r="K7" s="1">
        <v>3.75</v>
      </c>
      <c r="L7" s="7">
        <v>42016</v>
      </c>
      <c r="M7" s="7">
        <v>42016</v>
      </c>
      <c r="N7" s="7">
        <v>42370</v>
      </c>
      <c r="O7" s="1">
        <v>606.67999999999995</v>
      </c>
      <c r="P7" s="1">
        <v>0</v>
      </c>
      <c r="Q7" s="1">
        <v>0</v>
      </c>
      <c r="R7" s="8" t="s">
        <v>5</v>
      </c>
      <c r="S7" s="1">
        <v>36400.89</v>
      </c>
      <c r="T7" s="1">
        <v>12998.68</v>
      </c>
      <c r="U7" s="1">
        <v>4</v>
      </c>
      <c r="V7" s="1">
        <v>66.72</v>
      </c>
      <c r="W7" s="1"/>
      <c r="X7" s="1"/>
      <c r="Y7" s="1"/>
      <c r="Z7" s="1"/>
    </row>
    <row r="8" spans="1:26" x14ac:dyDescent="0.25">
      <c r="A8" s="6">
        <v>7</v>
      </c>
      <c r="B8" s="1" t="s">
        <v>85</v>
      </c>
      <c r="C8" s="1" t="s">
        <v>1</v>
      </c>
      <c r="D8" s="1" t="s">
        <v>2</v>
      </c>
      <c r="E8" s="1" t="s">
        <v>3</v>
      </c>
      <c r="F8" s="1" t="s">
        <v>6</v>
      </c>
      <c r="G8" s="1" t="s">
        <v>4</v>
      </c>
      <c r="H8" s="1"/>
      <c r="I8" s="1">
        <v>360</v>
      </c>
      <c r="J8" s="3">
        <v>131000</v>
      </c>
      <c r="K8" s="1">
        <v>3.75</v>
      </c>
      <c r="L8" s="7">
        <v>42016</v>
      </c>
      <c r="M8" s="7">
        <v>42016</v>
      </c>
      <c r="N8" s="7">
        <v>42370</v>
      </c>
      <c r="O8" s="1">
        <v>606.67999999999995</v>
      </c>
      <c r="P8" s="1">
        <v>0</v>
      </c>
      <c r="Q8" s="1">
        <v>0</v>
      </c>
      <c r="R8" s="8" t="s">
        <v>5</v>
      </c>
      <c r="S8" s="1">
        <v>36400.89</v>
      </c>
      <c r="T8" s="1">
        <v>12998.68</v>
      </c>
      <c r="U8" s="1">
        <v>4</v>
      </c>
      <c r="V8" s="1">
        <v>66.72</v>
      </c>
      <c r="W8" s="1"/>
      <c r="X8" s="1"/>
      <c r="Y8" s="1"/>
      <c r="Z8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25"/>
  <sheetViews>
    <sheetView zoomScaleNormal="100" workbookViewId="0">
      <selection activeCell="A22" sqref="A22:XFD22"/>
    </sheetView>
  </sheetViews>
  <sheetFormatPr defaultColWidth="9.140625" defaultRowHeight="15" x14ac:dyDescent="0.25"/>
  <cols>
    <col min="1" max="1" width="10" style="9" bestFit="1" customWidth="1"/>
    <col min="2" max="3" width="14" style="2" bestFit="1" customWidth="1"/>
    <col min="4" max="4" width="20.5703125" style="2" bestFit="1" customWidth="1"/>
    <col min="5" max="5" width="31.85546875" style="2" bestFit="1" customWidth="1"/>
    <col min="6" max="6" width="27" style="2" bestFit="1" customWidth="1"/>
    <col min="7" max="7" width="21.140625" style="2" bestFit="1" customWidth="1"/>
    <col min="8" max="8" width="21.85546875" style="2" bestFit="1" customWidth="1"/>
    <col min="9" max="9" width="30.85546875" style="2" bestFit="1" customWidth="1"/>
    <col min="10" max="10" width="23.140625" style="2" bestFit="1" customWidth="1"/>
    <col min="11" max="11" width="27.42578125" style="2" bestFit="1" customWidth="1"/>
    <col min="12" max="12" width="34.5703125" style="2" bestFit="1" customWidth="1"/>
    <col min="13" max="13" width="31.28515625" style="2" bestFit="1" customWidth="1"/>
    <col min="14" max="14" width="48" style="2" bestFit="1" customWidth="1"/>
    <col min="15" max="15" width="43.140625" style="2" bestFit="1" customWidth="1"/>
    <col min="16" max="16" width="46.28515625" style="2" bestFit="1" customWidth="1"/>
    <col min="17" max="17" width="31.140625" style="2" bestFit="1" customWidth="1"/>
    <col min="18" max="18" width="31.28515625" style="2" bestFit="1" customWidth="1"/>
    <col min="19" max="19" width="20.42578125" style="2" bestFit="1" customWidth="1"/>
    <col min="20" max="20" width="36" style="2" bestFit="1" customWidth="1"/>
    <col min="21" max="21" width="39.85546875" style="2" bestFit="1" customWidth="1"/>
    <col min="22" max="22" width="40" style="2" bestFit="1" customWidth="1"/>
    <col min="23" max="23" width="29.140625" style="2" bestFit="1" customWidth="1"/>
    <col min="24" max="24" width="31.140625" style="2" bestFit="1" customWidth="1"/>
    <col min="25" max="25" width="29.42578125" style="2" bestFit="1" customWidth="1"/>
    <col min="26" max="26" width="28" style="2" bestFit="1" customWidth="1"/>
    <col min="27" max="27" width="40.140625" style="2" bestFit="1" customWidth="1"/>
    <col min="28" max="28" width="39" style="2" bestFit="1" customWidth="1"/>
    <col min="29" max="29" width="25.28515625" style="2" bestFit="1" customWidth="1"/>
    <col min="30" max="30" width="23.7109375" style="2" bestFit="1" customWidth="1"/>
    <col min="31" max="31" width="23.140625" style="2" bestFit="1" customWidth="1"/>
    <col min="32" max="32" width="28.5703125" style="2" bestFit="1" customWidth="1"/>
    <col min="33" max="33" width="27.42578125" style="2" bestFit="1" customWidth="1"/>
    <col min="34" max="34" width="25.85546875" style="2" bestFit="1" customWidth="1"/>
    <col min="35" max="35" width="23.85546875" style="2" bestFit="1" customWidth="1"/>
    <col min="36" max="36" width="22.7109375" style="2" bestFit="1" customWidth="1"/>
    <col min="37" max="37" width="29.85546875" style="2" bestFit="1" customWidth="1"/>
    <col min="38" max="38" width="27.85546875" style="2" bestFit="1" customWidth="1"/>
    <col min="39" max="39" width="31.5703125" style="2" bestFit="1" customWidth="1"/>
    <col min="40" max="40" width="30" style="2" bestFit="1" customWidth="1"/>
    <col min="41" max="41" width="28.42578125" style="2" bestFit="1" customWidth="1"/>
    <col min="42" max="43" width="34.7109375" style="2" bestFit="1" customWidth="1"/>
    <col min="44" max="44" width="27.42578125" style="2" bestFit="1" customWidth="1"/>
    <col min="45" max="45" width="31.140625" style="2" bestFit="1" customWidth="1"/>
    <col min="46" max="46" width="20.42578125" style="2" bestFit="1" customWidth="1"/>
    <col min="47" max="47" width="21.140625" style="2" bestFit="1" customWidth="1"/>
    <col min="48" max="16384" width="9.140625" style="2"/>
  </cols>
  <sheetData>
    <row r="1" spans="1:48" s="12" customFormat="1" ht="18.75" customHeight="1" thickBot="1" x14ac:dyDescent="0.3">
      <c r="A1" s="36" t="s">
        <v>33</v>
      </c>
      <c r="B1" s="44" t="s">
        <v>92</v>
      </c>
      <c r="C1" s="44" t="s">
        <v>93</v>
      </c>
      <c r="D1" s="44" t="s">
        <v>137</v>
      </c>
      <c r="E1" s="44" t="s">
        <v>86</v>
      </c>
      <c r="F1" s="44" t="s">
        <v>87</v>
      </c>
      <c r="G1" s="44" t="s">
        <v>88</v>
      </c>
      <c r="H1" s="44" t="s">
        <v>89</v>
      </c>
      <c r="I1" s="44" t="s">
        <v>90</v>
      </c>
      <c r="J1" s="44" t="s">
        <v>171</v>
      </c>
      <c r="K1" s="44" t="s">
        <v>172</v>
      </c>
      <c r="L1" s="44" t="s">
        <v>173</v>
      </c>
      <c r="M1" s="44" t="s">
        <v>174</v>
      </c>
      <c r="N1" s="44" t="s">
        <v>175</v>
      </c>
      <c r="O1" s="44" t="s">
        <v>176</v>
      </c>
      <c r="P1" s="34" t="s">
        <v>41</v>
      </c>
      <c r="Q1" s="34" t="s">
        <v>42</v>
      </c>
      <c r="R1" s="34" t="s">
        <v>43</v>
      </c>
      <c r="S1" s="35" t="s">
        <v>44</v>
      </c>
      <c r="T1" s="34" t="s">
        <v>94</v>
      </c>
      <c r="U1" s="34" t="s">
        <v>95</v>
      </c>
      <c r="V1" s="34" t="s">
        <v>96</v>
      </c>
      <c r="W1" s="35" t="s">
        <v>97</v>
      </c>
      <c r="X1" s="78" t="s">
        <v>45</v>
      </c>
      <c r="Y1" s="11" t="s">
        <v>98</v>
      </c>
      <c r="Z1" s="11" t="s">
        <v>99</v>
      </c>
      <c r="AA1" s="11" t="s">
        <v>100</v>
      </c>
      <c r="AB1" s="11" t="s">
        <v>101</v>
      </c>
      <c r="AC1" s="11" t="s">
        <v>102</v>
      </c>
      <c r="AD1" s="11" t="s">
        <v>103</v>
      </c>
      <c r="AE1" s="11" t="s">
        <v>104</v>
      </c>
      <c r="AF1" s="11" t="s">
        <v>105</v>
      </c>
      <c r="AG1" s="11" t="s">
        <v>106</v>
      </c>
      <c r="AH1" s="11" t="s">
        <v>107</v>
      </c>
      <c r="AI1" s="11" t="s">
        <v>115</v>
      </c>
      <c r="AJ1" s="11" t="s">
        <v>116</v>
      </c>
      <c r="AK1" s="11" t="s">
        <v>117</v>
      </c>
      <c r="AL1" s="11" t="s">
        <v>108</v>
      </c>
      <c r="AM1" s="11" t="s">
        <v>109</v>
      </c>
      <c r="AN1" s="11" t="s">
        <v>110</v>
      </c>
      <c r="AO1" s="11" t="s">
        <v>111</v>
      </c>
      <c r="AP1" s="11" t="s">
        <v>112</v>
      </c>
      <c r="AQ1" s="11" t="s">
        <v>113</v>
      </c>
      <c r="AR1" s="11" t="s">
        <v>114</v>
      </c>
      <c r="AS1" s="10" t="s">
        <v>41</v>
      </c>
      <c r="AT1" s="10" t="s">
        <v>42</v>
      </c>
      <c r="AU1" s="10" t="s">
        <v>43</v>
      </c>
      <c r="AV1" s="10" t="s">
        <v>31</v>
      </c>
    </row>
    <row r="2" spans="1:48" x14ac:dyDescent="0.25">
      <c r="A2" s="56" t="s">
        <v>139</v>
      </c>
      <c r="B2" s="53" t="s">
        <v>76</v>
      </c>
      <c r="C2" s="53" t="s">
        <v>76</v>
      </c>
      <c r="D2" s="53" t="s">
        <v>76</v>
      </c>
      <c r="E2" s="53">
        <v>2</v>
      </c>
      <c r="F2" s="53">
        <v>2</v>
      </c>
      <c r="G2" s="53">
        <v>1</v>
      </c>
      <c r="H2" s="54">
        <v>41334</v>
      </c>
      <c r="I2" s="53">
        <v>900</v>
      </c>
      <c r="J2" s="53">
        <v>1</v>
      </c>
      <c r="K2" s="54">
        <v>41122</v>
      </c>
      <c r="L2" s="53">
        <v>1200</v>
      </c>
      <c r="M2" s="53">
        <v>2</v>
      </c>
      <c r="N2" s="54">
        <v>41214</v>
      </c>
      <c r="O2" s="53">
        <v>1200</v>
      </c>
      <c r="P2" s="53">
        <v>3300</v>
      </c>
      <c r="Q2" s="53">
        <v>0</v>
      </c>
      <c r="R2" s="53">
        <v>750</v>
      </c>
      <c r="S2" s="53">
        <v>315.39</v>
      </c>
      <c r="T2" s="53">
        <v>3300</v>
      </c>
      <c r="U2" s="53">
        <v>0</v>
      </c>
      <c r="V2" s="53">
        <v>750</v>
      </c>
      <c r="W2" s="53">
        <v>315.39</v>
      </c>
      <c r="X2" s="81">
        <v>750</v>
      </c>
    </row>
    <row r="3" spans="1:48" x14ac:dyDescent="0.25">
      <c r="A3" s="56" t="s">
        <v>140</v>
      </c>
      <c r="B3" s="73" t="s">
        <v>76</v>
      </c>
      <c r="C3" s="73" t="s">
        <v>76</v>
      </c>
      <c r="D3" s="73" t="s">
        <v>76</v>
      </c>
      <c r="E3" s="53">
        <v>2</v>
      </c>
      <c r="F3" s="53">
        <v>2</v>
      </c>
      <c r="G3" s="53">
        <v>1</v>
      </c>
      <c r="H3" s="54">
        <v>41334</v>
      </c>
      <c r="I3" s="53">
        <v>900</v>
      </c>
      <c r="J3" s="53">
        <v>1</v>
      </c>
      <c r="K3" s="54">
        <v>41122</v>
      </c>
      <c r="L3" s="53">
        <v>1200</v>
      </c>
      <c r="M3" s="106">
        <v>2</v>
      </c>
      <c r="N3" s="54">
        <v>41214</v>
      </c>
      <c r="O3" s="53">
        <v>1200</v>
      </c>
      <c r="P3" s="53">
        <v>3300</v>
      </c>
      <c r="Q3" s="53">
        <v>0</v>
      </c>
      <c r="R3" s="53">
        <v>790.39</v>
      </c>
      <c r="S3" s="55">
        <v>630.78</v>
      </c>
      <c r="T3" s="53">
        <v>3300</v>
      </c>
      <c r="U3" s="53">
        <v>0</v>
      </c>
      <c r="V3" s="55">
        <v>790.39</v>
      </c>
      <c r="W3" s="55">
        <v>630.78</v>
      </c>
      <c r="X3" s="81">
        <v>790.39</v>
      </c>
    </row>
    <row r="4" spans="1:48" x14ac:dyDescent="0.25">
      <c r="A4" s="56" t="s">
        <v>141</v>
      </c>
      <c r="B4" s="73" t="s">
        <v>76</v>
      </c>
      <c r="C4" s="73" t="s">
        <v>76</v>
      </c>
      <c r="D4" s="73" t="s">
        <v>76</v>
      </c>
      <c r="E4" s="53">
        <v>2</v>
      </c>
      <c r="F4" s="53">
        <v>2</v>
      </c>
      <c r="G4" s="53">
        <v>1</v>
      </c>
      <c r="H4" s="54">
        <v>41334</v>
      </c>
      <c r="I4" s="53">
        <v>900</v>
      </c>
      <c r="J4" s="53">
        <v>1</v>
      </c>
      <c r="K4" s="54">
        <v>41122</v>
      </c>
      <c r="L4" s="53">
        <v>1200</v>
      </c>
      <c r="M4" s="106">
        <v>2</v>
      </c>
      <c r="N4" s="54">
        <v>41214</v>
      </c>
      <c r="O4" s="53">
        <v>1200</v>
      </c>
      <c r="P4" s="53">
        <v>3300</v>
      </c>
      <c r="Q4" s="53">
        <v>0</v>
      </c>
      <c r="R4" s="55">
        <v>798.43</v>
      </c>
      <c r="S4" s="55">
        <v>145.57</v>
      </c>
      <c r="T4" s="55">
        <v>3300</v>
      </c>
      <c r="U4" s="53">
        <v>0</v>
      </c>
      <c r="V4" s="55">
        <v>798.43</v>
      </c>
      <c r="W4" s="55">
        <v>145.57</v>
      </c>
      <c r="X4" s="82">
        <v>798.43</v>
      </c>
    </row>
    <row r="5" spans="1:48" x14ac:dyDescent="0.25">
      <c r="A5" s="56" t="s">
        <v>142</v>
      </c>
      <c r="B5" s="73" t="s">
        <v>76</v>
      </c>
      <c r="C5" s="73" t="s">
        <v>76</v>
      </c>
      <c r="D5" s="73" t="s">
        <v>76</v>
      </c>
      <c r="E5" s="53">
        <v>2</v>
      </c>
      <c r="F5" s="53">
        <v>2</v>
      </c>
      <c r="G5" s="53">
        <v>1</v>
      </c>
      <c r="H5" s="54">
        <v>41334</v>
      </c>
      <c r="I5" s="53">
        <v>900</v>
      </c>
      <c r="J5" s="53">
        <v>1</v>
      </c>
      <c r="K5" s="54">
        <v>41122</v>
      </c>
      <c r="L5" s="53">
        <v>1200</v>
      </c>
      <c r="M5" s="106">
        <v>2</v>
      </c>
      <c r="N5" s="54">
        <v>41214</v>
      </c>
      <c r="O5" s="53">
        <v>1200</v>
      </c>
      <c r="P5" s="53">
        <v>3300</v>
      </c>
      <c r="Q5" s="53">
        <v>0</v>
      </c>
      <c r="R5" s="55">
        <v>749.92</v>
      </c>
      <c r="S5" s="55">
        <v>157.69999999999999</v>
      </c>
      <c r="T5" s="55">
        <v>3300</v>
      </c>
      <c r="U5" s="53">
        <v>0</v>
      </c>
      <c r="V5" s="55">
        <v>749.92</v>
      </c>
      <c r="W5" s="55">
        <v>157.69999999999999</v>
      </c>
      <c r="X5" s="82">
        <v>749.92</v>
      </c>
    </row>
    <row r="6" spans="1:48" x14ac:dyDescent="0.25">
      <c r="A6" s="56" t="s">
        <v>143</v>
      </c>
      <c r="B6" s="73" t="s">
        <v>76</v>
      </c>
      <c r="C6" s="73" t="s">
        <v>76</v>
      </c>
      <c r="D6" s="73" t="s">
        <v>76</v>
      </c>
      <c r="E6" s="53">
        <v>2</v>
      </c>
      <c r="F6" s="53">
        <v>2</v>
      </c>
      <c r="G6" s="53">
        <v>1</v>
      </c>
      <c r="H6" s="54">
        <v>41334</v>
      </c>
      <c r="I6" s="53">
        <v>900</v>
      </c>
      <c r="J6" s="53">
        <v>1</v>
      </c>
      <c r="K6" s="54">
        <v>41122</v>
      </c>
      <c r="L6" s="53">
        <v>1200</v>
      </c>
      <c r="M6" s="106">
        <v>2</v>
      </c>
      <c r="N6" s="54">
        <v>41214</v>
      </c>
      <c r="O6" s="53">
        <v>1200</v>
      </c>
      <c r="P6" s="53">
        <v>3300</v>
      </c>
      <c r="Q6" s="53">
        <v>0</v>
      </c>
      <c r="R6" s="53">
        <v>750</v>
      </c>
      <c r="S6" s="53">
        <v>315.39</v>
      </c>
      <c r="T6" s="53">
        <v>3300</v>
      </c>
      <c r="U6" s="53">
        <v>0</v>
      </c>
      <c r="V6" s="53">
        <v>750</v>
      </c>
      <c r="W6" s="53">
        <v>315.39</v>
      </c>
      <c r="X6" s="81">
        <v>750</v>
      </c>
    </row>
    <row r="7" spans="1:48" x14ac:dyDescent="0.25">
      <c r="A7" s="56" t="s">
        <v>144</v>
      </c>
      <c r="B7" s="73" t="s">
        <v>76</v>
      </c>
      <c r="C7" s="73" t="s">
        <v>76</v>
      </c>
      <c r="D7" s="73" t="s">
        <v>76</v>
      </c>
      <c r="E7" s="53">
        <v>2</v>
      </c>
      <c r="F7" s="53">
        <v>2</v>
      </c>
      <c r="G7" s="53">
        <v>1</v>
      </c>
      <c r="H7" s="54">
        <v>41334</v>
      </c>
      <c r="I7" s="53">
        <v>900</v>
      </c>
      <c r="J7" s="53">
        <v>1</v>
      </c>
      <c r="K7" s="54">
        <v>41122</v>
      </c>
      <c r="L7" s="53">
        <v>1200</v>
      </c>
      <c r="M7" s="106">
        <v>2</v>
      </c>
      <c r="N7" s="54">
        <v>41214</v>
      </c>
      <c r="O7" s="53">
        <v>1200</v>
      </c>
      <c r="P7" s="53">
        <v>3300</v>
      </c>
      <c r="Q7" s="53">
        <v>0</v>
      </c>
      <c r="R7" s="55">
        <v>790.39</v>
      </c>
      <c r="S7" s="55">
        <v>630.78</v>
      </c>
      <c r="T7" s="53">
        <v>3300</v>
      </c>
      <c r="U7" s="53">
        <v>0</v>
      </c>
      <c r="V7" s="55">
        <v>790.39</v>
      </c>
      <c r="W7" s="55">
        <v>630.78</v>
      </c>
      <c r="X7" s="82">
        <v>790.39</v>
      </c>
    </row>
    <row r="8" spans="1:48" s="96" customFormat="1" x14ac:dyDescent="0.25">
      <c r="A8" s="109" t="s">
        <v>145</v>
      </c>
      <c r="B8" s="106" t="s">
        <v>76</v>
      </c>
      <c r="C8" s="106" t="s">
        <v>76</v>
      </c>
      <c r="D8" s="106" t="s">
        <v>76</v>
      </c>
      <c r="E8" s="106">
        <v>2</v>
      </c>
      <c r="F8" s="106">
        <v>2</v>
      </c>
      <c r="G8" s="106">
        <v>1</v>
      </c>
      <c r="H8" s="107">
        <v>41333</v>
      </c>
      <c r="I8" s="106">
        <v>900</v>
      </c>
      <c r="J8" s="106">
        <v>1</v>
      </c>
      <c r="K8" s="107">
        <v>41122</v>
      </c>
      <c r="L8" s="106">
        <v>1200</v>
      </c>
      <c r="M8" s="106">
        <v>2</v>
      </c>
      <c r="N8" s="107">
        <v>41214</v>
      </c>
      <c r="O8" s="106">
        <v>1200</v>
      </c>
      <c r="P8" s="106">
        <v>3300</v>
      </c>
      <c r="Q8" s="106">
        <v>0</v>
      </c>
      <c r="R8" s="106">
        <v>798.43</v>
      </c>
      <c r="S8" s="108">
        <v>145.57</v>
      </c>
      <c r="T8" s="106">
        <v>3300</v>
      </c>
      <c r="U8" s="106">
        <v>0</v>
      </c>
      <c r="V8" s="108">
        <v>798.43</v>
      </c>
      <c r="W8" s="108">
        <v>145.57</v>
      </c>
      <c r="X8" s="108">
        <v>798.43</v>
      </c>
    </row>
    <row r="9" spans="1:48" x14ac:dyDescent="0.25">
      <c r="A9" s="56" t="s">
        <v>146</v>
      </c>
      <c r="B9" s="73" t="s">
        <v>76</v>
      </c>
      <c r="C9" s="73" t="s">
        <v>76</v>
      </c>
      <c r="D9" s="73" t="s">
        <v>76</v>
      </c>
      <c r="E9" s="53">
        <v>2</v>
      </c>
      <c r="F9" s="53">
        <v>2</v>
      </c>
      <c r="G9" s="53">
        <v>1</v>
      </c>
      <c r="H9" s="54">
        <v>41334</v>
      </c>
      <c r="I9" s="53">
        <v>900</v>
      </c>
      <c r="J9" s="53">
        <v>1</v>
      </c>
      <c r="K9" s="54">
        <v>41122</v>
      </c>
      <c r="L9" s="53">
        <v>1200</v>
      </c>
      <c r="M9" s="106">
        <v>2</v>
      </c>
      <c r="N9" s="54">
        <v>41214</v>
      </c>
      <c r="O9" s="53">
        <v>1200</v>
      </c>
      <c r="P9" s="53">
        <v>3300</v>
      </c>
      <c r="Q9" s="53">
        <v>0</v>
      </c>
      <c r="R9" s="53">
        <v>749.92</v>
      </c>
      <c r="S9" s="55">
        <v>157.69999999999999</v>
      </c>
      <c r="T9" s="53">
        <v>3300</v>
      </c>
      <c r="U9" s="53">
        <v>0</v>
      </c>
      <c r="V9" s="55">
        <v>749.92</v>
      </c>
      <c r="W9" s="55">
        <v>157.69999999999999</v>
      </c>
      <c r="X9" s="82">
        <v>749.92</v>
      </c>
    </row>
    <row r="10" spans="1:48" x14ac:dyDescent="0.25">
      <c r="A10" s="56" t="s">
        <v>147</v>
      </c>
      <c r="B10" s="73" t="s">
        <v>76</v>
      </c>
      <c r="C10" s="73" t="s">
        <v>76</v>
      </c>
      <c r="D10" s="73" t="s">
        <v>76</v>
      </c>
      <c r="E10" s="53">
        <v>2</v>
      </c>
      <c r="F10" s="53">
        <v>2</v>
      </c>
      <c r="G10" s="53">
        <v>1</v>
      </c>
      <c r="H10" s="54">
        <v>41334</v>
      </c>
      <c r="I10" s="53">
        <v>900</v>
      </c>
      <c r="J10" s="53">
        <v>1</v>
      </c>
      <c r="K10" s="54">
        <v>41122</v>
      </c>
      <c r="L10" s="53">
        <v>1200</v>
      </c>
      <c r="M10" s="106">
        <v>2</v>
      </c>
      <c r="N10" s="54">
        <v>41214</v>
      </c>
      <c r="O10" s="53">
        <v>1200</v>
      </c>
      <c r="P10" s="53">
        <v>3300</v>
      </c>
      <c r="Q10" s="53">
        <v>0</v>
      </c>
      <c r="R10" s="53">
        <v>750</v>
      </c>
      <c r="S10" s="53">
        <v>315.39</v>
      </c>
      <c r="T10" s="53">
        <v>3300</v>
      </c>
      <c r="U10" s="53">
        <v>0</v>
      </c>
      <c r="V10" s="53">
        <v>750</v>
      </c>
      <c r="W10" s="53">
        <v>315.39</v>
      </c>
      <c r="X10" s="81">
        <v>750</v>
      </c>
    </row>
    <row r="11" spans="1:48" x14ac:dyDescent="0.25">
      <c r="A11" s="56" t="s">
        <v>148</v>
      </c>
      <c r="B11" s="73" t="s">
        <v>76</v>
      </c>
      <c r="C11" s="73" t="s">
        <v>76</v>
      </c>
      <c r="D11" s="73" t="s">
        <v>76</v>
      </c>
      <c r="E11" s="53">
        <v>2</v>
      </c>
      <c r="F11" s="53">
        <v>2</v>
      </c>
      <c r="G11" s="53">
        <v>1</v>
      </c>
      <c r="H11" s="54">
        <v>41334</v>
      </c>
      <c r="I11" s="53">
        <v>900</v>
      </c>
      <c r="J11" s="53">
        <v>1</v>
      </c>
      <c r="K11" s="54">
        <v>41122</v>
      </c>
      <c r="L11" s="53">
        <v>1200</v>
      </c>
      <c r="M11" s="106">
        <v>2</v>
      </c>
      <c r="N11" s="54">
        <v>41214</v>
      </c>
      <c r="O11" s="53">
        <v>1200</v>
      </c>
      <c r="P11" s="53">
        <v>3300</v>
      </c>
      <c r="Q11" s="53">
        <v>0</v>
      </c>
      <c r="R11" s="55">
        <v>790.39</v>
      </c>
      <c r="S11" s="55">
        <v>630.78</v>
      </c>
      <c r="T11" s="53">
        <v>3300</v>
      </c>
      <c r="U11" s="53">
        <v>0</v>
      </c>
      <c r="V11" s="55">
        <v>790.39</v>
      </c>
      <c r="W11" s="55">
        <v>630.78</v>
      </c>
      <c r="X11" s="82">
        <v>790.39</v>
      </c>
    </row>
    <row r="12" spans="1:48" x14ac:dyDescent="0.25">
      <c r="A12" s="56" t="s">
        <v>149</v>
      </c>
      <c r="B12" s="73" t="s">
        <v>76</v>
      </c>
      <c r="C12" s="73" t="s">
        <v>76</v>
      </c>
      <c r="D12" s="73" t="s">
        <v>76</v>
      </c>
      <c r="E12" s="53">
        <v>2</v>
      </c>
      <c r="F12" s="53">
        <v>2</v>
      </c>
      <c r="G12" s="53">
        <v>1</v>
      </c>
      <c r="H12" s="54">
        <v>41334</v>
      </c>
      <c r="I12" s="53">
        <v>900</v>
      </c>
      <c r="J12" s="53">
        <v>1</v>
      </c>
      <c r="K12" s="54">
        <v>41122</v>
      </c>
      <c r="L12" s="53">
        <v>1200</v>
      </c>
      <c r="M12" s="106">
        <v>2</v>
      </c>
      <c r="N12" s="54">
        <v>41214</v>
      </c>
      <c r="O12" s="53">
        <v>1200</v>
      </c>
      <c r="P12" s="53">
        <v>3300</v>
      </c>
      <c r="Q12" s="53">
        <v>0</v>
      </c>
      <c r="R12" s="55">
        <v>798.43</v>
      </c>
      <c r="S12" s="55">
        <v>145.57</v>
      </c>
      <c r="T12" s="53">
        <v>3300</v>
      </c>
      <c r="U12" s="53">
        <v>0</v>
      </c>
      <c r="V12" s="55">
        <v>798.43</v>
      </c>
      <c r="W12" s="55">
        <v>145.57</v>
      </c>
      <c r="X12" s="82">
        <v>798.43</v>
      </c>
    </row>
    <row r="13" spans="1:48" x14ac:dyDescent="0.25">
      <c r="A13" s="56" t="s">
        <v>150</v>
      </c>
      <c r="B13" s="73" t="s">
        <v>76</v>
      </c>
      <c r="C13" s="73" t="s">
        <v>76</v>
      </c>
      <c r="D13" s="73" t="s">
        <v>76</v>
      </c>
      <c r="E13" s="53">
        <v>2</v>
      </c>
      <c r="F13" s="53">
        <v>2</v>
      </c>
      <c r="G13" s="53">
        <v>1</v>
      </c>
      <c r="H13" s="54">
        <v>41334</v>
      </c>
      <c r="I13" s="53">
        <v>900</v>
      </c>
      <c r="J13" s="53">
        <v>1</v>
      </c>
      <c r="K13" s="54">
        <v>41122</v>
      </c>
      <c r="L13" s="53">
        <v>1200</v>
      </c>
      <c r="M13" s="106">
        <v>2</v>
      </c>
      <c r="N13" s="54">
        <v>41214</v>
      </c>
      <c r="O13" s="53">
        <v>1200</v>
      </c>
      <c r="P13" s="53">
        <v>3300</v>
      </c>
      <c r="Q13" s="53">
        <v>0</v>
      </c>
      <c r="R13" s="55">
        <v>749.92</v>
      </c>
      <c r="S13" s="55">
        <v>157.69999999999999</v>
      </c>
      <c r="T13" s="53">
        <v>3300</v>
      </c>
      <c r="U13" s="53">
        <v>0</v>
      </c>
      <c r="V13" s="55">
        <v>749.92</v>
      </c>
      <c r="W13" s="55">
        <v>157.69999999999999</v>
      </c>
      <c r="X13" s="82">
        <v>749.92</v>
      </c>
    </row>
    <row r="14" spans="1:48" x14ac:dyDescent="0.25">
      <c r="A14" s="56" t="s">
        <v>151</v>
      </c>
      <c r="B14" s="73" t="s">
        <v>76</v>
      </c>
      <c r="C14" s="73" t="s">
        <v>76</v>
      </c>
      <c r="D14" s="73" t="s">
        <v>76</v>
      </c>
      <c r="E14" s="53">
        <v>2</v>
      </c>
      <c r="F14" s="53">
        <v>2</v>
      </c>
      <c r="G14" s="53">
        <v>1</v>
      </c>
      <c r="H14" s="54">
        <v>41334</v>
      </c>
      <c r="I14" s="53">
        <v>900</v>
      </c>
      <c r="J14" s="53">
        <v>1</v>
      </c>
      <c r="K14" s="54">
        <v>41122</v>
      </c>
      <c r="L14" s="53">
        <v>1200</v>
      </c>
      <c r="M14" s="106">
        <v>2</v>
      </c>
      <c r="N14" s="54">
        <v>41214</v>
      </c>
      <c r="O14" s="53">
        <v>1200</v>
      </c>
      <c r="P14" s="53">
        <v>3300</v>
      </c>
      <c r="Q14" s="53">
        <v>0</v>
      </c>
      <c r="R14" s="53">
        <v>750</v>
      </c>
      <c r="S14" s="53">
        <v>315.39</v>
      </c>
      <c r="T14" s="53">
        <v>3300</v>
      </c>
      <c r="U14" s="53">
        <v>0</v>
      </c>
      <c r="V14" s="53">
        <v>750</v>
      </c>
      <c r="W14" s="53">
        <v>315.39</v>
      </c>
      <c r="X14" s="81">
        <v>750</v>
      </c>
    </row>
    <row r="15" spans="1:48" x14ac:dyDescent="0.25">
      <c r="A15" s="30" t="s">
        <v>152</v>
      </c>
      <c r="B15" s="73" t="s">
        <v>76</v>
      </c>
      <c r="C15" s="73" t="s">
        <v>76</v>
      </c>
      <c r="D15" s="73" t="s">
        <v>76</v>
      </c>
      <c r="E15" s="27">
        <v>2</v>
      </c>
      <c r="F15" s="27">
        <v>2</v>
      </c>
      <c r="G15" s="27">
        <v>1</v>
      </c>
      <c r="H15" s="33">
        <v>41334</v>
      </c>
      <c r="I15" s="27">
        <v>900</v>
      </c>
      <c r="J15" s="27">
        <v>1</v>
      </c>
      <c r="K15" s="33">
        <v>41122</v>
      </c>
      <c r="L15" s="27">
        <v>1200</v>
      </c>
      <c r="M15" s="106">
        <v>2</v>
      </c>
      <c r="N15" s="33">
        <v>41214</v>
      </c>
      <c r="O15" s="27">
        <v>1200</v>
      </c>
      <c r="P15" s="27">
        <v>3300</v>
      </c>
      <c r="Q15" s="27">
        <v>0</v>
      </c>
      <c r="R15" s="49">
        <v>790.39</v>
      </c>
      <c r="S15" s="49">
        <v>630.78</v>
      </c>
      <c r="T15" s="49">
        <v>3300</v>
      </c>
      <c r="U15" s="27">
        <v>0</v>
      </c>
      <c r="V15" s="49">
        <v>790.39</v>
      </c>
      <c r="W15" s="49">
        <v>630.78</v>
      </c>
      <c r="X15" s="80">
        <v>790.39</v>
      </c>
    </row>
    <row r="16" spans="1:48" x14ac:dyDescent="0.25">
      <c r="A16" s="30" t="s">
        <v>153</v>
      </c>
      <c r="B16" s="73" t="s">
        <v>76</v>
      </c>
      <c r="C16" s="73" t="s">
        <v>76</v>
      </c>
      <c r="D16" s="73" t="s">
        <v>76</v>
      </c>
      <c r="E16" s="27">
        <v>2</v>
      </c>
      <c r="F16" s="27">
        <v>2</v>
      </c>
      <c r="G16" s="27">
        <v>1</v>
      </c>
      <c r="H16" s="33">
        <v>41334</v>
      </c>
      <c r="I16" s="27">
        <v>900</v>
      </c>
      <c r="J16" s="27">
        <v>1</v>
      </c>
      <c r="K16" s="33">
        <v>41122</v>
      </c>
      <c r="L16" s="27">
        <v>1200</v>
      </c>
      <c r="M16" s="106">
        <v>2</v>
      </c>
      <c r="N16" s="33">
        <v>41214</v>
      </c>
      <c r="O16" s="27">
        <v>1200</v>
      </c>
      <c r="P16" s="27">
        <v>3300</v>
      </c>
      <c r="Q16" s="27">
        <v>0</v>
      </c>
      <c r="R16" s="49">
        <v>749.92</v>
      </c>
      <c r="S16" s="49">
        <v>157.69999999999999</v>
      </c>
      <c r="T16" s="49">
        <v>3300</v>
      </c>
      <c r="U16" s="49">
        <v>0</v>
      </c>
      <c r="V16" s="49">
        <v>749.92</v>
      </c>
      <c r="W16" s="49">
        <v>157.69999999999999</v>
      </c>
      <c r="X16" s="80">
        <v>750</v>
      </c>
    </row>
    <row r="17" spans="1:24" x14ac:dyDescent="0.25">
      <c r="A17" s="30" t="s">
        <v>154</v>
      </c>
      <c r="B17" s="73" t="s">
        <v>76</v>
      </c>
      <c r="C17" s="73" t="s">
        <v>76</v>
      </c>
      <c r="D17" s="73" t="s">
        <v>76</v>
      </c>
      <c r="E17" s="53">
        <v>2</v>
      </c>
      <c r="F17" s="53">
        <v>2</v>
      </c>
      <c r="G17" s="53">
        <v>1</v>
      </c>
      <c r="H17" s="54">
        <v>41334</v>
      </c>
      <c r="I17" s="27">
        <v>900</v>
      </c>
      <c r="J17" s="27">
        <v>1</v>
      </c>
      <c r="K17" s="33">
        <v>41122</v>
      </c>
      <c r="L17" s="27">
        <v>1200</v>
      </c>
      <c r="M17" s="106">
        <v>2</v>
      </c>
      <c r="N17" s="33">
        <v>41214</v>
      </c>
      <c r="O17" s="27">
        <v>1200</v>
      </c>
      <c r="P17" s="53">
        <v>3300</v>
      </c>
      <c r="Q17" s="53">
        <v>0</v>
      </c>
      <c r="R17" s="53">
        <v>750</v>
      </c>
      <c r="S17" s="53">
        <v>315.39</v>
      </c>
      <c r="T17" s="53">
        <v>3300</v>
      </c>
      <c r="U17" s="53">
        <v>0</v>
      </c>
      <c r="V17" s="53">
        <v>750</v>
      </c>
      <c r="W17" s="53">
        <v>315.39</v>
      </c>
      <c r="X17" s="80">
        <v>750</v>
      </c>
    </row>
    <row r="18" spans="1:24" x14ac:dyDescent="0.25">
      <c r="A18" s="99" t="s">
        <v>155</v>
      </c>
      <c r="B18" s="106" t="s">
        <v>76</v>
      </c>
      <c r="C18" s="106" t="s">
        <v>76</v>
      </c>
      <c r="D18" s="106" t="s">
        <v>76</v>
      </c>
      <c r="E18" s="106">
        <v>2</v>
      </c>
      <c r="F18" s="106">
        <v>2</v>
      </c>
      <c r="G18" s="106">
        <v>1</v>
      </c>
      <c r="H18" s="107">
        <v>41334</v>
      </c>
      <c r="I18" s="97">
        <v>900</v>
      </c>
      <c r="J18" s="97">
        <v>1</v>
      </c>
      <c r="K18" s="103">
        <v>41122</v>
      </c>
      <c r="L18" s="97">
        <v>1200</v>
      </c>
      <c r="M18" s="106">
        <v>2</v>
      </c>
      <c r="N18" s="103">
        <v>41214</v>
      </c>
      <c r="O18" s="97">
        <v>1200</v>
      </c>
      <c r="P18" s="106">
        <v>3300</v>
      </c>
      <c r="Q18" s="106">
        <v>0</v>
      </c>
      <c r="R18" s="106">
        <v>750</v>
      </c>
      <c r="S18" s="106">
        <v>315.39</v>
      </c>
      <c r="T18" s="106">
        <v>3300</v>
      </c>
      <c r="U18" s="106">
        <v>0</v>
      </c>
      <c r="V18" s="106">
        <v>750</v>
      </c>
      <c r="W18" s="106">
        <v>315.39</v>
      </c>
      <c r="X18" s="104">
        <v>750</v>
      </c>
    </row>
    <row r="19" spans="1:24" x14ac:dyDescent="0.25">
      <c r="A19" s="109" t="s">
        <v>156</v>
      </c>
      <c r="B19" s="106" t="s">
        <v>76</v>
      </c>
      <c r="C19" s="106" t="s">
        <v>76</v>
      </c>
      <c r="D19" s="106" t="s">
        <v>76</v>
      </c>
      <c r="E19" s="105">
        <v>2</v>
      </c>
      <c r="F19" s="105">
        <v>2</v>
      </c>
      <c r="G19" s="105">
        <v>1</v>
      </c>
      <c r="H19" s="107">
        <v>41334</v>
      </c>
      <c r="I19" s="97">
        <v>900</v>
      </c>
      <c r="J19" s="97">
        <v>1</v>
      </c>
      <c r="K19" s="103">
        <v>41122</v>
      </c>
      <c r="L19" s="97">
        <v>1200</v>
      </c>
      <c r="M19" s="106">
        <v>2</v>
      </c>
      <c r="N19" s="103">
        <v>41214</v>
      </c>
      <c r="O19" s="97">
        <v>1200</v>
      </c>
      <c r="P19" s="106">
        <v>3300</v>
      </c>
      <c r="Q19" s="106">
        <v>0</v>
      </c>
      <c r="R19" s="106">
        <v>750</v>
      </c>
      <c r="S19" s="106">
        <v>315.39</v>
      </c>
      <c r="T19" s="106">
        <v>3300</v>
      </c>
      <c r="U19" s="106">
        <v>0</v>
      </c>
      <c r="V19" s="106">
        <v>750</v>
      </c>
      <c r="W19" s="106">
        <v>315.39</v>
      </c>
      <c r="X19" s="105">
        <v>750</v>
      </c>
    </row>
    <row r="20" spans="1:24" x14ac:dyDescent="0.25">
      <c r="A20" s="109" t="s">
        <v>206</v>
      </c>
      <c r="B20" s="106" t="s">
        <v>76</v>
      </c>
      <c r="C20" s="106" t="s">
        <v>76</v>
      </c>
      <c r="D20" s="106" t="s">
        <v>76</v>
      </c>
      <c r="E20" s="105">
        <v>2</v>
      </c>
      <c r="F20" s="105">
        <v>2</v>
      </c>
      <c r="G20" s="105">
        <v>1</v>
      </c>
      <c r="H20" s="107">
        <v>41334</v>
      </c>
      <c r="I20" s="97">
        <v>900</v>
      </c>
      <c r="J20" s="97">
        <v>1</v>
      </c>
      <c r="K20" s="103">
        <v>41122</v>
      </c>
      <c r="L20" s="97">
        <v>1200</v>
      </c>
      <c r="M20" s="106">
        <v>2</v>
      </c>
      <c r="N20" s="103">
        <v>41214</v>
      </c>
      <c r="O20" s="97">
        <v>1200</v>
      </c>
      <c r="P20" s="106">
        <v>3300</v>
      </c>
      <c r="Q20" s="106">
        <v>0</v>
      </c>
      <c r="R20" s="106">
        <v>750</v>
      </c>
      <c r="S20" s="106">
        <v>315.39</v>
      </c>
      <c r="T20" s="106">
        <v>3300</v>
      </c>
      <c r="U20" s="106">
        <v>0</v>
      </c>
      <c r="V20" s="106">
        <v>750</v>
      </c>
      <c r="W20" s="106">
        <v>315.39</v>
      </c>
      <c r="X20" s="105">
        <v>750</v>
      </c>
    </row>
    <row r="21" spans="1:24" x14ac:dyDescent="0.25">
      <c r="A21" s="109" t="s">
        <v>187</v>
      </c>
      <c r="B21" s="106" t="s">
        <v>188</v>
      </c>
      <c r="C21" s="106" t="s">
        <v>188</v>
      </c>
      <c r="D21" s="106" t="s">
        <v>188</v>
      </c>
      <c r="E21" s="106"/>
      <c r="F21" s="106"/>
      <c r="G21" s="106"/>
      <c r="H21" s="107"/>
      <c r="I21" s="106"/>
      <c r="J21" s="106"/>
      <c r="K21" s="107"/>
      <c r="L21" s="106"/>
      <c r="M21" s="106"/>
      <c r="N21" s="107"/>
      <c r="O21" s="106"/>
      <c r="P21" s="106"/>
      <c r="Q21" s="106">
        <v>3300</v>
      </c>
      <c r="R21" s="106"/>
      <c r="S21" s="106"/>
      <c r="T21" s="106"/>
      <c r="U21" s="106">
        <v>3300</v>
      </c>
      <c r="V21" s="106"/>
      <c r="W21" s="106"/>
      <c r="X21" s="106"/>
    </row>
    <row r="22" spans="1:24" x14ac:dyDescent="0.25">
      <c r="A22" s="109" t="s">
        <v>189</v>
      </c>
      <c r="B22" s="106" t="s">
        <v>76</v>
      </c>
      <c r="C22" s="106" t="s">
        <v>76</v>
      </c>
      <c r="D22" s="106" t="s">
        <v>76</v>
      </c>
      <c r="E22" s="106">
        <v>2</v>
      </c>
      <c r="F22" s="106">
        <v>2</v>
      </c>
      <c r="G22" s="106">
        <v>1</v>
      </c>
      <c r="H22" s="107">
        <v>41334</v>
      </c>
      <c r="I22" s="106">
        <v>900</v>
      </c>
      <c r="J22" s="106">
        <v>1</v>
      </c>
      <c r="K22" s="107">
        <v>41122</v>
      </c>
      <c r="L22" s="106">
        <v>1200</v>
      </c>
      <c r="M22" s="106">
        <v>2</v>
      </c>
      <c r="N22" s="107">
        <v>41214</v>
      </c>
      <c r="O22" s="106">
        <v>1200</v>
      </c>
      <c r="P22" s="106">
        <v>3300</v>
      </c>
      <c r="Q22" s="106">
        <v>0</v>
      </c>
      <c r="R22" s="106">
        <v>750</v>
      </c>
      <c r="S22" s="106">
        <v>315.39</v>
      </c>
      <c r="T22" s="106">
        <v>3300</v>
      </c>
      <c r="U22" s="106">
        <v>0</v>
      </c>
      <c r="V22" s="106">
        <v>750</v>
      </c>
      <c r="W22" s="106">
        <v>315.39</v>
      </c>
      <c r="X22" s="106">
        <v>750</v>
      </c>
    </row>
    <row r="23" spans="1:24" x14ac:dyDescent="0.25">
      <c r="A23" s="109" t="s">
        <v>190</v>
      </c>
      <c r="B23" s="106" t="s">
        <v>188</v>
      </c>
      <c r="C23" s="106" t="s">
        <v>188</v>
      </c>
      <c r="D23" s="106" t="s">
        <v>188</v>
      </c>
      <c r="E23" s="106"/>
      <c r="F23" s="106"/>
      <c r="G23" s="106"/>
      <c r="H23" s="107"/>
      <c r="I23" s="106"/>
      <c r="J23" s="106"/>
      <c r="K23" s="107"/>
      <c r="L23" s="106"/>
      <c r="M23" s="106"/>
      <c r="N23" s="107"/>
      <c r="O23" s="106"/>
      <c r="P23" s="106">
        <v>0</v>
      </c>
      <c r="Q23" s="106">
        <v>3300</v>
      </c>
      <c r="R23" s="106"/>
      <c r="S23" s="106"/>
      <c r="T23" s="106"/>
      <c r="U23" s="106">
        <v>3300</v>
      </c>
      <c r="V23" s="106"/>
      <c r="W23" s="106"/>
      <c r="X23" s="106"/>
    </row>
    <row r="24" spans="1:24" x14ac:dyDescent="0.25">
      <c r="A24" s="109" t="s">
        <v>192</v>
      </c>
      <c r="B24" s="106" t="s">
        <v>188</v>
      </c>
      <c r="C24" s="106" t="s">
        <v>188</v>
      </c>
      <c r="D24" s="106" t="s">
        <v>188</v>
      </c>
      <c r="E24" s="106"/>
      <c r="F24" s="106"/>
      <c r="G24" s="106"/>
      <c r="H24" s="107"/>
      <c r="I24" s="106"/>
      <c r="J24" s="106"/>
      <c r="K24" s="107"/>
      <c r="L24" s="106"/>
      <c r="M24" s="106"/>
      <c r="N24" s="107"/>
      <c r="O24" s="106"/>
      <c r="P24" s="106"/>
      <c r="Q24" s="106">
        <v>3300</v>
      </c>
      <c r="R24" s="106"/>
      <c r="S24" s="106"/>
      <c r="T24" s="106"/>
      <c r="U24" s="106">
        <v>3300</v>
      </c>
      <c r="V24" s="106"/>
      <c r="W24" s="106"/>
      <c r="X24" s="106"/>
    </row>
    <row r="25" spans="1:24" x14ac:dyDescent="0.25">
      <c r="A25" s="109" t="s">
        <v>194</v>
      </c>
      <c r="B25" s="106" t="s">
        <v>76</v>
      </c>
      <c r="C25" s="106" t="s">
        <v>76</v>
      </c>
      <c r="D25" s="106" t="s">
        <v>76</v>
      </c>
      <c r="E25" s="106">
        <v>2</v>
      </c>
      <c r="F25" s="106">
        <v>2</v>
      </c>
      <c r="G25" s="106">
        <v>1</v>
      </c>
      <c r="H25" s="107">
        <v>41334</v>
      </c>
      <c r="I25" s="106">
        <v>900</v>
      </c>
      <c r="J25" s="106">
        <v>1</v>
      </c>
      <c r="K25" s="107">
        <v>41122</v>
      </c>
      <c r="L25" s="106">
        <v>1200</v>
      </c>
      <c r="M25" s="106">
        <v>2</v>
      </c>
      <c r="N25" s="107">
        <v>41214</v>
      </c>
      <c r="O25" s="106">
        <v>1200</v>
      </c>
      <c r="P25" s="106">
        <v>3300</v>
      </c>
      <c r="Q25" s="106">
        <v>0</v>
      </c>
      <c r="R25" s="106">
        <v>750</v>
      </c>
      <c r="S25" s="106">
        <v>315.39</v>
      </c>
      <c r="T25" s="106">
        <v>3300</v>
      </c>
      <c r="U25" s="106">
        <v>0</v>
      </c>
      <c r="V25" s="106">
        <v>750</v>
      </c>
      <c r="W25" s="106">
        <v>315.39</v>
      </c>
      <c r="X25" s="106">
        <v>750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abSelected="1" zoomScaleNormal="100" workbookViewId="0">
      <pane xSplit="3" ySplit="1" topLeftCell="G11" activePane="bottomRight" state="frozen"/>
      <selection pane="topRight" activeCell="D1" sqref="D1"/>
      <selection pane="bottomLeft" activeCell="A2" sqref="A2"/>
      <selection pane="bottomRight" activeCell="S25" activeCellId="1" sqref="S22:S23 S25"/>
    </sheetView>
  </sheetViews>
  <sheetFormatPr defaultColWidth="9.140625" defaultRowHeight="15" x14ac:dyDescent="0.25"/>
  <cols>
    <col min="1" max="1" width="9" style="9" customWidth="1"/>
    <col min="2" max="2" width="39.42578125" style="2" bestFit="1" customWidth="1"/>
    <col min="3" max="3" width="8.5703125" style="2" bestFit="1" customWidth="1"/>
    <col min="4" max="4" width="19.28515625" style="2" bestFit="1" customWidth="1"/>
    <col min="5" max="5" width="8.85546875" style="2" bestFit="1" customWidth="1"/>
    <col min="6" max="6" width="14.5703125" style="2" bestFit="1" customWidth="1"/>
    <col min="7" max="7" width="36.42578125" style="2" bestFit="1" customWidth="1"/>
    <col min="8" max="8" width="19.140625" style="2" bestFit="1" customWidth="1"/>
    <col min="9" max="9" width="13.42578125" style="2" bestFit="1" customWidth="1"/>
    <col min="10" max="10" width="11.42578125" style="4" bestFit="1" customWidth="1"/>
    <col min="11" max="11" width="12.7109375" style="2" bestFit="1" customWidth="1"/>
    <col min="12" max="12" width="11.42578125" style="2" bestFit="1" customWidth="1"/>
    <col min="13" max="13" width="25.85546875" style="2" bestFit="1" customWidth="1"/>
    <col min="14" max="14" width="17.42578125" style="2" bestFit="1" customWidth="1"/>
    <col min="15" max="15" width="13.42578125" style="2" bestFit="1" customWidth="1"/>
    <col min="16" max="16" width="8.85546875" style="2" bestFit="1" customWidth="1"/>
    <col min="17" max="17" width="18.140625" style="2" bestFit="1" customWidth="1"/>
    <col min="18" max="18" width="21.5703125" style="2" bestFit="1" customWidth="1"/>
    <col min="19" max="19" width="24.85546875" style="2" bestFit="1" customWidth="1"/>
    <col min="20" max="20" width="20.85546875" style="2" bestFit="1" customWidth="1"/>
    <col min="21" max="21" width="19.42578125" style="2" bestFit="1" customWidth="1"/>
    <col min="22" max="22" width="19.7109375" style="2" bestFit="1" customWidth="1"/>
    <col min="23" max="23" width="26.42578125" style="2" bestFit="1" customWidth="1"/>
    <col min="24" max="24" width="22.28515625" style="2" bestFit="1" customWidth="1"/>
    <col min="25" max="25" width="28.85546875" style="2" bestFit="1" customWidth="1"/>
    <col min="26" max="26" width="24.28515625" style="2" bestFit="1" customWidth="1"/>
    <col min="27" max="27" width="14.85546875" style="2" bestFit="1" customWidth="1"/>
    <col min="28" max="28" width="10.42578125" style="2" bestFit="1" customWidth="1"/>
    <col min="29" max="30" width="19.42578125" style="2" bestFit="1" customWidth="1"/>
    <col min="31" max="31" width="18" style="2" bestFit="1" customWidth="1"/>
    <col min="32" max="32" width="15.42578125" style="2" bestFit="1" customWidth="1"/>
    <col min="33" max="33" width="16.42578125" style="94" bestFit="1" customWidth="1"/>
    <col min="34" max="34" width="14.140625" style="2" bestFit="1" customWidth="1"/>
    <col min="35" max="35" width="15" style="2" bestFit="1" customWidth="1"/>
    <col min="36" max="36" width="16.28515625" style="2" bestFit="1" customWidth="1"/>
    <col min="37" max="37" width="19" style="2" bestFit="1" customWidth="1"/>
    <col min="38" max="38" width="24.28515625" style="94" bestFit="1" customWidth="1"/>
    <col min="39" max="39" width="17" style="2" bestFit="1" customWidth="1"/>
    <col min="40" max="40" width="22.85546875" style="2" bestFit="1" customWidth="1"/>
    <col min="41" max="41" width="21.140625" style="2" bestFit="1" customWidth="1"/>
    <col min="42" max="16384" width="9.140625" style="2"/>
  </cols>
  <sheetData>
    <row r="1" spans="1:39" ht="15.75" thickBot="1" x14ac:dyDescent="0.3">
      <c r="A1" s="130" t="s">
        <v>33</v>
      </c>
      <c r="B1" s="37" t="s">
        <v>10</v>
      </c>
      <c r="C1" s="38" t="s">
        <v>11</v>
      </c>
      <c r="D1" s="38" t="s">
        <v>12</v>
      </c>
      <c r="E1" s="38" t="s">
        <v>13</v>
      </c>
      <c r="F1" s="38" t="s">
        <v>14</v>
      </c>
      <c r="G1" s="39" t="s">
        <v>15</v>
      </c>
      <c r="H1" s="40" t="s">
        <v>36</v>
      </c>
      <c r="I1" s="41" t="s">
        <v>34</v>
      </c>
      <c r="J1" s="42" t="s">
        <v>16</v>
      </c>
      <c r="K1" s="43" t="s">
        <v>17</v>
      </c>
      <c r="L1" s="44" t="s">
        <v>18</v>
      </c>
      <c r="M1" s="44" t="s">
        <v>19</v>
      </c>
      <c r="N1" s="44" t="s">
        <v>37</v>
      </c>
      <c r="O1" s="51" t="s">
        <v>20</v>
      </c>
      <c r="P1" s="44" t="s">
        <v>21</v>
      </c>
      <c r="Q1" s="44" t="s">
        <v>23</v>
      </c>
      <c r="R1" s="46" t="s">
        <v>32</v>
      </c>
      <c r="S1" s="47" t="s">
        <v>38</v>
      </c>
      <c r="T1" s="46" t="s">
        <v>138</v>
      </c>
      <c r="U1" s="46" t="s">
        <v>39</v>
      </c>
      <c r="V1" s="46" t="s">
        <v>40</v>
      </c>
      <c r="W1" s="47" t="s">
        <v>129</v>
      </c>
      <c r="X1" s="47" t="s">
        <v>135</v>
      </c>
      <c r="Y1" s="48" t="s">
        <v>35</v>
      </c>
      <c r="Z1" s="48" t="s">
        <v>9</v>
      </c>
      <c r="AA1" s="45" t="s">
        <v>30</v>
      </c>
      <c r="AB1" s="45" t="s">
        <v>29</v>
      </c>
      <c r="AC1" s="45" t="s">
        <v>7</v>
      </c>
      <c r="AD1" s="48" t="s">
        <v>136</v>
      </c>
      <c r="AE1" s="48" t="s">
        <v>130</v>
      </c>
      <c r="AF1" s="48" t="s">
        <v>24</v>
      </c>
      <c r="AG1" s="93" t="s">
        <v>26</v>
      </c>
      <c r="AH1" s="48" t="s">
        <v>25</v>
      </c>
      <c r="AI1" s="45" t="s">
        <v>8</v>
      </c>
      <c r="AJ1" s="48" t="s">
        <v>131</v>
      </c>
      <c r="AK1" s="48" t="s">
        <v>132</v>
      </c>
      <c r="AL1" s="93" t="s">
        <v>133</v>
      </c>
      <c r="AM1" s="50" t="s">
        <v>31</v>
      </c>
    </row>
    <row r="2" spans="1:39" x14ac:dyDescent="0.25">
      <c r="A2" s="129" t="s">
        <v>139</v>
      </c>
      <c r="B2" s="125" t="s">
        <v>84</v>
      </c>
      <c r="C2" s="52" t="s">
        <v>1</v>
      </c>
      <c r="D2" s="52" t="s">
        <v>91</v>
      </c>
      <c r="E2" s="52" t="s">
        <v>3</v>
      </c>
      <c r="F2" s="52" t="s">
        <v>6</v>
      </c>
      <c r="G2" s="52" t="s">
        <v>81</v>
      </c>
      <c r="H2" s="52"/>
      <c r="I2" s="52">
        <v>360</v>
      </c>
      <c r="J2" s="57">
        <v>131000</v>
      </c>
      <c r="K2" s="52">
        <v>3.75</v>
      </c>
      <c r="L2" s="58">
        <v>40969</v>
      </c>
      <c r="M2" s="58">
        <v>40969</v>
      </c>
      <c r="N2" s="58">
        <v>41000</v>
      </c>
      <c r="O2" s="55">
        <v>606.91</v>
      </c>
      <c r="P2" s="52">
        <v>0</v>
      </c>
      <c r="Q2" s="59" t="s">
        <v>5</v>
      </c>
      <c r="R2" s="60">
        <v>606.91</v>
      </c>
      <c r="S2" s="55">
        <v>40.39</v>
      </c>
      <c r="T2" s="61">
        <v>922.3</v>
      </c>
      <c r="U2" s="58">
        <v>42430</v>
      </c>
      <c r="V2" s="58">
        <v>42005</v>
      </c>
      <c r="W2" s="55">
        <v>606.91</v>
      </c>
      <c r="X2" s="55">
        <v>220424.61</v>
      </c>
      <c r="Y2" s="55">
        <v>606.91</v>
      </c>
      <c r="Z2" s="55">
        <v>40.39</v>
      </c>
      <c r="AA2" s="58">
        <v>42430</v>
      </c>
      <c r="AB2" s="61">
        <v>922.3</v>
      </c>
      <c r="AC2" s="60">
        <v>3.8658999999999999</v>
      </c>
      <c r="AD2" s="52">
        <v>605.20000000000005</v>
      </c>
      <c r="AE2" s="55">
        <v>220424.61</v>
      </c>
      <c r="AF2" s="55">
        <v>89424.61</v>
      </c>
      <c r="AG2" s="90">
        <v>0</v>
      </c>
      <c r="AH2" s="55">
        <v>131000</v>
      </c>
      <c r="AI2" s="60">
        <v>66.783100000000005</v>
      </c>
      <c r="AJ2" s="55">
        <v>3300</v>
      </c>
      <c r="AK2" s="53">
        <v>750</v>
      </c>
      <c r="AL2" s="91">
        <v>0</v>
      </c>
      <c r="AM2" s="53">
        <v>315.39</v>
      </c>
    </row>
    <row r="3" spans="1:39" ht="14.25" customHeight="1" x14ac:dyDescent="0.25">
      <c r="A3" s="129" t="s">
        <v>140</v>
      </c>
      <c r="B3" s="125" t="s">
        <v>84</v>
      </c>
      <c r="C3" s="72" t="s">
        <v>1</v>
      </c>
      <c r="D3" s="52" t="s">
        <v>121</v>
      </c>
      <c r="E3" s="52" t="s">
        <v>3</v>
      </c>
      <c r="F3" s="52" t="s">
        <v>6</v>
      </c>
      <c r="G3" s="72" t="s">
        <v>81</v>
      </c>
      <c r="H3" s="52">
        <v>2</v>
      </c>
      <c r="I3" s="52">
        <v>360</v>
      </c>
      <c r="J3" s="57">
        <v>131000</v>
      </c>
      <c r="K3" s="52">
        <v>3.75</v>
      </c>
      <c r="L3" s="58">
        <v>40969</v>
      </c>
      <c r="M3" s="58">
        <v>40969</v>
      </c>
      <c r="N3" s="58">
        <v>41030</v>
      </c>
      <c r="O3" s="55">
        <v>1214.82</v>
      </c>
      <c r="P3" s="52">
        <v>0</v>
      </c>
      <c r="Q3" s="59" t="s">
        <v>5</v>
      </c>
      <c r="R3" s="60">
        <v>1214.82</v>
      </c>
      <c r="S3" s="55">
        <v>80.78</v>
      </c>
      <c r="T3" s="61">
        <v>1845.6</v>
      </c>
      <c r="U3" s="58">
        <v>42430</v>
      </c>
      <c r="V3" s="58">
        <v>42005</v>
      </c>
      <c r="W3" s="55">
        <v>1213.08</v>
      </c>
      <c r="X3" s="55">
        <v>220606.37</v>
      </c>
      <c r="Y3" s="55">
        <v>1214.82</v>
      </c>
      <c r="Z3" s="55">
        <v>80.78</v>
      </c>
      <c r="AA3" s="58">
        <v>42430</v>
      </c>
      <c r="AB3" s="61">
        <v>1845.6</v>
      </c>
      <c r="AC3" s="60">
        <v>3.8654999999999999</v>
      </c>
      <c r="AD3" s="52">
        <v>1213.08</v>
      </c>
      <c r="AE3" s="55">
        <v>220606.37</v>
      </c>
      <c r="AF3" s="55">
        <v>89606.37</v>
      </c>
      <c r="AG3" s="90">
        <v>0</v>
      </c>
      <c r="AH3" s="55">
        <v>131000</v>
      </c>
      <c r="AI3" s="60">
        <v>66.921899999999994</v>
      </c>
      <c r="AJ3" s="55">
        <v>3300</v>
      </c>
      <c r="AK3" s="53">
        <v>790.39</v>
      </c>
      <c r="AL3" s="91">
        <v>0</v>
      </c>
      <c r="AM3" s="55">
        <v>630.78</v>
      </c>
    </row>
    <row r="4" spans="1:39" x14ac:dyDescent="0.25">
      <c r="A4" s="129" t="s">
        <v>141</v>
      </c>
      <c r="B4" s="125" t="s">
        <v>84</v>
      </c>
      <c r="C4" s="72" t="s">
        <v>1</v>
      </c>
      <c r="D4" s="52" t="s">
        <v>82</v>
      </c>
      <c r="E4" s="52" t="s">
        <v>3</v>
      </c>
      <c r="F4" s="52" t="s">
        <v>6</v>
      </c>
      <c r="G4" s="72" t="s">
        <v>81</v>
      </c>
      <c r="H4" s="52">
        <v>14</v>
      </c>
      <c r="I4" s="52">
        <v>360</v>
      </c>
      <c r="J4" s="57">
        <v>131000</v>
      </c>
      <c r="K4" s="52">
        <v>3.75</v>
      </c>
      <c r="L4" s="58">
        <v>40969</v>
      </c>
      <c r="M4" s="58">
        <v>40969</v>
      </c>
      <c r="N4" s="58">
        <v>40983</v>
      </c>
      <c r="O4" s="55">
        <v>303.33999999999997</v>
      </c>
      <c r="P4" s="52">
        <v>0</v>
      </c>
      <c r="Q4" s="59" t="s">
        <v>5</v>
      </c>
      <c r="R4" s="60">
        <v>303.33999999999997</v>
      </c>
      <c r="S4" s="55">
        <v>18.64</v>
      </c>
      <c r="T4" s="61">
        <v>448.90999999999997</v>
      </c>
      <c r="U4" s="58">
        <v>42131</v>
      </c>
      <c r="V4" s="58">
        <v>41795</v>
      </c>
      <c r="W4" s="55">
        <v>98.13</v>
      </c>
      <c r="X4" s="55">
        <v>206399.75</v>
      </c>
      <c r="Y4" s="55">
        <v>303.33999999999997</v>
      </c>
      <c r="Z4" s="55">
        <v>18.64</v>
      </c>
      <c r="AA4" s="58">
        <v>42131</v>
      </c>
      <c r="AB4" s="61">
        <v>448.90999999999997</v>
      </c>
      <c r="AC4" s="60">
        <v>3.8422000000000001</v>
      </c>
      <c r="AD4" s="52">
        <v>98.13</v>
      </c>
      <c r="AE4" s="55">
        <v>206399.75</v>
      </c>
      <c r="AF4" s="55">
        <v>75399.75</v>
      </c>
      <c r="AG4" s="90">
        <v>0</v>
      </c>
      <c r="AH4" s="55">
        <v>131000</v>
      </c>
      <c r="AI4" s="60">
        <v>56.376100000000001</v>
      </c>
      <c r="AJ4" s="55">
        <v>3300</v>
      </c>
      <c r="AK4" s="55">
        <v>798.43</v>
      </c>
      <c r="AL4" s="91">
        <v>0</v>
      </c>
      <c r="AM4" s="55">
        <v>145.57</v>
      </c>
    </row>
    <row r="5" spans="1:39" x14ac:dyDescent="0.25">
      <c r="A5" s="129" t="s">
        <v>142</v>
      </c>
      <c r="B5" s="125" t="s">
        <v>84</v>
      </c>
      <c r="C5" s="72" t="s">
        <v>1</v>
      </c>
      <c r="D5" s="52" t="s">
        <v>83</v>
      </c>
      <c r="E5" s="52" t="s">
        <v>3</v>
      </c>
      <c r="F5" s="52" t="s">
        <v>6</v>
      </c>
      <c r="G5" s="72" t="s">
        <v>81</v>
      </c>
      <c r="H5" s="52"/>
      <c r="I5" s="52">
        <v>360</v>
      </c>
      <c r="J5" s="57">
        <v>131000</v>
      </c>
      <c r="K5" s="52">
        <v>3.75</v>
      </c>
      <c r="L5" s="58">
        <v>40969</v>
      </c>
      <c r="M5" s="58">
        <v>40969</v>
      </c>
      <c r="N5" s="58">
        <v>40983</v>
      </c>
      <c r="O5" s="55">
        <v>303.57</v>
      </c>
      <c r="P5" s="52">
        <v>0</v>
      </c>
      <c r="Q5" s="59" t="s">
        <v>5</v>
      </c>
      <c r="R5" s="60">
        <v>303.57</v>
      </c>
      <c r="S5" s="55">
        <v>20.2</v>
      </c>
      <c r="T5" s="61">
        <v>461.27</v>
      </c>
      <c r="U5" s="58">
        <v>42415</v>
      </c>
      <c r="V5" s="58">
        <v>42005</v>
      </c>
      <c r="W5" s="55">
        <v>256.12</v>
      </c>
      <c r="X5" s="55">
        <v>220138.38</v>
      </c>
      <c r="Y5" s="55">
        <v>303.58999999999997</v>
      </c>
      <c r="Z5" s="55">
        <v>20.2</v>
      </c>
      <c r="AA5" s="58">
        <v>42415</v>
      </c>
      <c r="AB5" s="61">
        <v>461.27</v>
      </c>
      <c r="AC5" s="60">
        <v>3.8656000000000001</v>
      </c>
      <c r="AD5" s="52">
        <v>256.12</v>
      </c>
      <c r="AE5" s="55">
        <v>220138.38</v>
      </c>
      <c r="AF5" s="55">
        <v>89138.38</v>
      </c>
      <c r="AG5" s="90">
        <v>0</v>
      </c>
      <c r="AH5" s="55">
        <v>131000</v>
      </c>
      <c r="AI5" s="60">
        <v>66.579700000000003</v>
      </c>
      <c r="AJ5" s="55">
        <v>3300</v>
      </c>
      <c r="AK5" s="55">
        <v>749.92</v>
      </c>
      <c r="AL5" s="91">
        <v>0</v>
      </c>
      <c r="AM5" s="55">
        <v>157.69999999999999</v>
      </c>
    </row>
    <row r="6" spans="1:39" x14ac:dyDescent="0.25">
      <c r="A6" s="129" t="s">
        <v>143</v>
      </c>
      <c r="B6" s="125" t="s">
        <v>118</v>
      </c>
      <c r="C6" s="72" t="s">
        <v>1</v>
      </c>
      <c r="D6" s="72" t="s">
        <v>91</v>
      </c>
      <c r="E6" s="52" t="s">
        <v>3</v>
      </c>
      <c r="F6" s="52" t="s">
        <v>6</v>
      </c>
      <c r="G6" s="72" t="s">
        <v>81</v>
      </c>
      <c r="H6" s="52"/>
      <c r="I6" s="52">
        <v>360</v>
      </c>
      <c r="J6" s="57">
        <v>131000</v>
      </c>
      <c r="K6" s="52">
        <v>3.75</v>
      </c>
      <c r="L6" s="58">
        <v>40969</v>
      </c>
      <c r="M6" s="58">
        <v>40969</v>
      </c>
      <c r="N6" s="58">
        <v>41000</v>
      </c>
      <c r="O6" s="55">
        <v>606.70000000000005</v>
      </c>
      <c r="P6" s="52">
        <v>0</v>
      </c>
      <c r="Q6" s="59" t="s">
        <v>5</v>
      </c>
      <c r="R6" s="60">
        <v>606.70000000000005</v>
      </c>
      <c r="S6" s="55">
        <v>40.39</v>
      </c>
      <c r="T6" s="61">
        <v>922.09</v>
      </c>
      <c r="U6" s="58">
        <v>42430</v>
      </c>
      <c r="V6" s="58">
        <v>42005</v>
      </c>
      <c r="W6" s="55">
        <v>606.67999999999995</v>
      </c>
      <c r="X6" s="55">
        <v>220350.7</v>
      </c>
      <c r="Y6" s="55">
        <v>606.70000000000005</v>
      </c>
      <c r="Z6" s="55">
        <v>40.39</v>
      </c>
      <c r="AA6" s="58">
        <v>42430</v>
      </c>
      <c r="AB6" s="61">
        <v>922.09</v>
      </c>
      <c r="AC6" s="60">
        <v>3.8631000000000002</v>
      </c>
      <c r="AD6" s="52">
        <v>606.67999999999995</v>
      </c>
      <c r="AE6" s="55">
        <v>220350.7</v>
      </c>
      <c r="AF6" s="55">
        <v>89350.7</v>
      </c>
      <c r="AG6" s="90">
        <v>0</v>
      </c>
      <c r="AH6" s="55">
        <v>131000</v>
      </c>
      <c r="AI6" s="60">
        <v>66.726699999999994</v>
      </c>
      <c r="AJ6" s="55">
        <v>3300</v>
      </c>
      <c r="AK6" s="53">
        <v>750</v>
      </c>
      <c r="AL6" s="91">
        <v>0</v>
      </c>
      <c r="AM6" s="53">
        <v>315.39</v>
      </c>
    </row>
    <row r="7" spans="1:39" x14ac:dyDescent="0.25">
      <c r="A7" s="129" t="s">
        <v>144</v>
      </c>
      <c r="B7" s="125" t="s">
        <v>118</v>
      </c>
      <c r="C7" s="72" t="s">
        <v>1</v>
      </c>
      <c r="D7" s="72" t="s">
        <v>121</v>
      </c>
      <c r="E7" s="52" t="s">
        <v>3</v>
      </c>
      <c r="F7" s="52" t="s">
        <v>6</v>
      </c>
      <c r="G7" s="72" t="s">
        <v>81</v>
      </c>
      <c r="H7" s="52">
        <v>2</v>
      </c>
      <c r="I7" s="52">
        <v>360</v>
      </c>
      <c r="J7" s="57">
        <v>131000</v>
      </c>
      <c r="K7" s="52">
        <v>3.75</v>
      </c>
      <c r="L7" s="58">
        <v>40969</v>
      </c>
      <c r="M7" s="58">
        <v>40969</v>
      </c>
      <c r="N7" s="58">
        <v>41030</v>
      </c>
      <c r="O7" s="55">
        <v>1214.4100000000001</v>
      </c>
      <c r="P7" s="52">
        <v>0</v>
      </c>
      <c r="Q7" s="59" t="s">
        <v>5</v>
      </c>
      <c r="R7" s="60">
        <v>1214.4100000000001</v>
      </c>
      <c r="S7" s="55">
        <v>80.78</v>
      </c>
      <c r="T7" s="61">
        <v>1845.19</v>
      </c>
      <c r="U7" s="58">
        <v>42430</v>
      </c>
      <c r="V7" s="58">
        <v>42005</v>
      </c>
      <c r="W7" s="55">
        <v>1213.99</v>
      </c>
      <c r="X7" s="55">
        <v>220532.31</v>
      </c>
      <c r="Y7" s="55">
        <v>1214.4100000000001</v>
      </c>
      <c r="Z7" s="55">
        <v>80.78</v>
      </c>
      <c r="AA7" s="58">
        <v>42430</v>
      </c>
      <c r="AB7" s="61">
        <v>1845.19</v>
      </c>
      <c r="AC7" s="60">
        <v>3.8628</v>
      </c>
      <c r="AD7" s="52">
        <v>1214.2</v>
      </c>
      <c r="AE7" s="55">
        <v>220532.31</v>
      </c>
      <c r="AF7" s="55">
        <v>89532.31</v>
      </c>
      <c r="AG7" s="90">
        <v>0</v>
      </c>
      <c r="AH7" s="55">
        <v>131000</v>
      </c>
      <c r="AI7" s="60">
        <v>66.865300000000005</v>
      </c>
      <c r="AJ7" s="55">
        <v>3300</v>
      </c>
      <c r="AK7" s="55">
        <v>790.39</v>
      </c>
      <c r="AL7" s="91">
        <v>0</v>
      </c>
      <c r="AM7" s="55">
        <v>630.78</v>
      </c>
    </row>
    <row r="8" spans="1:39" s="96" customFormat="1" x14ac:dyDescent="0.25">
      <c r="A8" s="129" t="s">
        <v>145</v>
      </c>
      <c r="B8" s="125" t="s">
        <v>118</v>
      </c>
      <c r="C8" s="105" t="s">
        <v>1</v>
      </c>
      <c r="D8" s="105" t="s">
        <v>82</v>
      </c>
      <c r="E8" s="105" t="s">
        <v>3</v>
      </c>
      <c r="F8" s="105" t="s">
        <v>6</v>
      </c>
      <c r="G8" s="105" t="s">
        <v>81</v>
      </c>
      <c r="H8" s="105">
        <v>14</v>
      </c>
      <c r="I8" s="105">
        <v>360</v>
      </c>
      <c r="J8" s="110">
        <v>131000</v>
      </c>
      <c r="K8" s="105">
        <v>3.75</v>
      </c>
      <c r="L8" s="111">
        <v>40969</v>
      </c>
      <c r="M8" s="111">
        <v>40969</v>
      </c>
      <c r="N8" s="111">
        <v>40983</v>
      </c>
      <c r="O8" s="108">
        <v>303.33999999999997</v>
      </c>
      <c r="P8" s="105">
        <v>0</v>
      </c>
      <c r="Q8" s="112" t="s">
        <v>5</v>
      </c>
      <c r="R8" s="113">
        <v>303.33999999999997</v>
      </c>
      <c r="S8" s="108">
        <v>18.64</v>
      </c>
      <c r="T8" s="114">
        <v>448.90999999999997</v>
      </c>
      <c r="U8" s="111">
        <v>42131</v>
      </c>
      <c r="V8" s="111">
        <v>41795</v>
      </c>
      <c r="W8" s="108">
        <v>294.04000000000002</v>
      </c>
      <c r="X8" s="108">
        <v>206292.32</v>
      </c>
      <c r="Y8" s="108">
        <v>303.33999999999997</v>
      </c>
      <c r="Z8" s="108">
        <v>18.64</v>
      </c>
      <c r="AA8" s="111">
        <v>42131</v>
      </c>
      <c r="AB8" s="114">
        <v>448.90999999999997</v>
      </c>
      <c r="AC8" s="113">
        <v>3.8393999999999999</v>
      </c>
      <c r="AD8" s="105">
        <v>294.04000000000002</v>
      </c>
      <c r="AE8" s="108">
        <v>206292.32</v>
      </c>
      <c r="AF8" s="108">
        <v>75292.320000000007</v>
      </c>
      <c r="AG8" s="90">
        <v>0</v>
      </c>
      <c r="AH8" s="108">
        <v>131000</v>
      </c>
      <c r="AI8" s="113">
        <v>56.293999999999997</v>
      </c>
      <c r="AJ8" s="108">
        <v>3300</v>
      </c>
      <c r="AK8" s="108">
        <v>798.43</v>
      </c>
      <c r="AL8" s="108">
        <v>0</v>
      </c>
      <c r="AM8" s="108">
        <v>145.57</v>
      </c>
    </row>
    <row r="9" spans="1:39" x14ac:dyDescent="0.25">
      <c r="A9" s="129" t="s">
        <v>146</v>
      </c>
      <c r="B9" s="125" t="s">
        <v>118</v>
      </c>
      <c r="C9" s="72" t="s">
        <v>1</v>
      </c>
      <c r="D9" s="72" t="s">
        <v>83</v>
      </c>
      <c r="E9" s="52" t="s">
        <v>3</v>
      </c>
      <c r="F9" s="52" t="s">
        <v>6</v>
      </c>
      <c r="G9" s="72" t="s">
        <v>81</v>
      </c>
      <c r="H9" s="52"/>
      <c r="I9" s="52">
        <v>360</v>
      </c>
      <c r="J9" s="57">
        <v>131000</v>
      </c>
      <c r="K9" s="52">
        <v>3.75</v>
      </c>
      <c r="L9" s="58">
        <v>40969</v>
      </c>
      <c r="M9" s="58">
        <v>40969</v>
      </c>
      <c r="N9" s="58">
        <v>40984</v>
      </c>
      <c r="O9" s="55">
        <v>303.45999999999998</v>
      </c>
      <c r="P9" s="52">
        <v>0</v>
      </c>
      <c r="Q9" s="59" t="s">
        <v>5</v>
      </c>
      <c r="R9" s="60">
        <v>303.45999999999998</v>
      </c>
      <c r="S9" s="55">
        <v>20.2</v>
      </c>
      <c r="T9" s="61">
        <v>461.15999999999997</v>
      </c>
      <c r="U9" s="58">
        <v>42430</v>
      </c>
      <c r="V9" s="58">
        <v>42005</v>
      </c>
      <c r="W9" s="55">
        <v>285.37</v>
      </c>
      <c r="X9" s="55">
        <v>220320.1</v>
      </c>
      <c r="Y9" s="55">
        <v>303.45999999999998</v>
      </c>
      <c r="Z9" s="55">
        <v>20.2</v>
      </c>
      <c r="AA9" s="58">
        <v>42430</v>
      </c>
      <c r="AB9" s="61">
        <v>461.15999999999997</v>
      </c>
      <c r="AC9" s="60">
        <v>3.8633000000000002</v>
      </c>
      <c r="AD9" s="52">
        <v>0</v>
      </c>
      <c r="AE9" s="55">
        <v>220109.37</v>
      </c>
      <c r="AF9" s="55">
        <v>89109.31</v>
      </c>
      <c r="AG9" s="90">
        <v>0</v>
      </c>
      <c r="AH9" s="55">
        <v>131000</v>
      </c>
      <c r="AI9" s="60">
        <v>66.542100000000005</v>
      </c>
      <c r="AJ9" s="55">
        <v>3300</v>
      </c>
      <c r="AK9" s="55">
        <v>749.92</v>
      </c>
      <c r="AL9" s="91">
        <v>0</v>
      </c>
      <c r="AM9" s="55">
        <v>157.69999999999999</v>
      </c>
    </row>
    <row r="10" spans="1:39" x14ac:dyDescent="0.25">
      <c r="A10" s="129" t="s">
        <v>147</v>
      </c>
      <c r="B10" s="125" t="s">
        <v>119</v>
      </c>
      <c r="C10" s="72" t="s">
        <v>1</v>
      </c>
      <c r="D10" s="72" t="s">
        <v>91</v>
      </c>
      <c r="E10" s="52" t="s">
        <v>3</v>
      </c>
      <c r="F10" s="52" t="s">
        <v>6</v>
      </c>
      <c r="G10" s="72" t="s">
        <v>81</v>
      </c>
      <c r="H10" s="52"/>
      <c r="I10" s="52">
        <v>360</v>
      </c>
      <c r="J10" s="57">
        <v>131000</v>
      </c>
      <c r="K10" s="52">
        <v>3.75</v>
      </c>
      <c r="L10" s="58">
        <v>40969</v>
      </c>
      <c r="M10" s="58">
        <v>40969</v>
      </c>
      <c r="N10" s="58">
        <v>41000</v>
      </c>
      <c r="O10" s="55">
        <v>610.79</v>
      </c>
      <c r="P10" s="52">
        <v>0</v>
      </c>
      <c r="Q10" s="59" t="s">
        <v>5</v>
      </c>
      <c r="R10" s="60">
        <v>610.79</v>
      </c>
      <c r="S10" s="55">
        <v>40.39</v>
      </c>
      <c r="T10" s="61">
        <v>926.18</v>
      </c>
      <c r="U10" s="58">
        <v>42430</v>
      </c>
      <c r="V10" s="58">
        <v>42036</v>
      </c>
      <c r="W10" s="55">
        <v>610.55999999999995</v>
      </c>
      <c r="X10" s="55">
        <v>221822.89</v>
      </c>
      <c r="Y10" s="55">
        <v>610.79</v>
      </c>
      <c r="Z10" s="55">
        <v>40.39</v>
      </c>
      <c r="AA10" s="58">
        <v>42430</v>
      </c>
      <c r="AB10" s="61">
        <v>926.18</v>
      </c>
      <c r="AC10" s="60">
        <v>3.9182999999999999</v>
      </c>
      <c r="AD10" s="52">
        <v>610.55999999999995</v>
      </c>
      <c r="AE10" s="55">
        <v>221822.89</v>
      </c>
      <c r="AF10" s="55">
        <v>90822.89</v>
      </c>
      <c r="AG10" s="90">
        <v>0</v>
      </c>
      <c r="AH10" s="55">
        <v>131000</v>
      </c>
      <c r="AI10" s="60">
        <v>67.850499999999997</v>
      </c>
      <c r="AJ10" s="55">
        <v>3300</v>
      </c>
      <c r="AK10" s="53">
        <v>750</v>
      </c>
      <c r="AL10" s="91">
        <v>0</v>
      </c>
      <c r="AM10" s="53">
        <v>315.39</v>
      </c>
    </row>
    <row r="11" spans="1:39" x14ac:dyDescent="0.25">
      <c r="A11" s="129" t="s">
        <v>148</v>
      </c>
      <c r="B11" s="125" t="s">
        <v>119</v>
      </c>
      <c r="C11" s="72" t="s">
        <v>1</v>
      </c>
      <c r="D11" s="72" t="s">
        <v>121</v>
      </c>
      <c r="E11" s="52" t="s">
        <v>3</v>
      </c>
      <c r="F11" s="52" t="s">
        <v>6</v>
      </c>
      <c r="G11" s="72" t="s">
        <v>81</v>
      </c>
      <c r="H11" s="52">
        <v>2</v>
      </c>
      <c r="I11" s="52">
        <v>360</v>
      </c>
      <c r="J11" s="57">
        <v>131000</v>
      </c>
      <c r="K11" s="52">
        <v>3.75</v>
      </c>
      <c r="L11" s="58">
        <v>40969</v>
      </c>
      <c r="M11" s="58">
        <v>40969</v>
      </c>
      <c r="N11" s="58">
        <v>41030</v>
      </c>
      <c r="O11" s="55">
        <v>1222.5999999999999</v>
      </c>
      <c r="P11" s="52">
        <v>0</v>
      </c>
      <c r="Q11" s="59" t="s">
        <v>5</v>
      </c>
      <c r="R11" s="60">
        <v>1222.5999999999999</v>
      </c>
      <c r="S11" s="55">
        <v>80.78</v>
      </c>
      <c r="T11" s="61">
        <v>1853.3799999999999</v>
      </c>
      <c r="U11" s="58">
        <v>42430</v>
      </c>
      <c r="V11" s="58">
        <v>42064</v>
      </c>
      <c r="W11" s="55">
        <v>1222.53</v>
      </c>
      <c r="X11" s="55">
        <v>222006.65</v>
      </c>
      <c r="Y11" s="55">
        <v>1222.5999999999999</v>
      </c>
      <c r="Z11" s="55">
        <v>80.78</v>
      </c>
      <c r="AA11" s="58">
        <v>42430</v>
      </c>
      <c r="AB11" s="61">
        <v>1853.3799999999999</v>
      </c>
      <c r="AC11" s="60">
        <v>3.9180000000000001</v>
      </c>
      <c r="AD11" s="52">
        <v>1222.53</v>
      </c>
      <c r="AE11" s="55">
        <v>222006.65</v>
      </c>
      <c r="AF11" s="55">
        <v>91006.55</v>
      </c>
      <c r="AG11" s="90">
        <v>0</v>
      </c>
      <c r="AH11" s="55">
        <v>131000</v>
      </c>
      <c r="AI11" s="60">
        <v>67.990799999999993</v>
      </c>
      <c r="AJ11" s="55">
        <v>3300</v>
      </c>
      <c r="AK11" s="55">
        <v>790.39</v>
      </c>
      <c r="AL11" s="91">
        <v>0</v>
      </c>
      <c r="AM11" s="55">
        <v>630.78</v>
      </c>
    </row>
    <row r="12" spans="1:39" x14ac:dyDescent="0.25">
      <c r="A12" s="129" t="s">
        <v>149</v>
      </c>
      <c r="B12" s="125" t="s">
        <v>119</v>
      </c>
      <c r="C12" s="72" t="s">
        <v>1</v>
      </c>
      <c r="D12" s="72" t="s">
        <v>82</v>
      </c>
      <c r="E12" s="52" t="s">
        <v>3</v>
      </c>
      <c r="F12" s="52" t="s">
        <v>6</v>
      </c>
      <c r="G12" s="72" t="s">
        <v>81</v>
      </c>
      <c r="H12" s="52">
        <v>14</v>
      </c>
      <c r="I12" s="52">
        <v>360</v>
      </c>
      <c r="J12" s="57">
        <v>131000</v>
      </c>
      <c r="K12" s="52">
        <v>3.75</v>
      </c>
      <c r="L12" s="58">
        <v>40969</v>
      </c>
      <c r="M12" s="58">
        <v>40969</v>
      </c>
      <c r="N12" s="58">
        <v>40983</v>
      </c>
      <c r="O12" s="55">
        <v>303.33999999999997</v>
      </c>
      <c r="P12" s="52">
        <v>0</v>
      </c>
      <c r="Q12" s="59" t="s">
        <v>5</v>
      </c>
      <c r="R12" s="60">
        <v>303.33999999999997</v>
      </c>
      <c r="S12" s="55">
        <v>18.64</v>
      </c>
      <c r="T12" s="61">
        <v>448.90999999999997</v>
      </c>
      <c r="U12" s="58">
        <v>42159</v>
      </c>
      <c r="V12" s="58">
        <v>41809</v>
      </c>
      <c r="W12" s="55">
        <v>269.11</v>
      </c>
      <c r="X12" s="55">
        <v>208428.05</v>
      </c>
      <c r="Y12" s="55">
        <v>303.33999999999997</v>
      </c>
      <c r="Z12" s="55">
        <v>18.64</v>
      </c>
      <c r="AA12" s="58">
        <v>42159</v>
      </c>
      <c r="AB12" s="61">
        <v>448.90999999999997</v>
      </c>
      <c r="AC12" s="60">
        <v>3.8696999999999999</v>
      </c>
      <c r="AD12" s="52">
        <v>269.11</v>
      </c>
      <c r="AE12" s="55">
        <v>208428.05</v>
      </c>
      <c r="AF12" s="55">
        <v>77428.05</v>
      </c>
      <c r="AG12" s="90">
        <v>0</v>
      </c>
      <c r="AH12" s="55">
        <v>131000</v>
      </c>
      <c r="AI12" s="60">
        <v>57.895899999999997</v>
      </c>
      <c r="AJ12" s="55">
        <v>3300</v>
      </c>
      <c r="AK12" s="55">
        <v>798.43</v>
      </c>
      <c r="AL12" s="91">
        <v>0</v>
      </c>
      <c r="AM12" s="55">
        <v>145.57</v>
      </c>
    </row>
    <row r="13" spans="1:39" x14ac:dyDescent="0.25">
      <c r="A13" s="129" t="s">
        <v>150</v>
      </c>
      <c r="B13" s="125" t="s">
        <v>119</v>
      </c>
      <c r="C13" s="72" t="s">
        <v>1</v>
      </c>
      <c r="D13" s="72" t="s">
        <v>83</v>
      </c>
      <c r="E13" s="52" t="s">
        <v>3</v>
      </c>
      <c r="F13" s="52" t="s">
        <v>6</v>
      </c>
      <c r="G13" s="72" t="s">
        <v>81</v>
      </c>
      <c r="H13" s="52"/>
      <c r="I13" s="52">
        <v>360</v>
      </c>
      <c r="J13" s="57">
        <v>131000</v>
      </c>
      <c r="K13" s="52">
        <v>3.75</v>
      </c>
      <c r="L13" s="58">
        <v>40969</v>
      </c>
      <c r="M13" s="58">
        <v>40969</v>
      </c>
      <c r="N13" s="58">
        <v>40984</v>
      </c>
      <c r="O13" s="55">
        <v>305.45</v>
      </c>
      <c r="P13" s="52">
        <v>0</v>
      </c>
      <c r="Q13" s="59" t="s">
        <v>5</v>
      </c>
      <c r="R13" s="60">
        <v>305.45</v>
      </c>
      <c r="S13" s="55">
        <v>20.2</v>
      </c>
      <c r="T13" s="61">
        <v>463.15</v>
      </c>
      <c r="U13" s="58">
        <v>42445</v>
      </c>
      <c r="V13" s="58">
        <v>42005</v>
      </c>
      <c r="W13" s="55">
        <v>296.33</v>
      </c>
      <c r="X13" s="55">
        <v>221548.63</v>
      </c>
      <c r="Y13" s="55">
        <v>305.45</v>
      </c>
      <c r="Z13" s="55">
        <v>20.2</v>
      </c>
      <c r="AA13" s="58">
        <v>42445</v>
      </c>
      <c r="AB13" s="61">
        <v>463.15</v>
      </c>
      <c r="AC13" s="60">
        <v>3.8967000000000001</v>
      </c>
      <c r="AD13" s="52">
        <v>304.27</v>
      </c>
      <c r="AE13" s="55">
        <v>221548.63</v>
      </c>
      <c r="AF13" s="55">
        <v>90548.63</v>
      </c>
      <c r="AG13" s="90">
        <v>0</v>
      </c>
      <c r="AH13" s="55">
        <v>131000</v>
      </c>
      <c r="AI13" s="60">
        <v>64.640799999999999</v>
      </c>
      <c r="AJ13" s="55">
        <v>3300</v>
      </c>
      <c r="AK13" s="55">
        <v>750</v>
      </c>
      <c r="AL13" s="91">
        <v>0</v>
      </c>
      <c r="AM13" s="55">
        <v>157.69999999999999</v>
      </c>
    </row>
    <row r="14" spans="1:39" x14ac:dyDescent="0.25">
      <c r="A14" s="129" t="s">
        <v>151</v>
      </c>
      <c r="B14" s="126" t="s">
        <v>120</v>
      </c>
      <c r="C14" s="72" t="s">
        <v>1</v>
      </c>
      <c r="D14" s="72" t="s">
        <v>91</v>
      </c>
      <c r="E14" s="52" t="s">
        <v>3</v>
      </c>
      <c r="F14" s="52" t="s">
        <v>6</v>
      </c>
      <c r="G14" s="72" t="s">
        <v>81</v>
      </c>
      <c r="H14" s="52"/>
      <c r="I14" s="52">
        <v>360</v>
      </c>
      <c r="J14" s="57">
        <v>131000</v>
      </c>
      <c r="K14" s="52">
        <v>3.75</v>
      </c>
      <c r="L14" s="58">
        <v>40969</v>
      </c>
      <c r="M14" s="58">
        <v>40969</v>
      </c>
      <c r="N14" s="58">
        <v>41000</v>
      </c>
      <c r="O14" s="55">
        <v>606.67999999999995</v>
      </c>
      <c r="P14" s="52">
        <v>0</v>
      </c>
      <c r="Q14" s="59" t="s">
        <v>5</v>
      </c>
      <c r="R14" s="60">
        <v>606.67999999999995</v>
      </c>
      <c r="S14" s="55">
        <v>40.39</v>
      </c>
      <c r="T14" s="61">
        <v>922.06999999999994</v>
      </c>
      <c r="U14" s="58">
        <v>42430</v>
      </c>
      <c r="V14" s="58">
        <v>42005</v>
      </c>
      <c r="W14" s="55">
        <v>607.6</v>
      </c>
      <c r="X14" s="55">
        <v>220344.44</v>
      </c>
      <c r="Y14" s="55">
        <v>606.67999999999995</v>
      </c>
      <c r="Z14" s="55">
        <v>40.39</v>
      </c>
      <c r="AA14" s="58">
        <v>42430</v>
      </c>
      <c r="AB14" s="61">
        <v>922.06999999999994</v>
      </c>
      <c r="AC14" s="60">
        <v>3.8628999999999998</v>
      </c>
      <c r="AD14" s="52">
        <v>607.6</v>
      </c>
      <c r="AE14" s="55">
        <v>220344.44</v>
      </c>
      <c r="AF14" s="55">
        <v>89344.44</v>
      </c>
      <c r="AG14" s="90">
        <v>0</v>
      </c>
      <c r="AH14" s="55">
        <v>131000</v>
      </c>
      <c r="AI14" s="60">
        <v>66.721999999999994</v>
      </c>
      <c r="AJ14" s="55">
        <v>3300</v>
      </c>
      <c r="AK14" s="53">
        <v>750</v>
      </c>
      <c r="AL14" s="91">
        <v>0</v>
      </c>
      <c r="AM14" s="53">
        <v>315.39</v>
      </c>
    </row>
    <row r="15" spans="1:39" x14ac:dyDescent="0.25">
      <c r="A15" s="129" t="s">
        <v>152</v>
      </c>
      <c r="B15" s="127" t="s">
        <v>120</v>
      </c>
      <c r="C15" s="72" t="s">
        <v>1</v>
      </c>
      <c r="D15" s="26" t="s">
        <v>121</v>
      </c>
      <c r="E15" s="26" t="s">
        <v>3</v>
      </c>
      <c r="F15" s="26" t="s">
        <v>6</v>
      </c>
      <c r="G15" s="72" t="s">
        <v>81</v>
      </c>
      <c r="H15" s="26">
        <v>2</v>
      </c>
      <c r="I15" s="26">
        <v>180</v>
      </c>
      <c r="J15" s="28">
        <v>131000</v>
      </c>
      <c r="K15" s="26">
        <v>3.75</v>
      </c>
      <c r="L15" s="31">
        <v>40969</v>
      </c>
      <c r="M15" s="31">
        <v>40969</v>
      </c>
      <c r="N15" s="31">
        <v>41030</v>
      </c>
      <c r="O15" s="49">
        <v>1214.3900000000001</v>
      </c>
      <c r="P15" s="26">
        <v>0</v>
      </c>
      <c r="Q15" s="32" t="s">
        <v>5</v>
      </c>
      <c r="R15" s="29">
        <v>1214.3900000000001</v>
      </c>
      <c r="S15" s="49">
        <v>80.78</v>
      </c>
      <c r="T15" s="61">
        <v>1845.17</v>
      </c>
      <c r="U15" s="31">
        <v>42430</v>
      </c>
      <c r="V15" s="31">
        <v>42005</v>
      </c>
      <c r="W15" s="49">
        <v>1213.26</v>
      </c>
      <c r="X15" s="49">
        <v>220527.79</v>
      </c>
      <c r="Y15" s="49">
        <v>1214.3900000000001</v>
      </c>
      <c r="Z15" s="49">
        <v>80.78</v>
      </c>
      <c r="AA15" s="31">
        <v>42430</v>
      </c>
      <c r="AB15" s="29">
        <v>1845.17</v>
      </c>
      <c r="AC15" s="29">
        <v>3.8626999999999998</v>
      </c>
      <c r="AD15" s="26">
        <v>1213.26</v>
      </c>
      <c r="AE15" s="49">
        <v>220527.79</v>
      </c>
      <c r="AF15" s="49">
        <v>89527.79</v>
      </c>
      <c r="AG15" s="90">
        <v>0</v>
      </c>
      <c r="AH15" s="49">
        <v>131000</v>
      </c>
      <c r="AI15" s="29">
        <v>66.861999999999995</v>
      </c>
      <c r="AJ15" s="49">
        <v>3300</v>
      </c>
      <c r="AK15" s="49">
        <v>790.39</v>
      </c>
      <c r="AL15" s="92">
        <v>0</v>
      </c>
      <c r="AM15" s="49">
        <v>630.78</v>
      </c>
    </row>
    <row r="16" spans="1:39" x14ac:dyDescent="0.25">
      <c r="A16" s="129" t="s">
        <v>153</v>
      </c>
      <c r="B16" s="125" t="s">
        <v>120</v>
      </c>
      <c r="C16" s="72" t="s">
        <v>1</v>
      </c>
      <c r="D16" s="72" t="s">
        <v>83</v>
      </c>
      <c r="E16" s="26" t="s">
        <v>3</v>
      </c>
      <c r="F16" s="26" t="s">
        <v>6</v>
      </c>
      <c r="G16" s="72" t="s">
        <v>81</v>
      </c>
      <c r="H16" s="26"/>
      <c r="I16" s="26">
        <v>720</v>
      </c>
      <c r="J16" s="28">
        <v>131000</v>
      </c>
      <c r="K16" s="26">
        <v>3.75</v>
      </c>
      <c r="L16" s="31">
        <v>40969</v>
      </c>
      <c r="M16" s="31">
        <v>40969</v>
      </c>
      <c r="N16" s="31">
        <v>40983</v>
      </c>
      <c r="O16" s="49">
        <v>303.20999999999998</v>
      </c>
      <c r="P16" s="26">
        <v>0</v>
      </c>
      <c r="Q16" s="32" t="s">
        <v>5</v>
      </c>
      <c r="R16" s="29">
        <v>303.20999999999998</v>
      </c>
      <c r="S16" s="49">
        <v>20.2</v>
      </c>
      <c r="T16" s="61">
        <v>460.90999999999997</v>
      </c>
      <c r="U16" s="31">
        <v>42566</v>
      </c>
      <c r="V16" s="31">
        <v>42095</v>
      </c>
      <c r="W16" s="49">
        <v>310.31</v>
      </c>
      <c r="X16" s="49">
        <v>220253.96</v>
      </c>
      <c r="Y16" s="49">
        <v>303.20999999999998</v>
      </c>
      <c r="Z16" s="49">
        <v>20.2</v>
      </c>
      <c r="AA16" s="31">
        <v>42566</v>
      </c>
      <c r="AB16" s="29">
        <v>460.90999999999997</v>
      </c>
      <c r="AC16" s="29">
        <v>3.9318</v>
      </c>
      <c r="AD16" s="26">
        <v>310.31</v>
      </c>
      <c r="AE16" s="49">
        <v>220253.96</v>
      </c>
      <c r="AF16" s="49">
        <v>89253.96</v>
      </c>
      <c r="AG16" s="90">
        <v>0</v>
      </c>
      <c r="AH16" s="49">
        <v>131000</v>
      </c>
      <c r="AI16" s="29">
        <v>66.652000000000001</v>
      </c>
      <c r="AJ16" s="49">
        <v>1200</v>
      </c>
      <c r="AK16" s="49">
        <v>750</v>
      </c>
      <c r="AL16" s="92">
        <v>0</v>
      </c>
      <c r="AM16" s="49">
        <v>157.69999999999999</v>
      </c>
    </row>
    <row r="17" spans="1:39" x14ac:dyDescent="0.25">
      <c r="A17" s="129" t="s">
        <v>154</v>
      </c>
      <c r="B17" s="125" t="s">
        <v>120</v>
      </c>
      <c r="C17" s="26" t="s">
        <v>128</v>
      </c>
      <c r="D17" s="72" t="s">
        <v>91</v>
      </c>
      <c r="E17" s="26" t="s">
        <v>3</v>
      </c>
      <c r="F17" s="26" t="s">
        <v>6</v>
      </c>
      <c r="G17" s="72" t="s">
        <v>81</v>
      </c>
      <c r="H17" s="26"/>
      <c r="I17" s="26">
        <v>360</v>
      </c>
      <c r="J17" s="28">
        <v>131000</v>
      </c>
      <c r="K17" s="26">
        <v>3.75</v>
      </c>
      <c r="L17" s="31">
        <v>40969</v>
      </c>
      <c r="M17" s="31">
        <v>40969</v>
      </c>
      <c r="N17" s="31">
        <v>41000</v>
      </c>
      <c r="O17" s="49">
        <v>606.67999999999995</v>
      </c>
      <c r="P17" s="26">
        <v>0</v>
      </c>
      <c r="Q17" s="32" t="s">
        <v>5</v>
      </c>
      <c r="R17" s="29">
        <v>606.67999999999995</v>
      </c>
      <c r="S17" s="49">
        <v>40.39</v>
      </c>
      <c r="T17" s="61">
        <v>922.06999999999994</v>
      </c>
      <c r="U17" s="31">
        <v>42401</v>
      </c>
      <c r="V17" s="31">
        <v>42005</v>
      </c>
      <c r="W17" s="49">
        <v>573.17999999999995</v>
      </c>
      <c r="X17" s="49">
        <v>209397.9</v>
      </c>
      <c r="Y17" s="49">
        <v>606.67999999999995</v>
      </c>
      <c r="Z17" s="49">
        <v>40.39</v>
      </c>
      <c r="AA17" s="31">
        <v>42401</v>
      </c>
      <c r="AB17" s="29">
        <v>924.06999999999994</v>
      </c>
      <c r="AC17" s="29">
        <v>3.4704999999999999</v>
      </c>
      <c r="AD17" s="26">
        <v>573.17999999999995</v>
      </c>
      <c r="AE17" s="49">
        <v>209397.9</v>
      </c>
      <c r="AF17" s="49">
        <v>78397.899999999994</v>
      </c>
      <c r="AG17" s="90">
        <v>0</v>
      </c>
      <c r="AH17" s="49">
        <v>131000</v>
      </c>
      <c r="AI17" s="29">
        <v>58.396999999999998</v>
      </c>
      <c r="AJ17" s="49">
        <v>3300</v>
      </c>
      <c r="AK17" s="49">
        <v>750</v>
      </c>
      <c r="AL17" s="92">
        <v>0</v>
      </c>
      <c r="AM17" s="49">
        <v>315.39</v>
      </c>
    </row>
    <row r="18" spans="1:39" x14ac:dyDescent="0.25">
      <c r="A18" s="129" t="s">
        <v>155</v>
      </c>
      <c r="B18" s="128" t="s">
        <v>120</v>
      </c>
      <c r="C18" s="95" t="s">
        <v>128</v>
      </c>
      <c r="D18" s="105" t="s">
        <v>91</v>
      </c>
      <c r="E18" s="95" t="s">
        <v>3</v>
      </c>
      <c r="F18" s="95" t="s">
        <v>6</v>
      </c>
      <c r="G18" s="105" t="s">
        <v>81</v>
      </c>
      <c r="H18" s="95"/>
      <c r="I18" s="95">
        <v>360</v>
      </c>
      <c r="J18" s="118">
        <v>131000</v>
      </c>
      <c r="K18" s="95">
        <v>3</v>
      </c>
      <c r="L18" s="100">
        <v>40969</v>
      </c>
      <c r="M18" s="100">
        <v>40969</v>
      </c>
      <c r="N18" s="100">
        <v>41000</v>
      </c>
      <c r="O18" s="104">
        <v>552.29999999999995</v>
      </c>
      <c r="P18" s="95">
        <v>0</v>
      </c>
      <c r="Q18" s="101" t="s">
        <v>5</v>
      </c>
      <c r="R18" s="98">
        <v>552.29999999999995</v>
      </c>
      <c r="S18" s="104">
        <v>40.39</v>
      </c>
      <c r="T18" s="114">
        <v>867.68999999999994</v>
      </c>
      <c r="U18" s="100">
        <v>42278</v>
      </c>
      <c r="V18" s="100">
        <v>41913</v>
      </c>
      <c r="W18" s="104">
        <v>566.04999999999995</v>
      </c>
      <c r="X18" s="104">
        <v>205144.08</v>
      </c>
      <c r="Y18" s="104">
        <v>552.29999999999995</v>
      </c>
      <c r="Z18" s="104">
        <v>40.39</v>
      </c>
      <c r="AA18" s="100">
        <v>42278</v>
      </c>
      <c r="AB18" s="98">
        <f>552.3+315.39</f>
        <v>867.68999999999994</v>
      </c>
      <c r="AC18" s="98">
        <v>3.2625000000000002</v>
      </c>
      <c r="AD18" s="95">
        <v>567.57000000000005</v>
      </c>
      <c r="AE18" s="104">
        <v>205144.08</v>
      </c>
      <c r="AF18" s="104">
        <v>74144.08</v>
      </c>
      <c r="AG18" s="90">
        <v>0</v>
      </c>
      <c r="AH18" s="104">
        <v>131000</v>
      </c>
      <c r="AI18" s="98">
        <v>55.273000000000003</v>
      </c>
      <c r="AJ18" s="104">
        <v>3300</v>
      </c>
      <c r="AK18" s="104">
        <v>750</v>
      </c>
      <c r="AL18" s="104"/>
      <c r="AM18" s="104">
        <v>315.39</v>
      </c>
    </row>
    <row r="19" spans="1:39" x14ac:dyDescent="0.25">
      <c r="A19" s="129" t="s">
        <v>156</v>
      </c>
      <c r="B19" s="128" t="s">
        <v>120</v>
      </c>
      <c r="C19" s="95" t="s">
        <v>128</v>
      </c>
      <c r="D19" s="105" t="s">
        <v>91</v>
      </c>
      <c r="E19" s="95" t="s">
        <v>3</v>
      </c>
      <c r="F19" s="95" t="s">
        <v>6</v>
      </c>
      <c r="G19" s="105" t="s">
        <v>81</v>
      </c>
      <c r="H19" s="105"/>
      <c r="I19" s="105">
        <v>360</v>
      </c>
      <c r="J19" s="110">
        <v>131000</v>
      </c>
      <c r="K19" s="105">
        <v>4</v>
      </c>
      <c r="L19" s="111">
        <v>40969</v>
      </c>
      <c r="M19" s="111">
        <v>40969</v>
      </c>
      <c r="N19" s="111">
        <v>41000</v>
      </c>
      <c r="O19" s="108">
        <v>625.41</v>
      </c>
      <c r="P19" s="105">
        <v>0</v>
      </c>
      <c r="Q19" s="112">
        <v>0</v>
      </c>
      <c r="R19" s="113">
        <v>625.41</v>
      </c>
      <c r="S19" s="108">
        <v>40.39</v>
      </c>
      <c r="T19" s="114">
        <v>940.8</v>
      </c>
      <c r="U19" s="111">
        <v>42491</v>
      </c>
      <c r="V19" s="111">
        <v>42064</v>
      </c>
      <c r="W19" s="108">
        <v>595.27</v>
      </c>
      <c r="X19" s="108">
        <v>218848.46</v>
      </c>
      <c r="Y19" s="108">
        <v>625.41</v>
      </c>
      <c r="Z19" s="108">
        <v>40.39</v>
      </c>
      <c r="AA19" s="111">
        <v>42491</v>
      </c>
      <c r="AB19" s="110">
        <f>625.41+315.39</f>
        <v>940.8</v>
      </c>
      <c r="AC19" s="115">
        <v>3.8534999999999999</v>
      </c>
      <c r="AD19" s="116">
        <v>595.27</v>
      </c>
      <c r="AE19" s="116">
        <v>218848.46</v>
      </c>
      <c r="AF19" s="116">
        <v>87848.46</v>
      </c>
      <c r="AG19" s="90">
        <v>0</v>
      </c>
      <c r="AH19" s="108">
        <v>131000</v>
      </c>
      <c r="AI19" s="115">
        <v>65.518000000000001</v>
      </c>
      <c r="AJ19" s="108">
        <v>3300</v>
      </c>
      <c r="AK19" s="105">
        <v>750</v>
      </c>
      <c r="AL19" s="108"/>
      <c r="AM19" s="105">
        <v>315.39</v>
      </c>
    </row>
    <row r="20" spans="1:39" x14ac:dyDescent="0.25">
      <c r="A20" s="129" t="s">
        <v>206</v>
      </c>
      <c r="B20" s="128" t="s">
        <v>120</v>
      </c>
      <c r="C20" s="95" t="s">
        <v>128</v>
      </c>
      <c r="D20" s="105" t="s">
        <v>91</v>
      </c>
      <c r="E20" s="95" t="s">
        <v>3</v>
      </c>
      <c r="F20" s="95" t="s">
        <v>6</v>
      </c>
      <c r="G20" s="105" t="s">
        <v>81</v>
      </c>
      <c r="H20" s="105"/>
      <c r="I20" s="105">
        <v>360</v>
      </c>
      <c r="J20" s="110">
        <v>131000</v>
      </c>
      <c r="K20" s="105">
        <v>4</v>
      </c>
      <c r="L20" s="111">
        <v>40969</v>
      </c>
      <c r="M20" s="111">
        <v>40969</v>
      </c>
      <c r="N20" s="111">
        <v>41000</v>
      </c>
      <c r="O20" s="108">
        <v>625.41</v>
      </c>
      <c r="P20" s="105">
        <v>0</v>
      </c>
      <c r="Q20" s="112">
        <v>0</v>
      </c>
      <c r="R20" s="113">
        <v>625.41</v>
      </c>
      <c r="S20" s="108">
        <v>40.39</v>
      </c>
      <c r="T20" s="114">
        <v>940.8</v>
      </c>
      <c r="U20" s="111">
        <v>42491</v>
      </c>
      <c r="V20" s="111">
        <v>42064</v>
      </c>
      <c r="W20" s="108">
        <v>603.23</v>
      </c>
      <c r="X20" s="108">
        <v>214774.71</v>
      </c>
      <c r="Y20" s="108">
        <v>625.41</v>
      </c>
      <c r="Z20" s="108">
        <v>40.39</v>
      </c>
      <c r="AA20" s="111">
        <v>42491</v>
      </c>
      <c r="AB20" s="110">
        <f>625.41+315.39</f>
        <v>940.8</v>
      </c>
      <c r="AC20" s="115">
        <v>3.7197</v>
      </c>
      <c r="AD20" s="116">
        <v>580.52</v>
      </c>
      <c r="AE20" s="116">
        <v>214774.71</v>
      </c>
      <c r="AF20" s="116">
        <v>83774.710000000006</v>
      </c>
      <c r="AG20" s="90">
        <v>0</v>
      </c>
      <c r="AH20" s="108">
        <v>131000</v>
      </c>
      <c r="AI20" s="115">
        <v>62.408999999999999</v>
      </c>
      <c r="AJ20" s="108">
        <v>3300</v>
      </c>
      <c r="AK20" s="105">
        <v>750</v>
      </c>
      <c r="AL20" s="108"/>
      <c r="AM20" s="105">
        <v>315.39</v>
      </c>
    </row>
    <row r="21" spans="1:39" x14ac:dyDescent="0.25">
      <c r="A21" s="129" t="s">
        <v>187</v>
      </c>
      <c r="B21" s="125" t="s">
        <v>84</v>
      </c>
      <c r="C21" s="105" t="s">
        <v>1</v>
      </c>
      <c r="D21" s="105" t="s">
        <v>91</v>
      </c>
      <c r="E21" s="105" t="s">
        <v>3</v>
      </c>
      <c r="F21" s="105" t="s">
        <v>6</v>
      </c>
      <c r="G21" s="105" t="s">
        <v>81</v>
      </c>
      <c r="H21" s="105"/>
      <c r="I21" s="105">
        <v>360</v>
      </c>
      <c r="J21" s="110">
        <v>131000</v>
      </c>
      <c r="K21" s="105">
        <v>3.75</v>
      </c>
      <c r="L21" s="111">
        <v>40969</v>
      </c>
      <c r="M21" s="111">
        <v>40969</v>
      </c>
      <c r="N21" s="111">
        <v>41000</v>
      </c>
      <c r="O21" s="108">
        <v>606.91</v>
      </c>
      <c r="P21" s="105">
        <v>0</v>
      </c>
      <c r="Q21" s="112" t="s">
        <v>5</v>
      </c>
      <c r="R21" s="113">
        <v>606.91</v>
      </c>
      <c r="S21" s="108">
        <v>40.39</v>
      </c>
      <c r="T21" s="114">
        <v>606.91</v>
      </c>
      <c r="U21" s="111">
        <v>42430</v>
      </c>
      <c r="V21" s="111">
        <v>42005</v>
      </c>
      <c r="W21" s="108">
        <v>605.20000000000005</v>
      </c>
      <c r="X21" s="108">
        <v>220424.61</v>
      </c>
      <c r="Y21" s="108">
        <v>606.91</v>
      </c>
      <c r="Z21" s="108">
        <v>40.39</v>
      </c>
      <c r="AA21" s="111">
        <v>42430</v>
      </c>
      <c r="AB21" s="114">
        <f>Y21+Z21</f>
        <v>647.29999999999995</v>
      </c>
      <c r="AC21" s="113">
        <v>3.8658000000000001</v>
      </c>
      <c r="AD21" s="105">
        <v>605.20000000000005</v>
      </c>
      <c r="AE21" s="108">
        <v>220424.61</v>
      </c>
      <c r="AF21" s="108">
        <f t="shared" ref="AF21" si="0">87485.89+1938.72</f>
        <v>89424.61</v>
      </c>
      <c r="AG21" s="90">
        <v>0</v>
      </c>
      <c r="AH21" s="108">
        <v>131000</v>
      </c>
      <c r="AI21" s="113">
        <v>66.783100000000005</v>
      </c>
      <c r="AJ21" s="108"/>
      <c r="AK21" s="106"/>
      <c r="AL21" s="108">
        <v>3300</v>
      </c>
      <c r="AM21" s="106"/>
    </row>
    <row r="22" spans="1:39" x14ac:dyDescent="0.25">
      <c r="A22" s="129" t="s">
        <v>189</v>
      </c>
      <c r="B22" s="125" t="s">
        <v>84</v>
      </c>
      <c r="C22" s="105" t="s">
        <v>1</v>
      </c>
      <c r="D22" s="105" t="s">
        <v>91</v>
      </c>
      <c r="E22" s="105" t="s">
        <v>3</v>
      </c>
      <c r="F22" s="105" t="s">
        <v>6</v>
      </c>
      <c r="G22" s="105" t="s">
        <v>81</v>
      </c>
      <c r="H22" s="105"/>
      <c r="I22" s="105">
        <v>360</v>
      </c>
      <c r="J22" s="110">
        <v>131000</v>
      </c>
      <c r="K22" s="105">
        <v>3.75</v>
      </c>
      <c r="L22" s="111">
        <v>40969</v>
      </c>
      <c r="M22" s="111">
        <v>40969</v>
      </c>
      <c r="N22" s="111">
        <v>41000</v>
      </c>
      <c r="O22" s="108">
        <v>606.91</v>
      </c>
      <c r="P22" s="105">
        <v>0</v>
      </c>
      <c r="Q22" s="112" t="s">
        <v>5</v>
      </c>
      <c r="R22" s="113">
        <v>606.91</v>
      </c>
      <c r="S22" s="131">
        <v>0</v>
      </c>
      <c r="T22" s="114">
        <v>922.3</v>
      </c>
      <c r="U22" s="111"/>
      <c r="V22" s="111"/>
      <c r="W22" s="108">
        <v>605.20000000000005</v>
      </c>
      <c r="X22" s="108">
        <v>218485.89</v>
      </c>
      <c r="Y22" s="108">
        <v>606.91</v>
      </c>
      <c r="Z22" s="131">
        <v>0</v>
      </c>
      <c r="AA22" s="111"/>
      <c r="AB22" s="114">
        <v>922.3</v>
      </c>
      <c r="AC22" s="113">
        <v>3.7530999999999999</v>
      </c>
      <c r="AD22" s="105">
        <v>605.20000000000005</v>
      </c>
      <c r="AE22" s="108">
        <v>218485.89</v>
      </c>
      <c r="AF22" s="108">
        <v>87485.89</v>
      </c>
      <c r="AG22" s="90">
        <v>0</v>
      </c>
      <c r="AH22" s="108">
        <v>131000</v>
      </c>
      <c r="AI22" s="113">
        <v>66.783100000000005</v>
      </c>
      <c r="AJ22" s="108">
        <v>3300</v>
      </c>
      <c r="AK22" s="106">
        <v>750</v>
      </c>
      <c r="AL22" s="131">
        <v>0</v>
      </c>
      <c r="AM22" s="106">
        <v>315.39</v>
      </c>
    </row>
    <row r="23" spans="1:39" x14ac:dyDescent="0.25">
      <c r="A23" s="129" t="s">
        <v>190</v>
      </c>
      <c r="B23" s="125" t="s">
        <v>84</v>
      </c>
      <c r="C23" s="105" t="s">
        <v>1</v>
      </c>
      <c r="D23" s="105" t="s">
        <v>91</v>
      </c>
      <c r="E23" s="105" t="s">
        <v>3</v>
      </c>
      <c r="F23" s="105" t="s">
        <v>6</v>
      </c>
      <c r="G23" s="105" t="s">
        <v>81</v>
      </c>
      <c r="H23" s="105"/>
      <c r="I23" s="105">
        <v>360</v>
      </c>
      <c r="J23" s="110">
        <v>131000</v>
      </c>
      <c r="K23" s="105">
        <v>3.75</v>
      </c>
      <c r="L23" s="111">
        <v>40969</v>
      </c>
      <c r="M23" s="111">
        <v>40969</v>
      </c>
      <c r="N23" s="111">
        <v>41000</v>
      </c>
      <c r="O23" s="108">
        <v>606.91</v>
      </c>
      <c r="P23" s="105">
        <v>1310</v>
      </c>
      <c r="Q23" s="112" t="s">
        <v>5</v>
      </c>
      <c r="R23" s="113">
        <v>606.91</v>
      </c>
      <c r="S23" s="131">
        <v>0</v>
      </c>
      <c r="T23" s="114">
        <v>606.91</v>
      </c>
      <c r="U23" s="111"/>
      <c r="V23" s="111"/>
      <c r="W23" s="108">
        <v>606.91</v>
      </c>
      <c r="X23" s="108">
        <v>218485.89</v>
      </c>
      <c r="Y23" s="108">
        <v>606.91</v>
      </c>
      <c r="Z23" s="131">
        <v>0</v>
      </c>
      <c r="AA23" s="111"/>
      <c r="AB23" s="114">
        <v>606.70000000000005</v>
      </c>
      <c r="AC23" s="113">
        <v>3.8353000000000002</v>
      </c>
      <c r="AD23" s="105">
        <v>605.20000000000005</v>
      </c>
      <c r="AE23" s="108">
        <v>219795.89</v>
      </c>
      <c r="AF23" s="108">
        <v>88795.89</v>
      </c>
      <c r="AG23" s="95">
        <v>1310</v>
      </c>
      <c r="AH23" s="108">
        <f>131000-1310</f>
        <v>129690</v>
      </c>
      <c r="AI23" s="113">
        <v>66.783100000000005</v>
      </c>
      <c r="AJ23" s="108"/>
      <c r="AK23" s="106"/>
      <c r="AL23" s="108">
        <v>3300</v>
      </c>
      <c r="AM23" s="106"/>
    </row>
    <row r="24" spans="1:39" x14ac:dyDescent="0.25">
      <c r="A24" s="129" t="s">
        <v>192</v>
      </c>
      <c r="B24" s="125" t="s">
        <v>84</v>
      </c>
      <c r="C24" s="105" t="s">
        <v>1</v>
      </c>
      <c r="D24" s="105" t="s">
        <v>91</v>
      </c>
      <c r="E24" s="105" t="s">
        <v>3</v>
      </c>
      <c r="F24" s="105" t="s">
        <v>6</v>
      </c>
      <c r="G24" s="105" t="s">
        <v>81</v>
      </c>
      <c r="H24" s="105"/>
      <c r="I24" s="105">
        <v>360</v>
      </c>
      <c r="J24" s="110">
        <v>131000</v>
      </c>
      <c r="K24" s="105">
        <v>3.75</v>
      </c>
      <c r="L24" s="111">
        <v>40969</v>
      </c>
      <c r="M24" s="111">
        <v>40969</v>
      </c>
      <c r="N24" s="111">
        <v>41000</v>
      </c>
      <c r="O24" s="108">
        <v>606.91</v>
      </c>
      <c r="P24" s="105">
        <v>1310</v>
      </c>
      <c r="Q24" s="112" t="s">
        <v>5</v>
      </c>
      <c r="R24" s="113">
        <v>606.91</v>
      </c>
      <c r="S24" s="108">
        <v>40.39</v>
      </c>
      <c r="T24" s="114">
        <v>606.91</v>
      </c>
      <c r="U24" s="111">
        <v>42430</v>
      </c>
      <c r="V24" s="111">
        <v>42005</v>
      </c>
      <c r="W24" s="108">
        <v>605.20000000000005</v>
      </c>
      <c r="X24" s="108">
        <v>220424.61</v>
      </c>
      <c r="Y24" s="108">
        <v>606.91</v>
      </c>
      <c r="Z24" s="108">
        <v>40.39</v>
      </c>
      <c r="AA24" s="111">
        <v>42430</v>
      </c>
      <c r="AB24" s="114">
        <f>Y24+Z24</f>
        <v>647.29999999999995</v>
      </c>
      <c r="AC24" s="113">
        <v>3.9497</v>
      </c>
      <c r="AD24" s="105">
        <v>605.20000000000005</v>
      </c>
      <c r="AE24" s="108">
        <v>221734.61</v>
      </c>
      <c r="AF24" s="108">
        <v>90734.61</v>
      </c>
      <c r="AG24" s="95">
        <v>1310</v>
      </c>
      <c r="AH24" s="108">
        <v>129690</v>
      </c>
      <c r="AI24" s="113">
        <v>66.783100000000005</v>
      </c>
      <c r="AJ24" s="108"/>
      <c r="AK24" s="106"/>
      <c r="AL24" s="108">
        <v>3300</v>
      </c>
      <c r="AM24" s="106"/>
    </row>
    <row r="25" spans="1:39" x14ac:dyDescent="0.25">
      <c r="A25" s="129" t="s">
        <v>194</v>
      </c>
      <c r="B25" s="125" t="s">
        <v>84</v>
      </c>
      <c r="C25" s="105" t="s">
        <v>1</v>
      </c>
      <c r="D25" s="105" t="s">
        <v>91</v>
      </c>
      <c r="E25" s="105" t="s">
        <v>3</v>
      </c>
      <c r="F25" s="105" t="s">
        <v>6</v>
      </c>
      <c r="G25" s="105" t="s">
        <v>81</v>
      </c>
      <c r="H25" s="105"/>
      <c r="I25" s="105">
        <v>360</v>
      </c>
      <c r="J25" s="110">
        <v>131000</v>
      </c>
      <c r="K25" s="105">
        <v>3.75</v>
      </c>
      <c r="L25" s="111">
        <v>40969</v>
      </c>
      <c r="M25" s="111">
        <v>40969</v>
      </c>
      <c r="N25" s="111">
        <v>41000</v>
      </c>
      <c r="O25" s="108">
        <v>606.91</v>
      </c>
      <c r="P25" s="105">
        <v>1310</v>
      </c>
      <c r="Q25" s="112" t="s">
        <v>5</v>
      </c>
      <c r="R25" s="113">
        <v>606.91</v>
      </c>
      <c r="S25" s="131">
        <v>0</v>
      </c>
      <c r="T25" s="114">
        <v>922.3</v>
      </c>
      <c r="U25" s="111"/>
      <c r="V25" s="111"/>
      <c r="W25" s="108">
        <v>605.20000000000005</v>
      </c>
      <c r="X25" s="108">
        <v>218485.89</v>
      </c>
      <c r="Y25" s="108">
        <v>606.91</v>
      </c>
      <c r="Z25" s="131">
        <v>0</v>
      </c>
      <c r="AA25" s="111"/>
      <c r="AB25" s="114">
        <v>922.3</v>
      </c>
      <c r="AC25" s="113">
        <v>3.8353000000000002</v>
      </c>
      <c r="AD25" s="105">
        <v>605.20000000000005</v>
      </c>
      <c r="AE25" s="108">
        <v>219795.89</v>
      </c>
      <c r="AF25" s="108">
        <v>88795.89</v>
      </c>
      <c r="AG25" s="95">
        <v>1310</v>
      </c>
      <c r="AH25" s="108">
        <v>129690</v>
      </c>
      <c r="AI25" s="113">
        <v>66.783100000000005</v>
      </c>
      <c r="AJ25" s="108">
        <v>3300</v>
      </c>
      <c r="AK25" s="106">
        <v>750</v>
      </c>
      <c r="AL25" s="131">
        <v>0</v>
      </c>
      <c r="AM25" s="106">
        <v>315.39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6" zoomScaleNormal="100" workbookViewId="0">
      <selection activeCell="A22" sqref="A22:XFD22"/>
    </sheetView>
  </sheetViews>
  <sheetFormatPr defaultColWidth="9.140625" defaultRowHeight="15" x14ac:dyDescent="0.25"/>
  <cols>
    <col min="1" max="1" width="9" style="9" customWidth="1"/>
    <col min="2" max="2" width="10.28515625" style="2" bestFit="1" customWidth="1"/>
    <col min="3" max="4" width="12.28515625" style="2" bestFit="1" customWidth="1"/>
    <col min="5" max="5" width="21.85546875" style="2" bestFit="1" customWidth="1"/>
    <col min="6" max="6" width="20.28515625" style="2" bestFit="1" customWidth="1"/>
    <col min="7" max="7" width="25.140625" style="2" bestFit="1" customWidth="1"/>
    <col min="8" max="8" width="23.85546875" style="2" bestFit="1" customWidth="1"/>
    <col min="9" max="9" width="15.7109375" style="2" bestFit="1" customWidth="1"/>
    <col min="10" max="10" width="16.85546875" style="2" bestFit="1" customWidth="1"/>
    <col min="11" max="11" width="16.42578125" style="2" bestFit="1" customWidth="1"/>
    <col min="12" max="12" width="4.85546875" style="2" bestFit="1" customWidth="1"/>
    <col min="13" max="16384" width="9.140625" style="2"/>
  </cols>
  <sheetData>
    <row r="1" spans="1:11" ht="15.75" thickBot="1" x14ac:dyDescent="0.3">
      <c r="A1" s="66" t="s">
        <v>33</v>
      </c>
      <c r="B1" s="67" t="s">
        <v>125</v>
      </c>
      <c r="C1" s="68" t="s">
        <v>126</v>
      </c>
      <c r="D1" s="68" t="s">
        <v>127</v>
      </c>
      <c r="E1" s="74" t="s">
        <v>168</v>
      </c>
      <c r="F1" s="74" t="s">
        <v>78</v>
      </c>
      <c r="G1" s="70" t="s">
        <v>169</v>
      </c>
      <c r="H1" s="70" t="s">
        <v>170</v>
      </c>
      <c r="I1" s="69" t="s">
        <v>9</v>
      </c>
      <c r="J1" s="70" t="s">
        <v>157</v>
      </c>
      <c r="K1" s="70" t="s">
        <v>158</v>
      </c>
    </row>
    <row r="2" spans="1:11" x14ac:dyDescent="0.25">
      <c r="A2" s="64" t="s">
        <v>139</v>
      </c>
      <c r="B2" s="62" t="s">
        <v>122</v>
      </c>
      <c r="C2" s="62" t="s">
        <v>123</v>
      </c>
      <c r="D2" s="62" t="s">
        <v>124</v>
      </c>
      <c r="E2" s="62">
        <v>0</v>
      </c>
      <c r="F2" s="62">
        <v>155000</v>
      </c>
      <c r="G2" s="63">
        <v>0</v>
      </c>
      <c r="H2" s="63">
        <v>0</v>
      </c>
      <c r="I2" s="62">
        <v>40.39</v>
      </c>
      <c r="J2" s="63"/>
      <c r="K2" s="63"/>
    </row>
    <row r="3" spans="1:11" x14ac:dyDescent="0.25">
      <c r="A3" s="71" t="s">
        <v>140</v>
      </c>
      <c r="B3" s="72" t="s">
        <v>159</v>
      </c>
      <c r="C3" s="72" t="s">
        <v>160</v>
      </c>
      <c r="D3" s="72" t="s">
        <v>161</v>
      </c>
      <c r="E3" s="62">
        <v>0</v>
      </c>
      <c r="F3" s="73">
        <v>155000</v>
      </c>
      <c r="G3" s="63">
        <v>0</v>
      </c>
      <c r="H3" s="63">
        <v>0</v>
      </c>
      <c r="I3" s="73">
        <v>80.78</v>
      </c>
      <c r="J3" s="73"/>
      <c r="K3" s="73"/>
    </row>
    <row r="4" spans="1:11" x14ac:dyDescent="0.25">
      <c r="A4" s="65" t="s">
        <v>141</v>
      </c>
      <c r="B4" s="72" t="s">
        <v>162</v>
      </c>
      <c r="C4" s="72" t="s">
        <v>163</v>
      </c>
      <c r="D4" s="72" t="s">
        <v>164</v>
      </c>
      <c r="E4" s="62">
        <v>0</v>
      </c>
      <c r="F4" s="73">
        <v>155000</v>
      </c>
      <c r="G4" s="63">
        <v>0</v>
      </c>
      <c r="H4" s="63">
        <v>0</v>
      </c>
      <c r="I4" s="63">
        <v>18.64</v>
      </c>
      <c r="J4" s="63"/>
      <c r="K4" s="63"/>
    </row>
    <row r="5" spans="1:11" x14ac:dyDescent="0.25">
      <c r="A5" s="64" t="s">
        <v>142</v>
      </c>
      <c r="B5" s="72" t="s">
        <v>165</v>
      </c>
      <c r="C5" s="72" t="s">
        <v>166</v>
      </c>
      <c r="D5" s="72" t="s">
        <v>167</v>
      </c>
      <c r="E5" s="62">
        <v>0</v>
      </c>
      <c r="F5" s="63">
        <v>155000</v>
      </c>
      <c r="G5" s="63">
        <v>0</v>
      </c>
      <c r="H5" s="63">
        <v>0</v>
      </c>
      <c r="I5" s="63">
        <v>20.2</v>
      </c>
      <c r="J5" s="63"/>
      <c r="K5" s="63"/>
    </row>
    <row r="6" spans="1:11" x14ac:dyDescent="0.25">
      <c r="A6" s="65" t="s">
        <v>143</v>
      </c>
      <c r="B6" s="62" t="s">
        <v>122</v>
      </c>
      <c r="C6" s="62" t="s">
        <v>123</v>
      </c>
      <c r="D6" s="62" t="s">
        <v>124</v>
      </c>
      <c r="E6" s="62">
        <v>0</v>
      </c>
      <c r="F6" s="62">
        <v>155000</v>
      </c>
      <c r="G6" s="63">
        <v>0</v>
      </c>
      <c r="H6" s="63">
        <v>0</v>
      </c>
      <c r="I6" s="62">
        <v>40.39</v>
      </c>
      <c r="J6" s="63"/>
      <c r="K6" s="63"/>
    </row>
    <row r="7" spans="1:11" x14ac:dyDescent="0.25">
      <c r="A7" s="64" t="s">
        <v>144</v>
      </c>
      <c r="B7" s="72" t="s">
        <v>159</v>
      </c>
      <c r="C7" s="72" t="s">
        <v>160</v>
      </c>
      <c r="D7" s="72" t="s">
        <v>161</v>
      </c>
      <c r="E7" s="62">
        <v>0</v>
      </c>
      <c r="F7" s="63">
        <v>155000</v>
      </c>
      <c r="G7" s="63">
        <v>0</v>
      </c>
      <c r="H7" s="63">
        <v>0</v>
      </c>
      <c r="I7" s="63">
        <v>80.78</v>
      </c>
      <c r="J7" s="63"/>
      <c r="K7" s="63"/>
    </row>
    <row r="8" spans="1:11" x14ac:dyDescent="0.25">
      <c r="A8" s="65" t="s">
        <v>145</v>
      </c>
      <c r="B8" s="72" t="s">
        <v>162</v>
      </c>
      <c r="C8" s="72" t="s">
        <v>163</v>
      </c>
      <c r="D8" s="72" t="s">
        <v>164</v>
      </c>
      <c r="E8" s="63">
        <v>0</v>
      </c>
      <c r="F8" s="63">
        <v>155000</v>
      </c>
      <c r="G8" s="63">
        <v>0</v>
      </c>
      <c r="H8" s="63">
        <v>0</v>
      </c>
      <c r="I8" s="63">
        <v>18.64</v>
      </c>
      <c r="J8" s="63"/>
      <c r="K8" s="63"/>
    </row>
    <row r="9" spans="1:11" x14ac:dyDescent="0.25">
      <c r="A9" s="64" t="s">
        <v>146</v>
      </c>
      <c r="B9" s="72" t="s">
        <v>165</v>
      </c>
      <c r="C9" s="72" t="s">
        <v>166</v>
      </c>
      <c r="D9" s="72" t="s">
        <v>167</v>
      </c>
      <c r="E9" s="62">
        <v>0</v>
      </c>
      <c r="F9" s="63">
        <v>155000</v>
      </c>
      <c r="G9" s="63">
        <v>0</v>
      </c>
      <c r="H9" s="63">
        <v>0</v>
      </c>
      <c r="I9" s="63">
        <v>20.2</v>
      </c>
      <c r="J9" s="63"/>
      <c r="K9" s="63"/>
    </row>
    <row r="10" spans="1:11" x14ac:dyDescent="0.25">
      <c r="A10" s="65" t="s">
        <v>147</v>
      </c>
      <c r="B10" s="62" t="s">
        <v>122</v>
      </c>
      <c r="C10" s="62" t="s">
        <v>123</v>
      </c>
      <c r="D10" s="62" t="s">
        <v>124</v>
      </c>
      <c r="E10" s="62">
        <v>0</v>
      </c>
      <c r="F10" s="62">
        <v>155000</v>
      </c>
      <c r="G10" s="63">
        <v>0</v>
      </c>
      <c r="H10" s="63">
        <v>0</v>
      </c>
      <c r="I10" s="62">
        <v>40.39</v>
      </c>
      <c r="J10" s="63"/>
      <c r="K10" s="63"/>
    </row>
    <row r="11" spans="1:11" x14ac:dyDescent="0.25">
      <c r="A11" s="64" t="s">
        <v>148</v>
      </c>
      <c r="B11" s="72" t="s">
        <v>159</v>
      </c>
      <c r="C11" s="72" t="s">
        <v>160</v>
      </c>
      <c r="D11" s="72" t="s">
        <v>161</v>
      </c>
      <c r="E11" s="62">
        <v>0</v>
      </c>
      <c r="F11" s="63">
        <v>155000</v>
      </c>
      <c r="G11" s="63">
        <v>0</v>
      </c>
      <c r="H11" s="63">
        <v>0</v>
      </c>
      <c r="I11" s="63">
        <v>80.78</v>
      </c>
      <c r="J11" s="63"/>
      <c r="K11" s="63"/>
    </row>
    <row r="12" spans="1:11" x14ac:dyDescent="0.25">
      <c r="A12" s="65" t="s">
        <v>149</v>
      </c>
      <c r="B12" s="72" t="s">
        <v>162</v>
      </c>
      <c r="C12" s="72" t="s">
        <v>163</v>
      </c>
      <c r="D12" s="72" t="s">
        <v>164</v>
      </c>
      <c r="E12" s="63">
        <v>0</v>
      </c>
      <c r="F12" s="63">
        <v>155000</v>
      </c>
      <c r="G12" s="63">
        <v>0</v>
      </c>
      <c r="H12" s="63">
        <v>0</v>
      </c>
      <c r="I12" s="63">
        <v>18.64</v>
      </c>
      <c r="J12" s="63"/>
      <c r="K12" s="63"/>
    </row>
    <row r="13" spans="1:11" x14ac:dyDescent="0.25">
      <c r="A13" s="65" t="s">
        <v>150</v>
      </c>
      <c r="B13" s="72" t="s">
        <v>165</v>
      </c>
      <c r="C13" s="72" t="s">
        <v>166</v>
      </c>
      <c r="D13" s="72" t="s">
        <v>167</v>
      </c>
      <c r="E13" s="63">
        <v>0</v>
      </c>
      <c r="F13" s="63">
        <v>155000</v>
      </c>
      <c r="G13" s="63">
        <v>0</v>
      </c>
      <c r="H13" s="63">
        <v>0</v>
      </c>
      <c r="I13" s="63">
        <v>20.2</v>
      </c>
      <c r="J13" s="63"/>
      <c r="K13" s="63"/>
    </row>
    <row r="14" spans="1:11" x14ac:dyDescent="0.25">
      <c r="A14" s="64" t="s">
        <v>151</v>
      </c>
      <c r="B14" s="62" t="s">
        <v>122</v>
      </c>
      <c r="C14" s="62" t="s">
        <v>123</v>
      </c>
      <c r="D14" s="62" t="s">
        <v>124</v>
      </c>
      <c r="E14" s="62">
        <v>0</v>
      </c>
      <c r="F14" s="62">
        <v>155000</v>
      </c>
      <c r="G14" s="63">
        <v>0</v>
      </c>
      <c r="H14" s="63">
        <v>0</v>
      </c>
      <c r="I14" s="62">
        <v>40.39</v>
      </c>
      <c r="J14" s="63"/>
      <c r="K14" s="63"/>
    </row>
    <row r="15" spans="1:11" x14ac:dyDescent="0.25">
      <c r="A15" s="65" t="s">
        <v>152</v>
      </c>
      <c r="B15" s="72" t="s">
        <v>159</v>
      </c>
      <c r="C15" s="72" t="s">
        <v>160</v>
      </c>
      <c r="D15" s="72" t="s">
        <v>161</v>
      </c>
      <c r="E15" s="63">
        <v>0</v>
      </c>
      <c r="F15" s="63">
        <v>155000</v>
      </c>
      <c r="G15" s="63">
        <v>0</v>
      </c>
      <c r="H15" s="63">
        <v>0</v>
      </c>
      <c r="I15" s="63">
        <v>80.78</v>
      </c>
      <c r="J15" s="63"/>
      <c r="K15" s="63"/>
    </row>
    <row r="16" spans="1:11" x14ac:dyDescent="0.25">
      <c r="A16" s="64" t="s">
        <v>153</v>
      </c>
      <c r="B16" s="72" t="s">
        <v>165</v>
      </c>
      <c r="C16" s="72" t="s">
        <v>166</v>
      </c>
      <c r="D16" s="72" t="s">
        <v>167</v>
      </c>
      <c r="E16" s="63">
        <v>0</v>
      </c>
      <c r="F16" s="63">
        <v>155000</v>
      </c>
      <c r="G16" s="63">
        <v>0</v>
      </c>
      <c r="H16" s="63">
        <v>0</v>
      </c>
      <c r="I16" s="63">
        <v>20.2</v>
      </c>
      <c r="J16" s="63"/>
      <c r="K16" s="63"/>
    </row>
    <row r="17" spans="1:11" x14ac:dyDescent="0.25">
      <c r="A17" s="77" t="s">
        <v>154</v>
      </c>
      <c r="B17" s="62" t="s">
        <v>122</v>
      </c>
      <c r="C17" s="62" t="s">
        <v>123</v>
      </c>
      <c r="D17" s="62" t="s">
        <v>124</v>
      </c>
      <c r="E17" s="62">
        <v>0</v>
      </c>
      <c r="F17" s="62">
        <v>155000</v>
      </c>
      <c r="G17" s="76">
        <v>0</v>
      </c>
      <c r="H17" s="76">
        <v>0</v>
      </c>
      <c r="I17" s="62">
        <v>40.39</v>
      </c>
      <c r="J17" s="76"/>
      <c r="K17" s="76"/>
    </row>
    <row r="18" spans="1:11" x14ac:dyDescent="0.25">
      <c r="A18" s="77" t="s">
        <v>155</v>
      </c>
      <c r="B18" s="62" t="s">
        <v>122</v>
      </c>
      <c r="C18" s="62" t="s">
        <v>123</v>
      </c>
      <c r="D18" s="62" t="s">
        <v>124</v>
      </c>
      <c r="E18" s="62">
        <v>0</v>
      </c>
      <c r="F18" s="62">
        <v>155000</v>
      </c>
      <c r="G18" s="76">
        <v>0</v>
      </c>
      <c r="H18" s="76">
        <v>0</v>
      </c>
      <c r="I18" s="62">
        <v>40.39</v>
      </c>
      <c r="J18" s="76"/>
      <c r="K18" s="76"/>
    </row>
    <row r="19" spans="1:11" x14ac:dyDescent="0.25">
      <c r="A19" s="77" t="s">
        <v>156</v>
      </c>
      <c r="B19" s="62" t="s">
        <v>122</v>
      </c>
      <c r="C19" s="62" t="s">
        <v>123</v>
      </c>
      <c r="D19" s="62" t="s">
        <v>124</v>
      </c>
      <c r="E19" s="62">
        <v>0</v>
      </c>
      <c r="F19" s="62">
        <v>155000</v>
      </c>
      <c r="G19" s="76">
        <v>0</v>
      </c>
      <c r="H19" s="76">
        <v>0</v>
      </c>
      <c r="I19" s="62">
        <v>40.39</v>
      </c>
      <c r="J19" s="76"/>
      <c r="K19" s="76"/>
    </row>
    <row r="20" spans="1:11" s="96" customFormat="1" x14ac:dyDescent="0.25">
      <c r="A20" s="102" t="s">
        <v>206</v>
      </c>
      <c r="B20" s="95" t="s">
        <v>122</v>
      </c>
      <c r="C20" s="95" t="s">
        <v>123</v>
      </c>
      <c r="D20" s="95" t="s">
        <v>124</v>
      </c>
      <c r="E20" s="95">
        <v>0</v>
      </c>
      <c r="F20" s="95">
        <v>155000</v>
      </c>
      <c r="G20" s="97">
        <v>0</v>
      </c>
      <c r="H20" s="97">
        <v>0</v>
      </c>
      <c r="I20" s="95">
        <v>40.39</v>
      </c>
      <c r="J20" s="97"/>
      <c r="K20" s="97"/>
    </row>
    <row r="21" spans="1:11" x14ac:dyDescent="0.25">
      <c r="A21" s="77" t="s">
        <v>187</v>
      </c>
      <c r="B21" s="62" t="s">
        <v>122</v>
      </c>
      <c r="C21" s="62" t="s">
        <v>123</v>
      </c>
      <c r="D21" s="62" t="s">
        <v>124</v>
      </c>
      <c r="E21" s="62">
        <v>0</v>
      </c>
      <c r="F21" s="62">
        <v>155000</v>
      </c>
      <c r="G21" s="76">
        <v>0</v>
      </c>
      <c r="H21" s="76">
        <v>0</v>
      </c>
      <c r="I21" s="62">
        <v>40.39</v>
      </c>
      <c r="J21" s="76"/>
      <c r="K21" s="76"/>
    </row>
    <row r="22" spans="1:11" x14ac:dyDescent="0.25">
      <c r="A22" s="77" t="s">
        <v>189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</row>
    <row r="23" spans="1:11" x14ac:dyDescent="0.25">
      <c r="A23" s="77" t="s">
        <v>190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</row>
    <row r="24" spans="1:11" x14ac:dyDescent="0.25">
      <c r="A24" s="77" t="s">
        <v>192</v>
      </c>
      <c r="B24" s="62" t="s">
        <v>122</v>
      </c>
      <c r="C24" s="62" t="s">
        <v>123</v>
      </c>
      <c r="D24" s="62" t="s">
        <v>124</v>
      </c>
      <c r="E24" s="62">
        <v>0</v>
      </c>
      <c r="F24" s="62">
        <v>155000</v>
      </c>
      <c r="G24" s="76">
        <v>0</v>
      </c>
      <c r="H24" s="76">
        <v>0</v>
      </c>
      <c r="I24" s="62">
        <v>40.39</v>
      </c>
      <c r="J24" s="76"/>
      <c r="K24" s="76"/>
    </row>
    <row r="25" spans="1:11" x14ac:dyDescent="0.25">
      <c r="A25" s="77" t="s">
        <v>194</v>
      </c>
      <c r="B25" s="76"/>
      <c r="C25" s="76"/>
      <c r="D25" s="76"/>
      <c r="E25" s="76"/>
      <c r="F25" s="76"/>
      <c r="G25" s="76"/>
      <c r="H25" s="76"/>
      <c r="I25" s="62"/>
      <c r="J25" s="76"/>
      <c r="K25" s="76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A2" sqref="A2"/>
    </sheetView>
  </sheetViews>
  <sheetFormatPr defaultRowHeight="15" x14ac:dyDescent="0.25"/>
  <cols>
    <col min="1" max="1" width="9.140625" style="75"/>
    <col min="2" max="2" width="17" style="75" bestFit="1" customWidth="1"/>
    <col min="3" max="3" width="24" style="75" bestFit="1" customWidth="1"/>
    <col min="4" max="4" width="27.5703125" style="75" bestFit="1" customWidth="1"/>
    <col min="5" max="5" width="25" style="75" bestFit="1" customWidth="1"/>
    <col min="6" max="6" width="23.28515625" style="75" bestFit="1" customWidth="1"/>
    <col min="7" max="7" width="34.42578125" style="75" bestFit="1" customWidth="1"/>
    <col min="8" max="9" width="19.42578125" style="75" bestFit="1" customWidth="1"/>
    <col min="10" max="10" width="14" style="75" bestFit="1" customWidth="1"/>
    <col min="11" max="11" width="16.28515625" style="75" bestFit="1" customWidth="1"/>
    <col min="12" max="12" width="17" style="75" bestFit="1" customWidth="1"/>
    <col min="13" max="13" width="26" style="75" bestFit="1" customWidth="1"/>
    <col min="14" max="14" width="26.28515625" style="75" bestFit="1" customWidth="1"/>
    <col min="15" max="15" width="28.5703125" style="75" bestFit="1" customWidth="1"/>
    <col min="16" max="16" width="17.42578125" style="75" bestFit="1" customWidth="1"/>
    <col min="17" max="18" width="16.85546875" style="75" bestFit="1" customWidth="1"/>
    <col min="19" max="19" width="22.7109375" style="75" bestFit="1" customWidth="1"/>
    <col min="20" max="20" width="23.42578125" style="75" bestFit="1" customWidth="1"/>
    <col min="21" max="21" width="23" style="75" bestFit="1" customWidth="1"/>
    <col min="22" max="22" width="22.5703125" style="75" bestFit="1" customWidth="1"/>
    <col min="23" max="16384" width="9.140625" style="75"/>
  </cols>
  <sheetData>
    <row r="1" spans="1:22" ht="15.75" thickBot="1" x14ac:dyDescent="0.3">
      <c r="A1" s="79" t="s">
        <v>33</v>
      </c>
      <c r="B1" s="83" t="s">
        <v>196</v>
      </c>
      <c r="C1" s="83" t="s">
        <v>197</v>
      </c>
      <c r="D1" s="84" t="s">
        <v>198</v>
      </c>
      <c r="E1" s="83" t="s">
        <v>199</v>
      </c>
      <c r="F1" s="84" t="s">
        <v>200</v>
      </c>
      <c r="G1" s="83" t="s">
        <v>201</v>
      </c>
      <c r="H1" s="83" t="s">
        <v>202</v>
      </c>
      <c r="I1" s="83" t="s">
        <v>203</v>
      </c>
      <c r="J1" s="83" t="s">
        <v>204</v>
      </c>
      <c r="K1" s="83" t="s">
        <v>134</v>
      </c>
      <c r="L1" s="86" t="s">
        <v>205</v>
      </c>
      <c r="M1" s="88" t="s">
        <v>177</v>
      </c>
      <c r="N1" s="85" t="s">
        <v>178</v>
      </c>
      <c r="O1" s="85" t="s">
        <v>179</v>
      </c>
      <c r="P1" s="85" t="s">
        <v>180</v>
      </c>
      <c r="Q1" s="85" t="s">
        <v>181</v>
      </c>
      <c r="R1" s="89" t="s">
        <v>182</v>
      </c>
      <c r="S1" s="87" t="s">
        <v>183</v>
      </c>
      <c r="T1" s="85" t="s">
        <v>184</v>
      </c>
      <c r="U1" s="85" t="s">
        <v>185</v>
      </c>
      <c r="V1" s="85" t="s">
        <v>186</v>
      </c>
    </row>
    <row r="2" spans="1:22" x14ac:dyDescent="0.25">
      <c r="A2" s="119" t="s">
        <v>154</v>
      </c>
      <c r="B2" s="121">
        <v>36</v>
      </c>
      <c r="C2" s="121">
        <v>36</v>
      </c>
      <c r="D2" s="121">
        <v>2</v>
      </c>
      <c r="E2" s="121">
        <v>2</v>
      </c>
      <c r="F2" s="118">
        <v>2</v>
      </c>
      <c r="G2" s="118">
        <v>2</v>
      </c>
      <c r="H2" s="118">
        <v>2.5</v>
      </c>
      <c r="I2" s="118">
        <v>10.25</v>
      </c>
      <c r="J2" s="118">
        <v>0.75</v>
      </c>
      <c r="K2" s="121">
        <v>2.5</v>
      </c>
      <c r="L2" s="122">
        <v>0.125</v>
      </c>
      <c r="M2" s="121">
        <v>525</v>
      </c>
      <c r="N2" s="121">
        <v>525</v>
      </c>
      <c r="O2" s="121">
        <v>525</v>
      </c>
      <c r="P2" s="121">
        <v>571</v>
      </c>
      <c r="Q2" s="121">
        <v>898</v>
      </c>
      <c r="R2" s="121">
        <v>1076</v>
      </c>
      <c r="S2" s="121">
        <v>606.67999999999995</v>
      </c>
      <c r="T2" s="121">
        <v>573.02</v>
      </c>
      <c r="U2" s="121">
        <v>573.02</v>
      </c>
      <c r="V2" s="121">
        <v>573.02</v>
      </c>
    </row>
    <row r="3" spans="1:22" x14ac:dyDescent="0.25">
      <c r="A3" s="119" t="s">
        <v>155</v>
      </c>
      <c r="B3" s="117">
        <v>60</v>
      </c>
      <c r="C3" s="117">
        <v>12</v>
      </c>
      <c r="D3" s="117">
        <v>2</v>
      </c>
      <c r="E3" s="117">
        <v>2</v>
      </c>
      <c r="F3" s="117">
        <v>2</v>
      </c>
      <c r="G3" s="117">
        <v>2</v>
      </c>
      <c r="H3" s="123">
        <v>2.75</v>
      </c>
      <c r="I3" s="117">
        <v>9</v>
      </c>
      <c r="J3" s="117">
        <v>0.75</v>
      </c>
      <c r="K3" s="117">
        <v>2.5</v>
      </c>
      <c r="L3" s="117">
        <v>0.125</v>
      </c>
      <c r="M3" s="117">
        <v>537</v>
      </c>
      <c r="N3" s="117">
        <v>537</v>
      </c>
      <c r="O3" s="117">
        <v>537</v>
      </c>
      <c r="P3" s="117">
        <v>681</v>
      </c>
      <c r="Q3" s="117">
        <v>819</v>
      </c>
      <c r="R3" s="117">
        <v>964</v>
      </c>
      <c r="S3" s="117">
        <v>552.29999999999995</v>
      </c>
      <c r="T3" s="117">
        <v>567.55999999999995</v>
      </c>
      <c r="U3" s="117">
        <v>567.55999999999995</v>
      </c>
      <c r="V3" s="117">
        <v>567.55999999999995</v>
      </c>
    </row>
    <row r="4" spans="1:22" x14ac:dyDescent="0.25">
      <c r="A4" s="120" t="s">
        <v>156</v>
      </c>
      <c r="B4" s="117">
        <v>84</v>
      </c>
      <c r="C4" s="117">
        <v>84</v>
      </c>
      <c r="D4" s="117">
        <v>0</v>
      </c>
      <c r="E4" s="117">
        <v>2</v>
      </c>
      <c r="F4" s="117">
        <v>2</v>
      </c>
      <c r="G4" s="117">
        <v>2</v>
      </c>
      <c r="H4" s="117">
        <v>3.5</v>
      </c>
      <c r="I4" s="117">
        <v>10</v>
      </c>
      <c r="J4" s="117">
        <v>0.75</v>
      </c>
      <c r="K4" s="117">
        <v>2.5</v>
      </c>
      <c r="L4" s="117">
        <v>0.125</v>
      </c>
      <c r="M4" s="117">
        <v>625</v>
      </c>
      <c r="N4" s="117">
        <v>603</v>
      </c>
      <c r="O4" s="117">
        <v>603</v>
      </c>
      <c r="P4" s="117">
        <v>754</v>
      </c>
      <c r="Q4" s="117">
        <v>860</v>
      </c>
      <c r="R4" s="117">
        <v>929</v>
      </c>
      <c r="S4" s="117">
        <v>625.41</v>
      </c>
      <c r="T4" s="124">
        <v>595.27</v>
      </c>
      <c r="U4" s="124">
        <v>595.27</v>
      </c>
      <c r="V4" s="124">
        <v>595.27</v>
      </c>
    </row>
    <row r="5" spans="1:22" x14ac:dyDescent="0.25">
      <c r="A5" s="120" t="s">
        <v>206</v>
      </c>
      <c r="B5" s="117">
        <v>84</v>
      </c>
      <c r="C5" s="117">
        <v>84</v>
      </c>
      <c r="D5" s="117">
        <v>0</v>
      </c>
      <c r="E5" s="117">
        <v>2</v>
      </c>
      <c r="F5" s="117">
        <v>2</v>
      </c>
      <c r="G5" s="117">
        <v>2</v>
      </c>
      <c r="H5" s="117">
        <v>2.5</v>
      </c>
      <c r="I5" s="117">
        <v>10</v>
      </c>
      <c r="J5" s="117">
        <v>0.75</v>
      </c>
      <c r="K5" s="117">
        <v>2.5</v>
      </c>
      <c r="L5" s="117">
        <v>0.125</v>
      </c>
      <c r="M5" s="117">
        <v>625</v>
      </c>
      <c r="N5" s="117">
        <v>538</v>
      </c>
      <c r="O5" s="117">
        <v>538</v>
      </c>
      <c r="P5" s="117">
        <v>754</v>
      </c>
      <c r="Q5" s="117">
        <v>860</v>
      </c>
      <c r="R5" s="117">
        <v>929</v>
      </c>
      <c r="S5" s="117">
        <v>625.41</v>
      </c>
      <c r="T5" s="124">
        <v>580.51</v>
      </c>
      <c r="U5" s="124">
        <v>580.51</v>
      </c>
      <c r="V5" s="124">
        <v>580.51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4" sqref="D4"/>
    </sheetView>
  </sheetViews>
  <sheetFormatPr defaultColWidth="9.140625" defaultRowHeight="15" x14ac:dyDescent="0.25"/>
  <cols>
    <col min="1" max="1" width="9" style="9" customWidth="1"/>
    <col min="2" max="2" width="12.42578125" style="2" bestFit="1" customWidth="1"/>
    <col min="3" max="3" width="14.42578125" style="2" bestFit="1" customWidth="1"/>
    <col min="4" max="4" width="9.85546875" style="4" bestFit="1" customWidth="1"/>
    <col min="5" max="5" width="12.7109375" style="2" bestFit="1" customWidth="1"/>
    <col min="6" max="7" width="13.42578125" style="2" bestFit="1" customWidth="1"/>
    <col min="8" max="16384" width="9.140625" style="2"/>
  </cols>
  <sheetData>
    <row r="1" spans="1:7" s="12" customFormat="1" ht="18.75" customHeight="1" thickBot="1" x14ac:dyDescent="0.3">
      <c r="A1" s="13" t="s">
        <v>33</v>
      </c>
      <c r="B1" s="17" t="s">
        <v>68</v>
      </c>
      <c r="C1" s="18" t="s">
        <v>69</v>
      </c>
      <c r="D1" s="19" t="s">
        <v>70</v>
      </c>
      <c r="E1" s="20" t="s">
        <v>71</v>
      </c>
      <c r="F1" s="21" t="s">
        <v>72</v>
      </c>
      <c r="G1" s="21" t="s">
        <v>77</v>
      </c>
    </row>
    <row r="2" spans="1:7" x14ac:dyDescent="0.25">
      <c r="A2" s="6">
        <v>1</v>
      </c>
      <c r="B2" s="1">
        <v>1</v>
      </c>
      <c r="C2" s="1" t="s">
        <v>73</v>
      </c>
      <c r="D2" s="3" t="s">
        <v>74</v>
      </c>
      <c r="E2" s="1" t="s">
        <v>75</v>
      </c>
      <c r="F2" s="1" t="s">
        <v>75</v>
      </c>
      <c r="G2" s="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PrepaidCharges</vt:lpstr>
      <vt:lpstr>LoanInputs</vt:lpstr>
      <vt:lpstr>LoanEstimate</vt:lpstr>
      <vt:lpstr>Escrow</vt:lpstr>
      <vt:lpstr>ClosingDisclosure</vt:lpstr>
      <vt:lpstr>MortgageInsurance</vt:lpstr>
      <vt:lpstr>VariableLoanDetails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2017-04-26T12:26:24Z</dcterms:modified>
</cp:coreProperties>
</file>