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aw Game Level Data - API Impor" sheetId="1" r:id="rId4"/>
    <sheet state="hidden" name="Commissioner Instructions" sheetId="2" r:id="rId5"/>
    <sheet state="visible" name="Rules" sheetId="3" r:id="rId6"/>
    <sheet state="visible" name="Summary" sheetId="4" r:id="rId7"/>
    <sheet state="visible" name="Wins by Team" sheetId="5" r:id="rId8"/>
    <sheet state="visible" name="Stats by Team by Week" sheetId="6" r:id="rId9"/>
    <sheet state="hidden" name="Raw With Formulas" sheetId="7" r:id="rId10"/>
    <sheet state="visible" name="Player Stats - Current Week" sheetId="8" r:id="rId11"/>
    <sheet state="hidden" name="REMAINING TO DO" sheetId="9" r:id="rId12"/>
    <sheet state="hidden" name="Week Date Mapping" sheetId="10" r:id="rId13"/>
  </sheets>
  <definedNames>
    <definedName name="Formulas">'Raw With Formulas'!$A:$I</definedName>
  </definedNames>
  <calcPr/>
</workbook>
</file>

<file path=xl/sharedStrings.xml><?xml version="1.0" encoding="utf-8"?>
<sst xmlns="http://schemas.openxmlformats.org/spreadsheetml/2006/main" count="782" uniqueCount="214">
  <si>
    <t>Before Season Starts</t>
  </si>
  <si>
    <t>Take formulas below, paste in two row two of the column associated with the week and drag down. This will reset the "Copy, Paste Values" done each week during the previous season. Look at Conditional Formatting formula before and make sure it persists after</t>
  </si>
  <si>
    <t>Validate API behavior hasn't changed</t>
  </si>
  <si>
    <t>Update owners in the "Summary" tab</t>
  </si>
  <si>
    <t>Remove Owners from the "Stats by Team by Week" tab</t>
  </si>
  <si>
    <t>Update "Week Date Mapping" tab with weeks and dates for the new season</t>
  </si>
  <si>
    <t>Setup Cron to run script based on available API calls and new schedule you'd like. Link to API documentation is here: https://rapidapi.com/tank01/api/tank01-nfl-live-in-game-real-time-statistics-nfl/playground/apiendpoint_170ffbd1-36a2-4570-9671-0888277ee728</t>
  </si>
  <si>
    <t xml:space="preserve">After the draft, whatever two teams weren't drafted, manually paste "BYE, GAME NOT STARTED, OR NO STATS YET" across all weeks in the "Stats by Team by Week" tab so teams aren't selected as winners for any weeks </t>
  </si>
  <si>
    <t>Columns H-N of the "Raw With Formulas" tab have formulas - don't delete!</t>
  </si>
  <si>
    <t>Week</t>
  </si>
  <si>
    <t>Formula Taken from Row 2 of "Stats by Team by Week" Tab</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</si>
  <si>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</si>
  <si>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</si>
  <si>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</si>
  <si>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</si>
  <si>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</si>
  <si>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</si>
  <si>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</si>
  <si>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</si>
  <si>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</si>
  <si>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</si>
  <si>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</si>
  <si>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</si>
  <si>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</si>
  <si>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</si>
  <si>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</si>
  <si>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</si>
  <si>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</si>
  <si>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</si>
  <si>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Weekly</t>
  </si>
  <si>
    <r>
      <rPr>
        <rFont val="Arial"/>
        <color theme="1"/>
        <sz val="12.0"/>
      </rPr>
      <t xml:space="preserve">Copy/Paste values for the previous week in the Stats by Team by Week tab </t>
    </r>
    <r>
      <rPr>
        <rFont val="Arial"/>
        <b/>
        <color theme="1"/>
        <sz val="12.0"/>
      </rPr>
      <t>ON TUESDAY - CAN'T BE LATER OR THE PREVIOUS WEEK DATA WILL GET OVERRIDDEN AND YOU'LL NEED TO UPDATE SCRIPT TO REPAIR PREVIOUS WEEK</t>
    </r>
  </si>
  <si>
    <t>Draft</t>
  </si>
  <si>
    <t>Buy-in</t>
  </si>
  <si>
    <t xml:space="preserve">Each owner(s) gets three teams. </t>
  </si>
  <si>
    <t>$200 per owner(s)</t>
  </si>
  <si>
    <t>Draft order will be randomized.</t>
  </si>
  <si>
    <t>Draft positions are as follows:</t>
  </si>
  <si>
    <t>Payouts</t>
  </si>
  <si>
    <t>$900 to owner(s) with most wins in aggregate across their three teams | Ties for first result in total pot split and no payout for 2nd place</t>
  </si>
  <si>
    <t>$200 to owner(s) with second most wins in aggregate across their three teams | Ties will split the $200 equally</t>
  </si>
  <si>
    <t>$50 weekly payout based on different stat each week. Stats will be specific to individual team/player and not aggregate across all three teams to make tracking simpler during games</t>
  </si>
  <si>
    <t>How to use this sheet</t>
  </si>
  <si>
    <r>
      <rPr>
        <color rgb="FF1155CC"/>
        <sz val="12.0"/>
      </rPr>
      <t xml:space="preserve">Summary tab </t>
    </r>
    <r>
      <rPr>
        <color rgb="FF000000"/>
        <sz val="12.0"/>
      </rPr>
      <t>will track total wins to date and earnings to date as well as winner for each weekly payout</t>
    </r>
  </si>
  <si>
    <r>
      <rPr>
        <color rgb="FF1155CC"/>
        <sz val="12.0"/>
      </rPr>
      <t xml:space="preserve">Wins by Team tab </t>
    </r>
    <r>
      <rPr>
        <color rgb="FF000000"/>
        <sz val="12.0"/>
      </rPr>
      <t>will track wins by individual NFL team</t>
    </r>
  </si>
  <si>
    <r>
      <rPr>
        <color rgb="FF1155CC"/>
        <sz val="12.0"/>
      </rPr>
      <t xml:space="preserve">Stats by Team by Week tab </t>
    </r>
    <r>
      <rPr>
        <color rgb="FF000000"/>
        <sz val="12.0"/>
      </rPr>
      <t>will track stat by week by NFL team. For individual player stats, this tab will show stats pertaining to the highest scoring player on the team.</t>
    </r>
  </si>
  <si>
    <r>
      <rPr>
        <color rgb="FF1155CC"/>
        <sz val="12.0"/>
      </rPr>
      <t>Player Stats - Current Week</t>
    </r>
    <r>
      <rPr>
        <sz val="12.0"/>
      </rPr>
      <t xml:space="preserve"> tab will show player level numbers for the CURRENT week.</t>
    </r>
  </si>
  <si>
    <r>
      <rPr>
        <rFont val="Arial"/>
        <b/>
        <color theme="1"/>
        <sz val="12.0"/>
      </rPr>
      <t>Freshness (</t>
    </r>
    <r>
      <rPr>
        <rFont val="Arial"/>
        <b/>
        <color rgb="FFFF0000"/>
        <sz val="12.0"/>
      </rPr>
      <t>In Progress</t>
    </r>
    <r>
      <rPr>
        <rFont val="Arial"/>
        <b/>
        <color theme="1"/>
        <sz val="12.0"/>
      </rPr>
      <t>)</t>
    </r>
  </si>
  <si>
    <t xml:space="preserve">The app is scheduled to run a refresh at the following cadence due to free tier API limits: Thursday @ midnight; Sunday at 4pm, 8:30pm, midnight; Monday @ midnight (all times ET) </t>
  </si>
  <si>
    <t>Rules</t>
  </si>
  <si>
    <t>Fantasy scoring rules:</t>
  </si>
  <si>
    <t>Statistic for each week:</t>
  </si>
  <si>
    <t>Scores will be based on standard ESPN Fantasy Football rules</t>
  </si>
  <si>
    <t>QB w/ Most Passing Yards</t>
  </si>
  <si>
    <t>Pass TD = 4pt</t>
  </si>
  <si>
    <t>Team w/ Most Points Scored</t>
  </si>
  <si>
    <t>Rush/rec TD = 6pt</t>
  </si>
  <si>
    <t>Def with Least Yards Against</t>
  </si>
  <si>
    <t>10 rush/rec yd = 1pt</t>
  </si>
  <si>
    <t>TE w/ Most Rec Yards</t>
  </si>
  <si>
    <t>25 pass yd = 1pt</t>
  </si>
  <si>
    <t>Receiver Most Fantasy Points</t>
  </si>
  <si>
    <t>INT, Fumble = -2pt</t>
  </si>
  <si>
    <t>DST w/ Most Points (XP, FG, TD)</t>
  </si>
  <si>
    <t>2pt conversion catch/pass/run = 2pt</t>
  </si>
  <si>
    <t>RB w/ Most Rush/Rec Yards</t>
  </si>
  <si>
    <t xml:space="preserve">Kicker Most Points (XP, FG) </t>
  </si>
  <si>
    <t>**Code for app can be found here**</t>
  </si>
  <si>
    <t>QB with Most Completions</t>
  </si>
  <si>
    <t>Def w/ Most Sacks</t>
  </si>
  <si>
    <t>TE Most Fantasy Points</t>
  </si>
  <si>
    <t>Def w/ Most Turnovers</t>
  </si>
  <si>
    <t>QB w/ Most Rush Yards</t>
  </si>
  <si>
    <t>Def w/ Least Points Against</t>
  </si>
  <si>
    <t>QB Most Fantasy Points</t>
  </si>
  <si>
    <t>Team w/ Least Points Scored</t>
  </si>
  <si>
    <t>Receiver w/ Most Rec Yards</t>
  </si>
  <si>
    <t>RB Most Fantasy Points</t>
  </si>
  <si>
    <t>Stat</t>
  </si>
  <si>
    <t>Winner</t>
  </si>
  <si>
    <t>Owners</t>
  </si>
  <si>
    <t>Accumulated Wins</t>
  </si>
  <si>
    <t>Earnings</t>
  </si>
  <si>
    <t>Budde</t>
  </si>
  <si>
    <t xml:space="preserve">QB with Most Completions </t>
  </si>
  <si>
    <t>Chris</t>
  </si>
  <si>
    <t>Grant|Rusty</t>
  </si>
  <si>
    <t>Jim</t>
  </si>
  <si>
    <t>Kyle</t>
  </si>
  <si>
    <t>Max</t>
  </si>
  <si>
    <t>Rob</t>
  </si>
  <si>
    <t>Sagar</t>
  </si>
  <si>
    <t>Steve|Sutter</t>
  </si>
  <si>
    <t>Wyatt</t>
  </si>
  <si>
    <t>Team API</t>
  </si>
  <si>
    <t>Team</t>
  </si>
  <si>
    <t>Owner</t>
  </si>
  <si>
    <t>Wins</t>
  </si>
  <si>
    <t>ARI</t>
  </si>
  <si>
    <t>ATL</t>
  </si>
  <si>
    <t>BUF</t>
  </si>
  <si>
    <t>CAR</t>
  </si>
  <si>
    <t>CHI</t>
  </si>
  <si>
    <t>CIN</t>
  </si>
  <si>
    <t>CLE</t>
  </si>
  <si>
    <t>CLT</t>
  </si>
  <si>
    <t>IND</t>
  </si>
  <si>
    <t>DAL</t>
  </si>
  <si>
    <t>DEN</t>
  </si>
  <si>
    <t>DET</t>
  </si>
  <si>
    <t>GNB</t>
  </si>
  <si>
    <t>GB</t>
  </si>
  <si>
    <t>HOU</t>
  </si>
  <si>
    <t>JAX</t>
  </si>
  <si>
    <t>KAN</t>
  </si>
  <si>
    <t>KC</t>
  </si>
  <si>
    <t>MIA</t>
  </si>
  <si>
    <t>MIN</t>
  </si>
  <si>
    <t>NOR</t>
  </si>
  <si>
    <t>NO</t>
  </si>
  <si>
    <t>NWE</t>
  </si>
  <si>
    <t>NE</t>
  </si>
  <si>
    <t>NYG</t>
  </si>
  <si>
    <t>NYJ</t>
  </si>
  <si>
    <t>OTI</t>
  </si>
  <si>
    <t>TEN</t>
  </si>
  <si>
    <t>PHI</t>
  </si>
  <si>
    <t>PIT</t>
  </si>
  <si>
    <t>RAI</t>
  </si>
  <si>
    <t>LV</t>
  </si>
  <si>
    <t>RAM</t>
  </si>
  <si>
    <t>LAR</t>
  </si>
  <si>
    <t>RAV</t>
  </si>
  <si>
    <t>BAL</t>
  </si>
  <si>
    <t>SDG</t>
  </si>
  <si>
    <t>LAC</t>
  </si>
  <si>
    <t>SEA</t>
  </si>
  <si>
    <t>SFO</t>
  </si>
  <si>
    <t>SF</t>
  </si>
  <si>
    <t>TAM</t>
  </si>
  <si>
    <t>TB</t>
  </si>
  <si>
    <t>WAS</t>
  </si>
  <si>
    <t>WSH</t>
  </si>
  <si>
    <t>Week1 Helper</t>
  </si>
  <si>
    <t>Week1</t>
  </si>
  <si>
    <t>Column 23</t>
  </si>
  <si>
    <t>Week2</t>
  </si>
  <si>
    <t>Column 24</t>
  </si>
  <si>
    <t>Week3</t>
  </si>
  <si>
    <t>Column 25</t>
  </si>
  <si>
    <t>Week4</t>
  </si>
  <si>
    <t>Column 26</t>
  </si>
  <si>
    <t>Week5</t>
  </si>
  <si>
    <t>Column 27</t>
  </si>
  <si>
    <t>Week6</t>
  </si>
  <si>
    <t>Column 28</t>
  </si>
  <si>
    <t>Week7</t>
  </si>
  <si>
    <t>Column 29</t>
  </si>
  <si>
    <t>Week8</t>
  </si>
  <si>
    <t>Column 30</t>
  </si>
  <si>
    <t>Week9</t>
  </si>
  <si>
    <t>Column 31</t>
  </si>
  <si>
    <t>Week10</t>
  </si>
  <si>
    <t>Column 32</t>
  </si>
  <si>
    <t>Week11</t>
  </si>
  <si>
    <t>Column 33</t>
  </si>
  <si>
    <t>Week12</t>
  </si>
  <si>
    <t>Column 34</t>
  </si>
  <si>
    <t>Week13</t>
  </si>
  <si>
    <t>Column 35</t>
  </si>
  <si>
    <t>Week14</t>
  </si>
  <si>
    <t>Column 36</t>
  </si>
  <si>
    <t>Week15</t>
  </si>
  <si>
    <t>Column 37</t>
  </si>
  <si>
    <t>Week16</t>
  </si>
  <si>
    <t>Column 38</t>
  </si>
  <si>
    <t>Week17</t>
  </si>
  <si>
    <t>Column 39</t>
  </si>
  <si>
    <t>Week18</t>
  </si>
  <si>
    <t>Owner2</t>
  </si>
  <si>
    <t>BYE, GAME NOT STARTED, OR NO STATS YET</t>
  </si>
  <si>
    <t>TEAM NOT DRAFTED</t>
  </si>
  <si>
    <t>Loser</t>
  </si>
  <si>
    <t>Concatenate_Away</t>
  </si>
  <si>
    <t>Concatenate_Home</t>
  </si>
  <si>
    <t>Away_Score</t>
  </si>
  <si>
    <t>Home_Score</t>
  </si>
  <si>
    <t>Concatenate_Away_Again</t>
  </si>
  <si>
    <t>player_id</t>
  </si>
  <si>
    <t>name</t>
  </si>
  <si>
    <t>team</t>
  </si>
  <si>
    <t>position</t>
  </si>
  <si>
    <t>recyds</t>
  </si>
  <si>
    <t>rectd</t>
  </si>
  <si>
    <t>rushyds</t>
  </si>
  <si>
    <t>rushtd</t>
  </si>
  <si>
    <t>passyds</t>
  </si>
  <si>
    <t>passtd</t>
  </si>
  <si>
    <t>int</t>
  </si>
  <si>
    <t>kicking_pts</t>
  </si>
  <si>
    <t>fumbles</t>
  </si>
  <si>
    <t>passcmp</t>
  </si>
  <si>
    <t>sacks</t>
  </si>
  <si>
    <t>defensiveints</t>
  </si>
  <si>
    <t>fantasy_points</t>
  </si>
  <si>
    <t>dst_td</t>
  </si>
  <si>
    <t>turnovers</t>
  </si>
  <si>
    <t>totalyds</t>
  </si>
  <si>
    <t>totalrushrecyds</t>
  </si>
  <si>
    <t>UPDATE APP TO CURRENT SEASON (NEED TO TEST) MAKE SURE COLUMNS STAY THE SAME:see below + make sure the formula fields in the team scores tab dont fudge up on load</t>
  </si>
  <si>
    <t>SCHEDULE CRON AND CHECK API LIMIT</t>
  </si>
  <si>
    <t>COMMIT APP TO GIT - ADD CRON AND GSHEET AND OTHER DOCS TO THE GIT AND ELETE THE REPO CAUSE IT HAS KEYS IN THERE</t>
  </si>
  <si>
    <t>Sne dnote out on timings this week being off and probably some bugs like 200 lines of code to write the app more worried about the gsheet formulas but just call out if anything looks off. Next year we'll have the kinks ironed out and maybe I'll repackage the app into a website</t>
  </si>
  <si>
    <t>Start_Date</t>
  </si>
  <si>
    <t>End_Date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</si>
</sst>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 d, yy"/>
    <numFmt numFmtId="165" formatCode="&quot;$&quot;#,##0.00"/>
    <numFmt numFmtId="166" formatCode="yyyy-mm-dd"/>
  </numFmts>
  <fonts count="13">
    <font>
      <sz val="10.0"/>
      <color rgb="FF000000"/>
      <name val="Arial"/>
      <scheme val="minor"/>
    </font>
    <font>
      <b/>
      <sz val="12.0"/>
      <color theme="1"/>
      <name val="Arial"/>
      <scheme val="minor"/>
    </font>
    <font>
      <color theme="1"/>
      <name val="Arial"/>
      <scheme val="minor"/>
    </font>
    <font>
      <sz val="12.0"/>
      <color theme="1"/>
      <name val="Arial"/>
      <scheme val="minor"/>
    </font>
    <font>
      <sz val="10.0"/>
      <color theme="1"/>
      <name val="Arial"/>
      <scheme val="minor"/>
    </font>
    <font>
      <strike/>
      <sz val="12.0"/>
      <color theme="1"/>
      <name val="Arial"/>
      <scheme val="minor"/>
    </font>
    <font>
      <u/>
      <sz val="12.0"/>
      <color rgb="FF0000FF"/>
      <name val="Roboto"/>
    </font>
    <font>
      <sz val="12.0"/>
      <color rgb="FF0000FF"/>
    </font>
    <font>
      <u/>
      <sz val="12.0"/>
      <color rgb="FF0000FF"/>
      <name val="Roboto"/>
    </font>
    <font>
      <color rgb="FF666666"/>
      <name val="Arial"/>
      <scheme val="minor"/>
    </font>
    <font>
      <b/>
      <color theme="1"/>
      <name val="Arial"/>
      <scheme val="minor"/>
    </font>
    <font>
      <color rgb="FF000000"/>
      <name val="Arial"/>
      <scheme val="minor"/>
    </font>
    <font>
      <color rgb="FF6AAB73"/>
      <name val="&quot;JetBrains Mono&quot;"/>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80D3FF"/>
        <bgColor rgb="FF80D3FF"/>
      </patternFill>
    </fill>
    <fill>
      <patternFill patternType="solid">
        <fgColor rgb="FFEFEFEF"/>
        <bgColor rgb="FFEFEFEF"/>
      </patternFill>
    </fill>
  </fills>
  <borders count="51">
    <border/>
    <border>
      <left style="thin">
        <color rgb="FFFFFFFF"/>
      </left>
      <right style="thin">
        <color rgb="FFFFFFFF"/>
      </right>
      <top style="thin">
        <color rgb="FFFFFFFF"/>
      </top>
    </border>
    <border>
      <left style="thin">
        <color rgb="FFFFFFFF"/>
      </left>
      <top style="thin">
        <color rgb="FFFFFFFF"/>
      </top>
    </border>
    <border>
      <right style="thin">
        <color rgb="FFFFFFFF"/>
      </right>
      <top style="thin">
        <color rgb="FFFFFFFF"/>
      </top>
    </border>
    <border>
      <left style="thin">
        <color rgb="FFFFFFFF"/>
      </left>
      <right style="thin">
        <color rgb="FFFFFFFF"/>
      </right>
      <top style="thin">
        <color rgb="FFFFFFFF"/>
      </top>
      <bottom style="thin">
        <color rgb="FFFFFFFF"/>
      </bottom>
    </border>
    <border>
      <left style="thin">
        <color rgb="FF000000"/>
      </left>
      <right style="thin">
        <color rgb="FFFFFFFF"/>
      </right>
      <top style="thin">
        <color rgb="FF000000"/>
      </top>
    </border>
    <border>
      <left style="thin">
        <color rgb="FFFFFFFF"/>
      </left>
      <right style="thin">
        <color rgb="FFFFFFFF"/>
      </right>
      <top style="thin">
        <color rgb="FF000000"/>
      </top>
    </border>
    <border>
      <left style="thin">
        <color rgb="FFFFFFFF"/>
      </left>
      <right style="thin">
        <color rgb="FFFFFFFF"/>
      </right>
      <top style="thin">
        <color rgb="FF000000"/>
      </top>
      <bottom style="thin">
        <color rgb="FFFFFFFF"/>
      </bottom>
    </border>
    <border>
      <left style="thin">
        <color rgb="FFFFFFFF"/>
      </left>
      <right style="thin">
        <color rgb="FF000000"/>
      </right>
      <top style="thin">
        <color rgb="FF000000"/>
      </top>
      <bottom style="thin">
        <color rgb="FFFFFFFF"/>
      </bottom>
    </border>
    <border>
      <right style="thin">
        <color rgb="FFFFFFFF"/>
      </right>
      <top style="thin">
        <color rgb="FFFFFFFF"/>
      </top>
      <bottom style="thin">
        <color rgb="FFFFFFFF"/>
      </bottom>
    </border>
    <border>
      <left style="thin">
        <color rgb="FF000000"/>
      </left>
      <right style="thin">
        <color rgb="FFFFFFFF"/>
      </right>
      <top style="thin">
        <color rgb="FFFFFFFF"/>
      </top>
    </border>
    <border>
      <left style="thin">
        <color rgb="FFFFFFFF"/>
      </left>
      <right style="thin">
        <color rgb="FF000000"/>
      </right>
      <top style="thin">
        <color rgb="FFFFFFFF"/>
      </top>
      <bottom style="thin">
        <color rgb="FFFFFFFF"/>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000000"/>
      </right>
      <top style="thin">
        <color rgb="FFFFFFFF"/>
      </top>
      <bottom style="thin">
        <color rgb="FF000000"/>
      </bottom>
    </border>
    <border>
      <left style="thin">
        <color rgb="FFFFFFFF"/>
      </left>
      <right style="thin">
        <color rgb="FFFFFFFF"/>
      </right>
    </border>
    <border>
      <left style="thin">
        <color rgb="FFFFFFFF"/>
      </left>
      <right style="thin">
        <color rgb="FFFFFFFF"/>
      </right>
      <bottom style="thin">
        <color rgb="FFFFFFFF"/>
      </bottom>
    </border>
    <border>
      <left style="thin">
        <color rgb="FFFFFFFF"/>
      </left>
      <top style="thin">
        <color rgb="FFFFFFFF"/>
      </top>
      <bottom style="thin">
        <color rgb="FFFFFFFF"/>
      </bottom>
    </border>
    <border>
      <top style="thin">
        <color rgb="FFFFFFFF"/>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thin">
        <color rgb="FF000000"/>
      </right>
    </border>
    <border>
      <left style="thin">
        <color rgb="FF000000"/>
      </left>
      <right style="thin">
        <color rgb="FF000000"/>
      </right>
      <bottom style="thin">
        <color rgb="FF000000"/>
      </bottom>
    </border>
    <border>
      <top style="thin">
        <color rgb="FFFFFFFF"/>
      </top>
    </border>
    <border>
      <left style="thin">
        <color rgb="FFFFFFFF"/>
      </left>
      <bottom style="thin">
        <color rgb="FFFFFFFF"/>
      </bottom>
    </border>
    <border>
      <right style="thin">
        <color rgb="FFFFFFFF"/>
      </right>
      <bottom style="thin">
        <color rgb="FFFFFFFF"/>
      </bottom>
    </border>
    <border>
      <left style="thin">
        <color rgb="FF000000"/>
      </left>
      <top style="thin">
        <color rgb="FF000000"/>
      </top>
    </border>
    <border>
      <right style="thin">
        <color rgb="FF000000"/>
      </right>
      <top style="thin">
        <color rgb="FF000000"/>
      </top>
    </border>
    <border>
      <left style="thin">
        <color rgb="FF666666"/>
      </left>
      <right style="thin">
        <color rgb="FF666666"/>
      </right>
      <top style="thin">
        <color rgb="FF666666"/>
      </top>
    </border>
    <border>
      <left style="thin">
        <color rgb="FF000000"/>
      </left>
    </border>
    <border>
      <right style="thin">
        <color rgb="FF000000"/>
      </right>
    </border>
    <border>
      <left style="thin">
        <color rgb="FF666666"/>
      </left>
      <right style="thin">
        <color rgb="FF666666"/>
      </right>
    </border>
    <border>
      <left style="thin">
        <color rgb="FF666666"/>
      </left>
      <right style="thin">
        <color rgb="FF666666"/>
      </right>
      <bottom style="thin">
        <color rgb="FF666666"/>
      </bottom>
    </border>
    <border>
      <left style="thin">
        <color rgb="FF000000"/>
      </left>
      <bottom style="thin">
        <color rgb="FF000000"/>
      </bottom>
    </border>
    <border>
      <right style="thin">
        <color rgb="FF000000"/>
      </right>
      <bottom style="thin">
        <color rgb="FF000000"/>
      </bottom>
    </border>
    <border>
      <left style="thin">
        <color rgb="FF6AA5BF"/>
      </left>
      <right style="thin">
        <color rgb="FF8DDCFF"/>
      </right>
      <top style="thin">
        <color rgb="FF6AA5BF"/>
      </top>
      <bottom style="thin">
        <color rgb="FF6AA5BF"/>
      </bottom>
    </border>
    <border>
      <left style="thin">
        <color rgb="FF8DDCFF"/>
      </left>
      <right style="thin">
        <color rgb="FF8DDCFF"/>
      </right>
      <top style="thin">
        <color rgb="FF6AA5BF"/>
      </top>
      <bottom style="thin">
        <color rgb="FF6AA5BF"/>
      </bottom>
    </border>
    <border>
      <left style="thin">
        <color rgb="FF8DDCFF"/>
      </left>
      <right style="thin">
        <color rgb="FF6AA5BF"/>
      </right>
      <top style="thin">
        <color rgb="FF6AA5BF"/>
      </top>
      <bottom style="thin">
        <color rgb="FF6AA5BF"/>
      </bottom>
    </border>
    <border>
      <left style="thin">
        <color rgb="FF6AA5BF"/>
      </left>
      <right style="thin">
        <color rgb="FFFFFFFF"/>
      </right>
      <top style="thin">
        <color rgb="FFFFFFFF"/>
      </top>
      <bottom style="thin">
        <color rgb="FFFFFFFF"/>
      </bottom>
    </border>
    <border>
      <left style="thin">
        <color rgb="FFFFFFFF"/>
      </left>
      <right style="thin">
        <color rgb="FF6AA5BF"/>
      </right>
      <top style="thin">
        <color rgb="FFFFFFFF"/>
      </top>
      <bottom style="thin">
        <color rgb="FFFFFFFF"/>
      </bottom>
    </border>
    <border>
      <left style="thin">
        <color rgb="FF6AA5B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6AA5BF"/>
      </right>
      <top style="thin">
        <color rgb="FFF6F8F9"/>
      </top>
      <bottom style="thin">
        <color rgb="FFF6F8F9"/>
      </bottom>
    </border>
    <border>
      <left style="thin">
        <color rgb="FF80D3FF"/>
      </left>
      <right style="thin">
        <color rgb="FF80D3FF"/>
      </right>
      <top style="thin">
        <color rgb="FF6AA5BF"/>
      </top>
      <bottom style="thin">
        <color rgb="FF6AA5BF"/>
      </bottom>
    </border>
    <border>
      <left style="thin">
        <color rgb="FF80D3FF"/>
      </left>
      <right style="thin">
        <color rgb="FF6AA5BF"/>
      </right>
      <top style="thin">
        <color rgb="FF6AA5BF"/>
      </top>
      <bottom style="thin">
        <color rgb="FF6AA5BF"/>
      </bottom>
    </border>
    <border>
      <left style="thin">
        <color rgb="FFF7F7F7"/>
      </left>
      <right style="thin">
        <color rgb="FF6AA5BF"/>
      </right>
      <top style="thin">
        <color rgb="FFF7F7F7"/>
      </top>
      <bottom style="thin">
        <color rgb="FFF7F7F7"/>
      </bottom>
    </border>
    <border>
      <left style="thin">
        <color rgb="FFF7F7F7"/>
      </left>
      <right style="thin">
        <color rgb="FFF7F7F7"/>
      </right>
      <top style="thin">
        <color rgb="FFF7F7F7"/>
      </top>
      <bottom style="thin">
        <color rgb="FFF7F7F7"/>
      </bottom>
    </border>
    <border>
      <left style="thin">
        <color rgb="FF6AA5BF"/>
      </left>
      <right style="thin">
        <color rgb="FFF6F8F9"/>
      </right>
      <top style="thin">
        <color rgb="FFF6F8F9"/>
      </top>
      <bottom style="thin">
        <color rgb="FF6AA5BF"/>
      </bottom>
    </border>
    <border>
      <left style="thin">
        <color rgb="FFF7F7F7"/>
      </left>
      <right style="thin">
        <color rgb="FFF7F7F7"/>
      </right>
      <top style="thin">
        <color rgb="FFF7F7F7"/>
      </top>
      <bottom style="thin">
        <color rgb="FF6AA5BF"/>
      </bottom>
    </border>
    <border>
      <left style="thin">
        <color rgb="FFF7F7F7"/>
      </left>
      <right style="thin">
        <color rgb="FF6AA5BF"/>
      </right>
      <top style="thin">
        <color rgb="FFF7F7F7"/>
      </top>
      <bottom style="thin">
        <color rgb="FF6AA5BF"/>
      </bottom>
    </border>
    <border>
      <left style="thin">
        <color rgb="FFF6F8F9"/>
      </left>
      <right style="thin">
        <color rgb="FFF6F8F9"/>
      </right>
      <top style="thin">
        <color rgb="FFF6F8F9"/>
      </top>
      <bottom style="thin">
        <color rgb="FF6AA5BF"/>
      </bottom>
    </border>
    <border>
      <left style="thin">
        <color rgb="FFF6F8F9"/>
      </left>
      <right style="thin">
        <color rgb="FF6AA5BF"/>
      </right>
      <top style="thin">
        <color rgb="FFF6F8F9"/>
      </top>
      <bottom style="thin">
        <color rgb="FF6AA5BF"/>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1" fillId="0" fontId="2" numFmtId="0" xfId="0" applyBorder="1" applyFont="1"/>
    <xf borderId="3" fillId="0" fontId="1" numFmtId="0" xfId="0" applyAlignment="1" applyBorder="1" applyFont="1">
      <alignment readingOrder="0"/>
    </xf>
    <xf borderId="4" fillId="2" fontId="3" numFmtId="0" xfId="0" applyAlignment="1" applyBorder="1" applyFill="1" applyFont="1">
      <alignment readingOrder="0"/>
    </xf>
    <xf borderId="4" fillId="2" fontId="2" numFmtId="0" xfId="0" applyBorder="1" applyFont="1"/>
    <xf borderId="4" fillId="2" fontId="3" numFmtId="0" xfId="0" applyBorder="1" applyFont="1"/>
    <xf borderId="4" fillId="2" fontId="1" numFmtId="0" xfId="0" applyAlignment="1" applyBorder="1" applyFont="1">
      <alignment readingOrder="0"/>
    </xf>
    <xf borderId="4" fillId="2" fontId="4" numFmtId="0" xfId="0" applyAlignment="1" applyBorder="1" applyFont="1">
      <alignment horizontal="center" readingOrder="0"/>
    </xf>
    <xf borderId="4" fillId="2" fontId="2" numFmtId="0" xfId="0" applyAlignment="1" applyBorder="1" applyFont="1">
      <alignment horizontal="center" readingOrder="0"/>
    </xf>
    <xf borderId="1" fillId="2" fontId="2" numFmtId="0" xfId="0" applyAlignment="1" applyBorder="1" applyFont="1">
      <alignment horizontal="center" readingOrder="0"/>
    </xf>
    <xf borderId="1" fillId="2" fontId="2" numFmtId="0" xfId="0" applyBorder="1" applyFont="1"/>
    <xf borderId="5" fillId="2" fontId="1" numFmtId="0" xfId="0" applyAlignment="1" applyBorder="1" applyFont="1">
      <alignment readingOrder="0"/>
    </xf>
    <xf borderId="6" fillId="2" fontId="1" numFmtId="0" xfId="0" applyAlignment="1" applyBorder="1" applyFont="1">
      <alignment readingOrder="0"/>
    </xf>
    <xf borderId="7" fillId="2" fontId="2" numFmtId="0" xfId="0" applyBorder="1" applyFont="1"/>
    <xf borderId="8" fillId="2" fontId="1" numFmtId="0" xfId="0" applyAlignment="1" applyBorder="1" applyFont="1">
      <alignment readingOrder="0"/>
    </xf>
    <xf borderId="9" fillId="2" fontId="2" numFmtId="0" xfId="0" applyBorder="1" applyFont="1"/>
    <xf borderId="10" fillId="2" fontId="3" numFmtId="0" xfId="0" applyAlignment="1" applyBorder="1" applyFont="1">
      <alignment readingOrder="0"/>
    </xf>
    <xf borderId="4" fillId="2" fontId="3" numFmtId="0" xfId="0" applyAlignment="1" applyBorder="1" applyFont="1">
      <alignment readingOrder="0"/>
    </xf>
    <xf borderId="11" fillId="2" fontId="3" numFmtId="0" xfId="0" applyAlignment="1" applyBorder="1" applyFont="1">
      <alignment readingOrder="0"/>
    </xf>
    <xf borderId="11" fillId="2" fontId="2" numFmtId="0" xfId="0" applyBorder="1" applyFont="1"/>
    <xf borderId="11" fillId="2" fontId="1" numFmtId="0" xfId="0" applyAlignment="1" applyBorder="1" applyFont="1">
      <alignment readingOrder="0"/>
    </xf>
    <xf borderId="11" fillId="2" fontId="5" numFmtId="0" xfId="0" applyAlignment="1" applyBorder="1" applyFont="1">
      <alignment readingOrder="0"/>
    </xf>
    <xf borderId="4" fillId="2" fontId="2" numFmtId="0" xfId="0" applyAlignment="1" applyBorder="1" applyFont="1">
      <alignment readingOrder="0"/>
    </xf>
    <xf borderId="11" fillId="2" fontId="3" numFmtId="0" xfId="0" applyAlignment="1" applyBorder="1" applyFont="1">
      <alignment readingOrder="0"/>
    </xf>
    <xf borderId="11" fillId="2" fontId="2" numFmtId="0" xfId="0" applyAlignment="1" applyBorder="1" applyFont="1">
      <alignment readingOrder="0"/>
    </xf>
    <xf borderId="12" fillId="2" fontId="3" numFmtId="0" xfId="0" applyAlignment="1" applyBorder="1" applyFont="1">
      <alignment readingOrder="0"/>
    </xf>
    <xf borderId="13" fillId="2" fontId="3" numFmtId="0" xfId="0" applyAlignment="1" applyBorder="1" applyFont="1">
      <alignment readingOrder="0"/>
    </xf>
    <xf borderId="13" fillId="2" fontId="2" numFmtId="0" xfId="0" applyBorder="1" applyFont="1"/>
    <xf borderId="14" fillId="2" fontId="2" numFmtId="0" xfId="0" applyAlignment="1" applyBorder="1" applyFont="1">
      <alignment readingOrder="0"/>
    </xf>
    <xf borderId="15" fillId="2" fontId="3" numFmtId="0" xfId="0" applyAlignment="1" applyBorder="1" applyFont="1">
      <alignment readingOrder="0"/>
    </xf>
    <xf borderId="16" fillId="2" fontId="3" numFmtId="0" xfId="0" applyAlignment="1" applyBorder="1" applyFont="1">
      <alignment readingOrder="0"/>
    </xf>
    <xf borderId="16" fillId="2" fontId="2" numFmtId="0" xfId="0" applyBorder="1" applyFont="1"/>
    <xf borderId="1" fillId="2" fontId="1" numFmtId="0" xfId="0" applyAlignment="1" applyBorder="1" applyFont="1">
      <alignment readingOrder="0"/>
    </xf>
    <xf borderId="4" fillId="2" fontId="6" numFmtId="0" xfId="0" applyAlignment="1" applyBorder="1" applyFont="1">
      <alignment readingOrder="0"/>
    </xf>
    <xf borderId="4" fillId="0" fontId="1" numFmtId="0" xfId="0" applyAlignment="1" applyBorder="1" applyFont="1">
      <alignment readingOrder="0"/>
    </xf>
    <xf borderId="17" fillId="0" fontId="2" numFmtId="0" xfId="0" applyBorder="1" applyFont="1"/>
    <xf borderId="4" fillId="0" fontId="2" numFmtId="0" xfId="0" applyBorder="1" applyFont="1"/>
    <xf borderId="9" fillId="0" fontId="1" numFmtId="0" xfId="0" applyAlignment="1" applyBorder="1" applyFont="1">
      <alignment readingOrder="0"/>
    </xf>
    <xf borderId="4" fillId="0" fontId="3" numFmtId="0" xfId="0" applyAlignment="1" applyBorder="1" applyFont="1">
      <alignment readingOrder="0"/>
    </xf>
    <xf borderId="9" fillId="0" fontId="3" numFmtId="0" xfId="0" applyAlignment="1" applyBorder="1" applyFont="1">
      <alignment readingOrder="0"/>
    </xf>
    <xf borderId="9" fillId="0" fontId="3" numFmtId="0" xfId="0" applyBorder="1" applyFont="1"/>
    <xf borderId="1" fillId="0" fontId="3" numFmtId="0" xfId="0" applyAlignment="1" applyBorder="1" applyFont="1">
      <alignment readingOrder="0"/>
    </xf>
    <xf borderId="18" fillId="0" fontId="2" numFmtId="0" xfId="0" applyBorder="1" applyFont="1"/>
    <xf borderId="19" fillId="0" fontId="4" numFmtId="164" xfId="0" applyAlignment="1" applyBorder="1" applyFont="1" applyNumberFormat="1">
      <alignment horizontal="center" readingOrder="0"/>
    </xf>
    <xf borderId="20" fillId="0" fontId="2" numFmtId="164" xfId="0" applyAlignment="1" applyBorder="1" applyFont="1" applyNumberFormat="1">
      <alignment horizontal="center" readingOrder="0"/>
    </xf>
    <xf borderId="9" fillId="0" fontId="2" numFmtId="0" xfId="0" applyBorder="1" applyFont="1"/>
    <xf borderId="9" fillId="0" fontId="7" numFmtId="0" xfId="0" applyAlignment="1" applyBorder="1" applyFont="1">
      <alignment readingOrder="0"/>
    </xf>
    <xf borderId="21" fillId="0" fontId="2" numFmtId="164" xfId="0" applyAlignment="1" applyBorder="1" applyFont="1" applyNumberFormat="1">
      <alignment horizontal="center" readingOrder="0"/>
    </xf>
    <xf borderId="22" fillId="0" fontId="2" numFmtId="0" xfId="0" applyBorder="1" applyFont="1"/>
    <xf borderId="16" fillId="2" fontId="1" numFmtId="0" xfId="0" applyAlignment="1" applyBorder="1" applyFont="1">
      <alignment readingOrder="0"/>
    </xf>
    <xf borderId="22" fillId="2" fontId="2" numFmtId="0" xfId="0" applyBorder="1" applyFont="1"/>
    <xf borderId="3" fillId="0" fontId="3" numFmtId="0" xfId="0" applyAlignment="1" applyBorder="1" applyFont="1">
      <alignment readingOrder="0"/>
    </xf>
    <xf borderId="20" fillId="3" fontId="1" numFmtId="0" xfId="0" applyAlignment="1" applyBorder="1" applyFill="1" applyFont="1">
      <alignment readingOrder="0"/>
    </xf>
    <xf borderId="20" fillId="3" fontId="2" numFmtId="0" xfId="0" applyBorder="1" applyFont="1"/>
    <xf borderId="4" fillId="0" fontId="3" numFmtId="0" xfId="0" applyBorder="1" applyFont="1"/>
    <xf borderId="16" fillId="0" fontId="1" numFmtId="0" xfId="0" applyAlignment="1" applyBorder="1" applyFont="1">
      <alignment readingOrder="0"/>
    </xf>
    <xf borderId="23" fillId="0" fontId="3" numFmtId="0" xfId="0" applyBorder="1" applyFont="1"/>
    <xf borderId="16" fillId="0" fontId="3" numFmtId="0" xfId="0" applyBorder="1" applyFont="1"/>
    <xf borderId="24" fillId="0" fontId="1" numFmtId="0" xfId="0" applyAlignment="1" applyBorder="1" applyFont="1">
      <alignment readingOrder="0"/>
    </xf>
    <xf borderId="16" fillId="0" fontId="2" numFmtId="0" xfId="0" applyBorder="1" applyFont="1"/>
    <xf borderId="2" fillId="0" fontId="3" numFmtId="0" xfId="0" applyBorder="1" applyFont="1"/>
    <xf borderId="25" fillId="0" fontId="2" numFmtId="0" xfId="0" applyAlignment="1" applyBorder="1" applyFont="1">
      <alignment readingOrder="0"/>
    </xf>
    <xf borderId="26" fillId="0" fontId="2" numFmtId="0" xfId="0" applyAlignment="1" applyBorder="1" applyFont="1">
      <alignment readingOrder="0"/>
    </xf>
    <xf borderId="27" fillId="0" fontId="2" numFmtId="0" xfId="0" applyAlignment="1" applyBorder="1" applyFont="1">
      <alignment readingOrder="0"/>
    </xf>
    <xf borderId="28" fillId="0" fontId="2" numFmtId="0" xfId="0" applyAlignment="1" applyBorder="1" applyFont="1">
      <alignment readingOrder="0"/>
    </xf>
    <xf borderId="29" fillId="0" fontId="2" numFmtId="0" xfId="0" applyAlignment="1" applyBorder="1" applyFont="1">
      <alignment readingOrder="0"/>
    </xf>
    <xf borderId="30" fillId="0" fontId="2" numFmtId="0" xfId="0" applyAlignment="1" applyBorder="1" applyFont="1">
      <alignment readingOrder="0"/>
    </xf>
    <xf borderId="31" fillId="0" fontId="2" numFmtId="0" xfId="0" applyAlignment="1" applyBorder="1" applyFont="1">
      <alignment readingOrder="0"/>
    </xf>
    <xf borderId="9" fillId="0" fontId="8" numFmtId="0" xfId="0" applyAlignment="1" applyBorder="1" applyFont="1">
      <alignment readingOrder="0"/>
    </xf>
    <xf borderId="32" fillId="0" fontId="2" numFmtId="0" xfId="0" applyAlignment="1" applyBorder="1" applyFont="1">
      <alignment readingOrder="0"/>
    </xf>
    <xf borderId="33" fillId="0" fontId="2" numFmtId="0" xfId="0" applyAlignment="1" applyBorder="1" applyFont="1">
      <alignment readingOrder="0"/>
    </xf>
    <xf borderId="4" fillId="0" fontId="2" numFmtId="0" xfId="0" applyAlignment="1" applyBorder="1" applyFont="1">
      <alignment horizontal="center"/>
    </xf>
    <xf borderId="4" fillId="0" fontId="2" numFmtId="0" xfId="0" applyAlignment="1" applyBorder="1" applyFont="1">
      <alignment horizontal="center" readingOrder="0"/>
    </xf>
    <xf borderId="34" fillId="0" fontId="9" numFmtId="0" xfId="0" applyAlignment="1" applyBorder="1" applyFont="1">
      <alignment horizontal="center" readingOrder="0" shrinkToFit="0" vertical="center" wrapText="0"/>
    </xf>
    <xf borderId="35" fillId="0" fontId="9" numFmtId="0" xfId="0" applyAlignment="1" applyBorder="1" applyFont="1">
      <alignment horizontal="center" readingOrder="0" shrinkToFit="0" vertical="center" wrapText="0"/>
    </xf>
    <xf borderId="36" fillId="0" fontId="9" numFmtId="0" xfId="0" applyAlignment="1" applyBorder="1" applyFont="1">
      <alignment horizontal="center" readingOrder="0" shrinkToFit="0" vertical="center" wrapText="0"/>
    </xf>
    <xf borderId="37" fillId="0" fontId="2"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0"/>
    </xf>
    <xf borderId="38" fillId="0" fontId="10" numFmtId="0" xfId="0" applyAlignment="1" applyBorder="1" applyFont="1">
      <alignment horizontal="center" readingOrder="0" shrinkToFit="0" vertical="center" wrapText="0"/>
    </xf>
    <xf borderId="39" fillId="0" fontId="2" numFmtId="0" xfId="0" applyAlignment="1" applyBorder="1" applyFont="1">
      <alignment horizontal="center" readingOrder="0" shrinkToFit="0" vertical="center" wrapText="0"/>
    </xf>
    <xf borderId="40" fillId="0" fontId="2" numFmtId="0" xfId="0" applyAlignment="1" applyBorder="1" applyFont="1">
      <alignment horizontal="center" readingOrder="0" shrinkToFit="0" vertical="center" wrapText="0"/>
    </xf>
    <xf borderId="41" fillId="0" fontId="10" numFmtId="0" xfId="0" applyAlignment="1" applyBorder="1" applyFont="1">
      <alignment horizontal="center" shrinkToFit="0" vertical="center" wrapText="0"/>
    </xf>
    <xf borderId="41" fillId="0" fontId="10" numFmtId="0" xfId="0" applyAlignment="1" applyBorder="1" applyFont="1">
      <alignment horizontal="center" readingOrder="0" shrinkToFit="0" vertical="center" wrapText="0"/>
    </xf>
    <xf borderId="0" fillId="0" fontId="2" numFmtId="0" xfId="0" applyAlignment="1" applyFont="1">
      <alignment horizontal="center"/>
    </xf>
    <xf borderId="4" fillId="0" fontId="11" numFmtId="0" xfId="0" applyAlignment="1" applyBorder="1" applyFont="1">
      <alignment horizontal="center"/>
    </xf>
    <xf borderId="34" fillId="0" fontId="9" numFmtId="0" xfId="0" applyAlignment="1" applyBorder="1" applyFont="1">
      <alignment horizontal="center" readingOrder="0" shrinkToFit="0" vertical="center" wrapText="0"/>
    </xf>
    <xf borderId="42" fillId="4" fontId="9" numFmtId="0" xfId="0" applyAlignment="1" applyBorder="1" applyFill="1" applyFont="1">
      <alignment horizontal="center" readingOrder="0" shrinkToFit="0" vertical="center" wrapText="0"/>
    </xf>
    <xf borderId="43" fillId="4" fontId="9" numFmtId="0" xfId="0" applyAlignment="1" applyBorder="1" applyFont="1">
      <alignment horizontal="center" readingOrder="0" shrinkToFit="0" vertical="center" wrapText="0"/>
    </xf>
    <xf borderId="37" fillId="0" fontId="10" numFmtId="0" xfId="0" applyAlignment="1" applyBorder="1" applyFont="1">
      <alignment horizontal="center" readingOrder="0" shrinkToFit="0" vertical="center" wrapText="0"/>
    </xf>
    <xf borderId="38" fillId="0" fontId="2" numFmtId="165" xfId="0" applyAlignment="1" applyBorder="1" applyFont="1" applyNumberFormat="1">
      <alignment horizontal="center" shrinkToFit="0" vertical="center" wrapText="0"/>
    </xf>
    <xf borderId="39" fillId="0" fontId="10" numFmtId="0" xfId="0" applyAlignment="1" applyBorder="1" applyFont="1">
      <alignment horizontal="center" readingOrder="0" shrinkToFit="0" vertical="center" wrapText="0"/>
    </xf>
    <xf borderId="44" fillId="5" fontId="2" numFmtId="165" xfId="0" applyAlignment="1" applyBorder="1" applyFill="1" applyFont="1" applyNumberFormat="1">
      <alignment horizontal="center" readingOrder="0" shrinkToFit="0" vertical="center" wrapText="0"/>
    </xf>
    <xf borderId="45" fillId="0" fontId="2" numFmtId="0" xfId="0" applyAlignment="1" applyBorder="1" applyFont="1">
      <alignment horizontal="center" readingOrder="0" shrinkToFit="0" vertical="center" wrapText="0"/>
    </xf>
    <xf borderId="44" fillId="0" fontId="2" numFmtId="165" xfId="0" applyAlignment="1" applyBorder="1" applyFont="1" applyNumberFormat="1">
      <alignment horizontal="center" readingOrder="0" shrinkToFit="0" vertical="center" wrapText="0"/>
    </xf>
    <xf borderId="44" fillId="0" fontId="2" numFmtId="165" xfId="0" applyAlignment="1" applyBorder="1" applyFont="1" applyNumberFormat="1">
      <alignment horizontal="center" shrinkToFit="0" vertical="center" wrapText="0"/>
    </xf>
    <xf borderId="38" fillId="0" fontId="2" numFmtId="165" xfId="0" applyAlignment="1" applyBorder="1" applyFont="1" applyNumberFormat="1">
      <alignment horizontal="center" readingOrder="0" shrinkToFit="0" vertical="center" wrapText="0"/>
    </xf>
    <xf borderId="0" fillId="0" fontId="2" numFmtId="0" xfId="0" applyAlignment="1" applyFont="1">
      <alignment horizontal="center" readingOrder="0"/>
    </xf>
    <xf borderId="46" fillId="0" fontId="10" numFmtId="0" xfId="0" applyAlignment="1" applyBorder="1" applyFont="1">
      <alignment horizontal="center" readingOrder="0" shrinkToFit="0" vertical="center" wrapText="0"/>
    </xf>
    <xf borderId="47" fillId="0" fontId="2" numFmtId="0" xfId="0" applyAlignment="1" applyBorder="1" applyFont="1">
      <alignment horizontal="center" readingOrder="0" shrinkToFit="0" vertical="center" wrapText="0"/>
    </xf>
    <xf borderId="48" fillId="0" fontId="2" numFmtId="165" xfId="0" applyAlignment="1" applyBorder="1" applyFont="1" applyNumberFormat="1">
      <alignment horizontal="center" shrinkToFit="0" vertical="center" wrapText="0"/>
    </xf>
    <xf borderId="46" fillId="0" fontId="2" numFmtId="0" xfId="0" applyAlignment="1" applyBorder="1" applyFont="1">
      <alignment horizontal="center" readingOrder="0" shrinkToFit="0" vertical="center" wrapText="0"/>
    </xf>
    <xf borderId="49" fillId="0" fontId="2" numFmtId="0" xfId="0" applyAlignment="1" applyBorder="1" applyFont="1">
      <alignment horizontal="center" readingOrder="0" shrinkToFit="0" vertical="center" wrapText="0"/>
    </xf>
    <xf borderId="50" fillId="0" fontId="10" numFmtId="0" xfId="0" applyAlignment="1" applyBorder="1" applyFont="1">
      <alignment horizontal="center" readingOrder="0" shrinkToFit="0" vertical="center" wrapText="0"/>
    </xf>
    <xf borderId="34" fillId="0" fontId="9" numFmtId="0" xfId="0" applyAlignment="1" applyBorder="1" applyFont="1">
      <alignment horizontal="left" readingOrder="0" shrinkToFit="0" vertical="center" wrapText="0"/>
    </xf>
    <xf borderId="35" fillId="0" fontId="9" numFmtId="49" xfId="0" applyAlignment="1" applyBorder="1" applyFont="1" applyNumberFormat="1">
      <alignment horizontal="left" readingOrder="0" shrinkToFit="0" vertical="center" wrapText="0"/>
    </xf>
    <xf borderId="35" fillId="0" fontId="9" numFmtId="0" xfId="0" applyAlignment="1" applyBorder="1" applyFont="1">
      <alignment horizontal="left" readingOrder="0" shrinkToFit="0" vertical="center" wrapText="0"/>
    </xf>
    <xf borderId="36" fillId="0" fontId="9" numFmtId="0" xfId="0" applyAlignment="1" applyBorder="1" applyFont="1">
      <alignment horizontal="left" readingOrder="0" shrinkToFit="0" vertical="center" wrapText="0"/>
    </xf>
    <xf borderId="37"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38" fillId="0" fontId="2" numFmtId="0" xfId="0" applyAlignment="1" applyBorder="1" applyFont="1">
      <alignment readingOrder="0" shrinkToFit="0" vertical="center" wrapText="0"/>
    </xf>
    <xf borderId="39" fillId="0" fontId="2" numFmtId="0" xfId="0" applyAlignment="1" applyBorder="1" applyFont="1">
      <alignment readingOrder="0" shrinkToFit="0" vertical="center" wrapText="0"/>
    </xf>
    <xf borderId="40" fillId="0" fontId="2" numFmtId="0" xfId="0" applyAlignment="1" applyBorder="1" applyFont="1">
      <alignment readingOrder="0" shrinkToFit="0" vertical="center" wrapText="0"/>
    </xf>
    <xf borderId="44" fillId="0" fontId="2" numFmtId="0" xfId="0" applyAlignment="1" applyBorder="1" applyFont="1">
      <alignment readingOrder="0" shrinkToFit="0" vertical="center" wrapText="0"/>
    </xf>
    <xf borderId="38" fillId="0" fontId="2" numFmtId="0" xfId="0" applyAlignment="1" applyBorder="1" applyFont="1">
      <alignment shrinkToFit="0" vertical="center" wrapText="0"/>
    </xf>
    <xf borderId="44" fillId="0" fontId="2" numFmtId="0" xfId="0" applyAlignment="1" applyBorder="1" applyFont="1">
      <alignment shrinkToFit="0" vertical="center" wrapText="0"/>
    </xf>
    <xf borderId="4" fillId="0" fontId="2" numFmtId="0" xfId="0" applyAlignment="1" applyBorder="1" applyFont="1">
      <alignment shrinkToFit="0" vertical="center" wrapText="0"/>
    </xf>
    <xf borderId="46" fillId="0" fontId="2" numFmtId="0" xfId="0" applyAlignment="1" applyBorder="1" applyFont="1">
      <alignment readingOrder="0" shrinkToFit="0" vertical="center" wrapText="0"/>
    </xf>
    <xf borderId="49" fillId="0" fontId="2" numFmtId="0" xfId="0" applyAlignment="1" applyBorder="1" applyFont="1">
      <alignment readingOrder="0" shrinkToFit="0" vertical="center" wrapText="0"/>
    </xf>
    <xf borderId="48" fillId="0" fontId="2" numFmtId="0" xfId="0" applyAlignment="1" applyBorder="1" applyFont="1">
      <alignment shrinkToFit="0" vertical="center" wrapText="0"/>
    </xf>
    <xf borderId="4" fillId="0" fontId="2" numFmtId="0" xfId="0" applyAlignment="1" applyBorder="1" applyFont="1">
      <alignment horizontal="center" shrinkToFit="0" vertical="center" wrapText="0"/>
    </xf>
    <xf borderId="40" fillId="0" fontId="2" numFmtId="0" xfId="0" applyAlignment="1" applyBorder="1" applyFont="1">
      <alignment horizontal="center" shrinkToFit="0" vertical="center" wrapText="0"/>
    </xf>
    <xf borderId="41" fillId="0" fontId="2" numFmtId="0" xfId="0" applyAlignment="1" applyBorder="1" applyFont="1">
      <alignment readingOrder="0" shrinkToFit="0" vertical="center" wrapText="0"/>
    </xf>
    <xf borderId="40" fillId="0" fontId="2" numFmtId="0" xfId="0" applyAlignment="1" applyBorder="1" applyFont="1">
      <alignment shrinkToFit="0" vertical="center" wrapText="0"/>
    </xf>
    <xf borderId="41" fillId="0" fontId="2" numFmtId="0" xfId="0" applyAlignment="1" applyBorder="1" applyFont="1">
      <alignment shrinkToFit="0" vertical="center" wrapText="0"/>
    </xf>
    <xf borderId="49" fillId="0" fontId="2" numFmtId="0" xfId="0" applyAlignment="1" applyBorder="1" applyFont="1">
      <alignment shrinkToFit="0" vertical="center" wrapText="0"/>
    </xf>
    <xf borderId="49" fillId="0" fontId="2" numFmtId="0" xfId="0" applyAlignment="1" applyBorder="1" applyFont="1">
      <alignment horizontal="center" shrinkToFit="0" vertical="center" wrapText="0"/>
    </xf>
    <xf borderId="50" fillId="0" fontId="2" numFmtId="0" xfId="0" applyAlignment="1" applyBorder="1" applyFont="1">
      <alignment shrinkToFit="0" vertical="center" wrapText="0"/>
    </xf>
    <xf borderId="0" fillId="0" fontId="2" numFmtId="0" xfId="0" applyFont="1"/>
    <xf borderId="0" fillId="0" fontId="2" numFmtId="0" xfId="0" applyAlignment="1" applyFont="1">
      <alignment readingOrder="0"/>
    </xf>
    <xf borderId="0" fillId="2" fontId="12" numFmtId="0" xfId="0" applyAlignment="1" applyFont="1">
      <alignment readingOrder="0"/>
    </xf>
    <xf borderId="0" fillId="2" fontId="2" numFmtId="0" xfId="0" applyFont="1"/>
    <xf borderId="0" fillId="0" fontId="10" numFmtId="0" xfId="0" applyAlignment="1" applyFont="1">
      <alignment readingOrder="0"/>
    </xf>
    <xf borderId="0" fillId="0" fontId="2" numFmtId="166" xfId="0" applyAlignment="1" applyFont="1" applyNumberFormat="1">
      <alignment readingOrder="0"/>
    </xf>
    <xf borderId="0" fillId="0" fontId="2" numFmtId="166" xfId="0" applyFont="1" applyNumberFormat="1"/>
  </cellXfs>
  <cellStyles count="1">
    <cellStyle xfId="0" name="Normal" builtinId="0"/>
  </cellStyles>
  <dxfs count="11">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FFFFF"/>
          <bgColor rgb="FFFFFFFF"/>
        </patternFill>
      </fill>
      <border/>
    </dxf>
    <dxf>
      <font/>
      <fill>
        <patternFill patternType="solid">
          <fgColor rgb="FF57BB8A"/>
          <bgColor rgb="FF57BB8A"/>
        </patternFill>
      </fill>
      <border/>
    </dxf>
    <dxf>
      <font/>
      <fill>
        <patternFill patternType="none"/>
      </fill>
      <border/>
    </dxf>
    <dxf>
      <font/>
      <fill>
        <patternFill patternType="solid">
          <fgColor rgb="FFF7F7F7"/>
          <bgColor rgb="FFF7F7F7"/>
        </patternFill>
      </fill>
      <border/>
    </dxf>
    <dxf>
      <font/>
      <fill>
        <patternFill patternType="solid">
          <fgColor rgb="FFB7E1CD"/>
          <bgColor rgb="FFB7E1CD"/>
        </patternFill>
      </fill>
      <border/>
    </dxf>
    <dxf>
      <font/>
      <fill>
        <patternFill patternType="solid">
          <fgColor rgb="FF8DDCFF"/>
          <bgColor rgb="FF8DDCFF"/>
        </patternFill>
      </fill>
      <border/>
    </dxf>
    <dxf>
      <font/>
      <fill>
        <patternFill patternType="solid">
          <fgColor rgb="FF8DDCFF"/>
          <bgColor rgb="FF8DDCFF"/>
        </patternFill>
      </fill>
      <border/>
    </dxf>
    <dxf>
      <font/>
      <fill>
        <patternFill patternType="solid">
          <fgColor rgb="FF34A853"/>
          <bgColor rgb="FF34A853"/>
        </patternFill>
      </fill>
      <border/>
    </dxf>
  </dxfs>
  <tableStyles count="10">
    <tableStyle count="2" pivot="0" name="Commissioner Instructions-style">
      <tableStyleElement dxfId="1" type="firstRowStripe"/>
      <tableStyleElement dxfId="2" type="secondRowStripe"/>
    </tableStyle>
    <tableStyle count="2" pivot="0" name="Commissioner Instructions-style 2">
      <tableStyleElement dxfId="1" type="firstRowStripe"/>
      <tableStyleElement dxfId="2" type="secondRowStripe"/>
    </tableStyle>
    <tableStyle count="2" pivot="0" name="Commissioner Instructions-style 3">
      <tableStyleElement dxfId="1" type="firstRowStripe"/>
      <tableStyleElement dxfId="2" type="secondRowStripe"/>
    </tableStyle>
    <tableStyle count="2" pivot="0" name="Rules-style">
      <tableStyleElement dxfId="1" type="firstRowStripe"/>
      <tableStyleElement dxfId="2" type="secondRowStripe"/>
    </tableStyle>
    <tableStyle count="2" pivot="0" name="Rules-style 2">
      <tableStyleElement dxfId="1" type="firstRowStripe"/>
      <tableStyleElement dxfId="2" type="secondRowStripe"/>
    </tableStyle>
    <tableStyle count="2" pivot="0" name="Rules-style 3">
      <tableStyleElement dxfId="1" type="firstRowStripe"/>
      <tableStyleElement dxfId="2" type="secondRowStripe"/>
    </tableStyle>
    <tableStyle count="3" pivot="0" name="Summary-style">
      <tableStyleElement dxfId="9" type="headerRow"/>
      <tableStyleElement dxfId="1" type="firstRowStripe"/>
      <tableStyleElement dxfId="2" type="secondRowStripe"/>
    </tableStyle>
    <tableStyle count="3" pivot="0" name="Summary-style 2">
      <tableStyleElement dxfId="9" type="headerRow"/>
      <tableStyleElement dxfId="1" type="firstRowStripe"/>
      <tableStyleElement dxfId="2" type="secondRowStripe"/>
    </tableStyle>
    <tableStyle count="3" pivot="0" name="Wins by Team-style">
      <tableStyleElement dxfId="9" type="headerRow"/>
      <tableStyleElement dxfId="1" type="firstRowStripe"/>
      <tableStyleElement dxfId="2" type="secondRowStripe"/>
    </tableStyle>
    <tableStyle count="3" pivot="0" name="Stats by Team by Week-style">
      <tableStyleElement dxfId="9"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0</xdr:row>
      <xdr:rowOff>209550</xdr:rowOff>
    </xdr:from>
    <xdr:ext cx="2076450" cy="1981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4</xdr:row>
      <xdr:rowOff>152400</xdr:rowOff>
    </xdr:from>
    <xdr:ext cx="14192250" cy="5610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6:B17" displayName="Table_1" name="Table_1" id="1">
  <tableColumns count="2">
    <tableColumn name="Column1" id="1"/>
    <tableColumn name="Column2" id="2"/>
  </tableColumns>
  <tableStyleInfo name="Commissioner Instructions-style" showColumnStripes="0" showFirstColumn="1" showLastColumn="1" showRowStripes="1"/>
</table>
</file>

<file path=xl/tables/table10.xml><?xml version="1.0" encoding="utf-8"?>
<table xmlns="http://schemas.openxmlformats.org/spreadsheetml/2006/main" ref="A1:AN33" displayName="Stats_by_Week" name="Stats_by_Week" id="10">
  <tableColumns count="40">
    <tableColumn name="Team API" id="1"/>
    <tableColumn name="Team" id="2"/>
    <tableColumn name="Owner" id="3"/>
    <tableColumn name="Week1 Helper" id="4"/>
    <tableColumn name="Week1" id="5"/>
    <tableColumn name="Column 23" id="6"/>
    <tableColumn name="Week2" id="7"/>
    <tableColumn name="Column 24" id="8"/>
    <tableColumn name="Week3" id="9"/>
    <tableColumn name="Column 25" id="10"/>
    <tableColumn name="Week4" id="11"/>
    <tableColumn name="Column 26" id="12"/>
    <tableColumn name="Week5" id="13"/>
    <tableColumn name="Column 27" id="14"/>
    <tableColumn name="Week6" id="15"/>
    <tableColumn name="Column 28" id="16"/>
    <tableColumn name="Week7" id="17"/>
    <tableColumn name="Column 29" id="18"/>
    <tableColumn name="Week8" id="19"/>
    <tableColumn name="Column 30" id="20"/>
    <tableColumn name="Week9" id="21"/>
    <tableColumn name="Column 31" id="22"/>
    <tableColumn name="Week10" id="23"/>
    <tableColumn name="Column 32" id="24"/>
    <tableColumn name="Week11" id="25"/>
    <tableColumn name="Column 33" id="26"/>
    <tableColumn name="Week12" id="27"/>
    <tableColumn name="Column 34" id="28"/>
    <tableColumn name="Week13" id="29"/>
    <tableColumn name="Column 35" id="30"/>
    <tableColumn name="Week14" id="31"/>
    <tableColumn name="Column 36" id="32"/>
    <tableColumn name="Week15" id="33"/>
    <tableColumn name="Column 37" id="34"/>
    <tableColumn name="Week16" id="35"/>
    <tableColumn name="Column 38" id="36"/>
    <tableColumn name="Week17" id="37"/>
    <tableColumn name="Column 39" id="38"/>
    <tableColumn name="Week18" id="39"/>
    <tableColumn name="Owner2" id="40"/>
  </tableColumns>
  <tableStyleInfo name="Stats by Team by Week-style" showColumnStripes="0" showFirstColumn="1" showLastColumn="1" showRowStripes="1"/>
</table>
</file>

<file path=xl/tables/table2.xml><?xml version="1.0" encoding="utf-8"?>
<table xmlns="http://schemas.openxmlformats.org/spreadsheetml/2006/main" headerRowCount="0" ref="A24:B41" displayName="Table_2" name="Table_2" id="2">
  <tableColumns count="2">
    <tableColumn name="Column1" id="1"/>
    <tableColumn name="Column2" id="2"/>
  </tableColumns>
  <tableStyleInfo name="Commissioner Instructions-style 2" showColumnStripes="0" showFirstColumn="1" showLastColumn="1" showRowStripes="1"/>
</table>
</file>

<file path=xl/tables/table3.xml><?xml version="1.0" encoding="utf-8"?>
<table xmlns="http://schemas.openxmlformats.org/spreadsheetml/2006/main" headerRowCount="0" ref="D24:D29" displayName="Table_3" name="Table_3" id="3">
  <tableColumns count="1">
    <tableColumn name="Column1" id="1"/>
  </tableColumns>
  <tableStyleInfo name="Commissioner Instructions-style 3" showColumnStripes="0" showFirstColumn="1" showLastColumn="1" showRowStripes="1"/>
</table>
</file>

<file path=xl/tables/table4.xml><?xml version="1.0" encoding="utf-8"?>
<table xmlns="http://schemas.openxmlformats.org/spreadsheetml/2006/main" headerRowCount="0" ref="A6:A15" displayName="Table_4" name="Table_4" id="4">
  <tableColumns count="1">
    <tableColumn name="Column1" id="1"/>
  </tableColumns>
  <tableStyleInfo name="Rules-style" showColumnStripes="0" showFirstColumn="1" showLastColumn="1" showRowStripes="1"/>
</table>
</file>

<file path=xl/tables/table5.xml><?xml version="1.0" encoding="utf-8"?>
<table xmlns="http://schemas.openxmlformats.org/spreadsheetml/2006/main" headerRowCount="0" ref="A22:B39" displayName="Table_5" name="Table_5" id="5">
  <tableColumns count="2">
    <tableColumn name="Column1" id="1"/>
    <tableColumn name="Column2" id="2"/>
  </tableColumns>
  <tableStyleInfo name="Rules-style 2" showColumnStripes="0" showFirstColumn="1" showLastColumn="1" showRowStripes="1"/>
</table>
</file>

<file path=xl/tables/table6.xml><?xml version="1.0" encoding="utf-8"?>
<table xmlns="http://schemas.openxmlformats.org/spreadsheetml/2006/main" headerRowCount="0" ref="D22:D27" displayName="Table_6" name="Table_6" id="6">
  <tableColumns count="1">
    <tableColumn name="Column1" id="1"/>
  </tableColumns>
  <tableStyleInfo name="Rules-style 3" showColumnStripes="0" showFirstColumn="1" showLastColumn="1" showRowStripes="1"/>
</table>
</file>

<file path=xl/tables/table7.xml><?xml version="1.0" encoding="utf-8"?>
<table xmlns="http://schemas.openxmlformats.org/spreadsheetml/2006/main" ref="E2:G20" displayName="Weekly_Winners" name="Weekly_Winners" id="7">
  <tableColumns count="3">
    <tableColumn name="Week" id="1"/>
    <tableColumn name="Stat" id="2"/>
    <tableColumn name="Winner" id="3"/>
  </tableColumns>
  <tableStyleInfo name="Summary-style" showColumnStripes="0" showFirstColumn="1" showLastColumn="1" showRowStripes="1"/>
</table>
</file>

<file path=xl/tables/table8.xml><?xml version="1.0" encoding="utf-8"?>
<table xmlns="http://schemas.openxmlformats.org/spreadsheetml/2006/main" ref="A10:C20" displayName="Summary" name="Summary" id="8">
  <tableColumns count="3">
    <tableColumn name="Owners" id="1"/>
    <tableColumn name="Accumulated Wins" id="2"/>
    <tableColumn name="Earnings" id="3"/>
  </tableColumns>
  <tableStyleInfo name="Summary-style 2" showColumnStripes="0" showFirstColumn="1" showLastColumn="1" showRowStripes="1"/>
</table>
</file>

<file path=xl/tables/table9.xml><?xml version="1.0" encoding="utf-8"?>
<table xmlns="http://schemas.openxmlformats.org/spreadsheetml/2006/main" ref="A1:D33" displayName="Wins_by_Team" name="Wins_by_Team" id="9">
  <tableColumns count="4">
    <tableColumn name="Team API" id="1"/>
    <tableColumn name="Team" id="2"/>
    <tableColumn name="Owner" id="3"/>
    <tableColumn name="Wins" id="4"/>
  </tableColumns>
  <tableStyleInfo name="Wins by Tea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sagarsuri89/Weekly_Fantasy_Pool/blob/main/main.py" TargetMode="External"/><Relationship Id="rId2" Type="http://schemas.openxmlformats.org/officeDocument/2006/relationships/drawing" Target="../drawings/drawing3.xml"/><Relationship Id="rId6" Type="http://schemas.openxmlformats.org/officeDocument/2006/relationships/table" Target="../tables/table4.xml"/><Relationship Id="rId7" Type="http://schemas.openxmlformats.org/officeDocument/2006/relationships/table" Target="../tables/table5.xml"/><Relationship Id="rId8"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7.xml"/><Relationship Id="rId5"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s>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0" t="s">
        <v>212</v>
      </c>
      <c r="B1" s="130" t="s">
        <v>213</v>
      </c>
      <c r="C1" s="130" t="s">
        <v>9</v>
      </c>
    </row>
    <row r="2">
      <c r="A2" s="134">
        <v>45539.0</v>
      </c>
      <c r="B2" s="134">
        <v>45545.0</v>
      </c>
      <c r="C2" s="130">
        <v>1.0</v>
      </c>
    </row>
    <row r="3">
      <c r="A3" s="135">
        <f t="shared" ref="A3:B3" si="1">A2+7</f>
        <v>45546</v>
      </c>
      <c r="B3" s="135">
        <f t="shared" si="1"/>
        <v>45552</v>
      </c>
      <c r="C3" s="130">
        <v>2.0</v>
      </c>
    </row>
    <row r="4">
      <c r="A4" s="135">
        <f t="shared" ref="A4:B4" si="2">A3+7</f>
        <v>45553</v>
      </c>
      <c r="B4" s="135">
        <f t="shared" si="2"/>
        <v>45559</v>
      </c>
      <c r="C4" s="130">
        <v>3.0</v>
      </c>
    </row>
    <row r="5">
      <c r="A5" s="135">
        <f t="shared" ref="A5:B5" si="3">A4+7</f>
        <v>45560</v>
      </c>
      <c r="B5" s="135">
        <f t="shared" si="3"/>
        <v>45566</v>
      </c>
      <c r="C5" s="130">
        <v>4.0</v>
      </c>
    </row>
    <row r="6">
      <c r="A6" s="135">
        <f t="shared" ref="A6:B6" si="4">A5+7</f>
        <v>45567</v>
      </c>
      <c r="B6" s="135">
        <f t="shared" si="4"/>
        <v>45573</v>
      </c>
      <c r="C6" s="130">
        <v>5.0</v>
      </c>
    </row>
    <row r="7">
      <c r="A7" s="135">
        <f t="shared" ref="A7:B7" si="5">A6+7</f>
        <v>45574</v>
      </c>
      <c r="B7" s="135">
        <f t="shared" si="5"/>
        <v>45580</v>
      </c>
      <c r="C7" s="130">
        <v>6.0</v>
      </c>
    </row>
    <row r="8">
      <c r="A8" s="135">
        <f t="shared" ref="A8:B8" si="6">A7+7</f>
        <v>45581</v>
      </c>
      <c r="B8" s="135">
        <f t="shared" si="6"/>
        <v>45587</v>
      </c>
      <c r="C8" s="130">
        <v>7.0</v>
      </c>
    </row>
    <row r="9">
      <c r="A9" s="135">
        <f t="shared" ref="A9:B9" si="7">A8+7</f>
        <v>45588</v>
      </c>
      <c r="B9" s="135">
        <f t="shared" si="7"/>
        <v>45594</v>
      </c>
      <c r="C9" s="130">
        <v>8.0</v>
      </c>
    </row>
    <row r="10">
      <c r="A10" s="135">
        <f t="shared" ref="A10:B10" si="8">A9+7</f>
        <v>45595</v>
      </c>
      <c r="B10" s="135">
        <f t="shared" si="8"/>
        <v>45601</v>
      </c>
      <c r="C10" s="130">
        <v>9.0</v>
      </c>
    </row>
    <row r="11">
      <c r="A11" s="135">
        <f t="shared" ref="A11:B11" si="9">A10+7</f>
        <v>45602</v>
      </c>
      <c r="B11" s="135">
        <f t="shared" si="9"/>
        <v>45608</v>
      </c>
      <c r="C11" s="130">
        <v>10.0</v>
      </c>
    </row>
    <row r="12">
      <c r="A12" s="135">
        <f t="shared" ref="A12:B12" si="10">A11+7</f>
        <v>45609</v>
      </c>
      <c r="B12" s="135">
        <f t="shared" si="10"/>
        <v>45615</v>
      </c>
      <c r="C12" s="130">
        <v>11.0</v>
      </c>
    </row>
    <row r="13">
      <c r="A13" s="135">
        <f t="shared" ref="A13:B13" si="11">A12+7</f>
        <v>45616</v>
      </c>
      <c r="B13" s="135">
        <f t="shared" si="11"/>
        <v>45622</v>
      </c>
      <c r="C13" s="130">
        <v>12.0</v>
      </c>
    </row>
    <row r="14">
      <c r="A14" s="135">
        <f t="shared" ref="A14:B14" si="12">A13+7</f>
        <v>45623</v>
      </c>
      <c r="B14" s="135">
        <f t="shared" si="12"/>
        <v>45629</v>
      </c>
      <c r="C14" s="130">
        <v>13.0</v>
      </c>
    </row>
    <row r="15">
      <c r="A15" s="135">
        <f t="shared" ref="A15:B15" si="13">A14+7</f>
        <v>45630</v>
      </c>
      <c r="B15" s="135">
        <f t="shared" si="13"/>
        <v>45636</v>
      </c>
      <c r="C15" s="130">
        <v>14.0</v>
      </c>
    </row>
    <row r="16">
      <c r="A16" s="135">
        <f t="shared" ref="A16:B16" si="14">A15+7</f>
        <v>45637</v>
      </c>
      <c r="B16" s="135">
        <f t="shared" si="14"/>
        <v>45643</v>
      </c>
      <c r="C16" s="130">
        <v>15.0</v>
      </c>
    </row>
    <row r="17">
      <c r="A17" s="135">
        <f t="shared" ref="A17:B17" si="15">A16+7</f>
        <v>45644</v>
      </c>
      <c r="B17" s="135">
        <f t="shared" si="15"/>
        <v>45650</v>
      </c>
      <c r="C17" s="130">
        <v>16.0</v>
      </c>
    </row>
    <row r="18">
      <c r="A18" s="135">
        <f t="shared" ref="A18:B18" si="16">A17+7</f>
        <v>45651</v>
      </c>
      <c r="B18" s="135">
        <f t="shared" si="16"/>
        <v>45657</v>
      </c>
      <c r="C18" s="130">
        <v>17.0</v>
      </c>
    </row>
    <row r="19">
      <c r="A19" s="135">
        <f>A18+7</f>
        <v>45658</v>
      </c>
      <c r="B19" s="135">
        <f>B18+10</f>
        <v>45667</v>
      </c>
      <c r="C19" s="130">
        <v>18.0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5.38"/>
    <col customWidth="1" min="3" max="3" width="2.0"/>
    <col customWidth="1" min="4" max="4" width="32.0"/>
  </cols>
  <sheetData>
    <row r="1">
      <c r="A1" s="1" t="s">
        <v>0</v>
      </c>
      <c r="B1" s="2"/>
      <c r="C1" s="3"/>
      <c r="D1" s="4"/>
      <c r="E1" s="3"/>
      <c r="F1" s="3"/>
      <c r="G1" s="3"/>
      <c r="H1" s="3"/>
      <c r="I1" s="3"/>
      <c r="J1" s="3"/>
      <c r="K1" s="3"/>
      <c r="L1" s="3"/>
      <c r="M1" s="3"/>
      <c r="N1" s="3"/>
      <c r="O1" s="3"/>
    </row>
    <row r="2">
      <c r="A2" s="5" t="s">
        <v>1</v>
      </c>
      <c r="B2" s="6"/>
      <c r="C2" s="6"/>
      <c r="D2" s="5"/>
      <c r="E2" s="6"/>
      <c r="F2" s="6"/>
      <c r="G2" s="6"/>
      <c r="H2" s="6"/>
      <c r="I2" s="6"/>
      <c r="J2" s="6"/>
      <c r="K2" s="6"/>
      <c r="L2" s="6"/>
      <c r="M2" s="6"/>
      <c r="N2" s="6"/>
      <c r="O2" s="6"/>
    </row>
    <row r="3">
      <c r="A3" s="5" t="s">
        <v>2</v>
      </c>
      <c r="B3" s="6"/>
      <c r="C3" s="6"/>
      <c r="D3" s="7"/>
      <c r="E3" s="6"/>
      <c r="F3" s="6"/>
      <c r="G3" s="6"/>
      <c r="H3" s="6"/>
      <c r="I3" s="6"/>
      <c r="J3" s="6"/>
      <c r="K3" s="6"/>
      <c r="L3" s="6"/>
      <c r="M3" s="6"/>
      <c r="N3" s="6"/>
      <c r="O3" s="6"/>
    </row>
    <row r="4">
      <c r="A4" s="5" t="s">
        <v>3</v>
      </c>
      <c r="B4" s="6"/>
      <c r="C4" s="6"/>
      <c r="D4" s="8"/>
      <c r="E4" s="6"/>
      <c r="F4" s="6"/>
      <c r="G4" s="6"/>
      <c r="H4" s="6"/>
      <c r="I4" s="6"/>
      <c r="J4" s="6"/>
      <c r="K4" s="6"/>
      <c r="L4" s="6"/>
      <c r="M4" s="6"/>
      <c r="N4" s="6"/>
      <c r="O4" s="6"/>
    </row>
    <row r="5">
      <c r="A5" s="5" t="s">
        <v>4</v>
      </c>
      <c r="B5" s="6"/>
      <c r="C5" s="6"/>
      <c r="D5" s="5"/>
      <c r="E5" s="6"/>
      <c r="F5" s="6"/>
      <c r="G5" s="6"/>
      <c r="H5" s="6"/>
      <c r="I5" s="6"/>
      <c r="J5" s="6"/>
      <c r="K5" s="6"/>
      <c r="L5" s="6"/>
      <c r="M5" s="6"/>
      <c r="N5" s="6"/>
      <c r="O5" s="6"/>
    </row>
    <row r="6">
      <c r="A6" s="5" t="s">
        <v>5</v>
      </c>
      <c r="B6" s="9"/>
      <c r="C6" s="6"/>
      <c r="D6" s="5"/>
      <c r="E6" s="6"/>
      <c r="F6" s="6"/>
      <c r="G6" s="6"/>
      <c r="H6" s="6"/>
      <c r="I6" s="6"/>
      <c r="J6" s="6"/>
      <c r="K6" s="6"/>
      <c r="L6" s="6"/>
      <c r="M6" s="6"/>
      <c r="N6" s="6"/>
      <c r="O6" s="6"/>
    </row>
    <row r="7">
      <c r="A7" s="5" t="s">
        <v>6</v>
      </c>
      <c r="B7" s="10"/>
      <c r="C7" s="6"/>
      <c r="D7" s="5"/>
      <c r="E7" s="6"/>
      <c r="F7" s="6"/>
      <c r="G7" s="6"/>
      <c r="H7" s="6"/>
      <c r="I7" s="6"/>
      <c r="J7" s="6"/>
      <c r="K7" s="6"/>
      <c r="L7" s="6"/>
      <c r="M7" s="6"/>
      <c r="N7" s="6"/>
      <c r="O7" s="6"/>
    </row>
    <row r="8">
      <c r="A8" s="5" t="s">
        <v>7</v>
      </c>
      <c r="B8" s="11"/>
      <c r="C8" s="12"/>
      <c r="D8" s="12"/>
      <c r="E8" s="6"/>
      <c r="F8" s="6"/>
      <c r="G8" s="6"/>
      <c r="H8" s="6"/>
      <c r="I8" s="6"/>
      <c r="J8" s="6"/>
      <c r="K8" s="6"/>
      <c r="L8" s="6"/>
      <c r="M8" s="6"/>
      <c r="N8" s="6"/>
      <c r="O8" s="6"/>
    </row>
    <row r="9">
      <c r="A9" s="5" t="s">
        <v>8</v>
      </c>
      <c r="B9" s="11"/>
      <c r="C9" s="12"/>
      <c r="D9" s="12"/>
      <c r="E9" s="6"/>
      <c r="F9" s="6"/>
      <c r="G9" s="6"/>
      <c r="H9" s="6"/>
      <c r="I9" s="6"/>
      <c r="J9" s="6"/>
      <c r="K9" s="6"/>
      <c r="L9" s="6"/>
      <c r="M9" s="6"/>
      <c r="N9" s="6"/>
      <c r="O9" s="6"/>
    </row>
    <row r="10">
      <c r="A10" s="5"/>
      <c r="B10" s="11"/>
      <c r="C10" s="12"/>
      <c r="D10" s="12"/>
      <c r="E10" s="6"/>
      <c r="F10" s="6"/>
      <c r="G10" s="6"/>
      <c r="H10" s="6"/>
      <c r="I10" s="6"/>
      <c r="J10" s="6"/>
      <c r="K10" s="6"/>
      <c r="L10" s="6"/>
      <c r="M10" s="6"/>
      <c r="N10" s="6"/>
      <c r="O10" s="6"/>
    </row>
    <row r="11">
      <c r="A11" s="13" t="s">
        <v>9</v>
      </c>
      <c r="B11" s="14" t="s">
        <v>10</v>
      </c>
      <c r="C11" s="15"/>
      <c r="D11" s="16"/>
      <c r="E11" s="17"/>
      <c r="F11" s="6"/>
      <c r="G11" s="6"/>
      <c r="H11" s="6"/>
      <c r="I11" s="6"/>
      <c r="J11" s="6"/>
      <c r="K11" s="6"/>
      <c r="L11" s="6"/>
      <c r="M11" s="6"/>
      <c r="N11" s="6"/>
      <c r="O11" s="6"/>
    </row>
    <row r="12">
      <c r="A12" s="18" t="s">
        <v>11</v>
      </c>
      <c r="B12" s="19" t="str">
        <f>if(MAXIFS('Player Stats - Current Week'!I:I,'Player Stats - Current Week'!C:C,B2,'Player Stats - Current Week'!D:D,"QB")=0,"BYE, GAME NOT STARTED, OR NO STATS YET",iferror(MAXIFS('Player Stats - Current Week'!I:I,'Player Stats - Current Week'!C:C,B2,'Player Stats - Current Week'!D:D,"QB"),""))</f>
        <v>BYE, GAME NOT STARTED, OR NO STATS YET</v>
      </c>
      <c r="C12" s="6"/>
      <c r="D12" s="20"/>
      <c r="E12" s="17"/>
      <c r="F12" s="6"/>
      <c r="G12" s="6"/>
      <c r="H12" s="6"/>
      <c r="I12" s="6"/>
      <c r="J12" s="6"/>
      <c r="K12" s="6"/>
      <c r="L12" s="6"/>
      <c r="M12" s="6"/>
      <c r="N12" s="6"/>
      <c r="O12" s="6"/>
    </row>
    <row r="13">
      <c r="A13" s="18" t="s">
        <v>12</v>
      </c>
      <c r="B13" s="19" t="str">
        <f>iferror(vlookup(CONCATENATE("Week 2",B2),'Raw With Formulas'!J:M,3,false),iferror(vlookup(CONCATENATE("Week 2",B2),'Raw With Formulas'!K:M,3,false),"BYE OR GAME NOT STARTED"))</f>
        <v>BYE OR GAME NOT STARTED</v>
      </c>
      <c r="C13" s="6"/>
      <c r="D13" s="20"/>
      <c r="E13" s="17"/>
      <c r="F13" s="6"/>
      <c r="G13" s="6"/>
      <c r="H13" s="6"/>
      <c r="I13" s="6"/>
      <c r="J13" s="6"/>
      <c r="K13" s="6"/>
      <c r="L13" s="6"/>
      <c r="M13" s="6"/>
      <c r="N13" s="6"/>
      <c r="O13" s="6"/>
    </row>
    <row r="14">
      <c r="A14" s="18" t="s">
        <v>13</v>
      </c>
      <c r="B14" s="19" t="str">
        <f>iferror(
if(
sumifs(
'Player Stats - Current Week'!T:T,
'Player Stats - Current Week'!C:C,
iferror(
vlookup(
CONCATENATE("Week 3",B2), 
'Raw With Formulas'!J:N,
2,false
),
vlookup(CONCATENATE("Week 3",B2), 'Raw With Formulas'!K:N,4,false))) 
= 0,
"BYE, GAME NOT STARTED, OR NO STATS YET",
iferror(
sumifs(
'Player Stats - Current Week'!T:T,
'Player Stats - Current Week'!C:C,
iferror(
vlookup(
CONCATENATE("Week 3",B2), 
'Raw With Formulas'!J:N,
2,false
),
vlookup(CONCATENATE("Week 3",B2), 'Raw With Formulas'!K:N,4,false))),
""
)
),
"BYE, GAME NOT STARTED, OR NO STATS YET"
)</f>
        <v>BYE, GAME NOT STARTED, OR NO STATS YET</v>
      </c>
      <c r="C14" s="6"/>
      <c r="D14" s="20"/>
      <c r="E14" s="17"/>
      <c r="F14" s="6"/>
      <c r="H14" s="6"/>
      <c r="I14" s="6"/>
      <c r="J14" s="6"/>
      <c r="K14" s="6"/>
      <c r="L14" s="6"/>
      <c r="M14" s="6"/>
      <c r="N14" s="6"/>
      <c r="O14" s="6"/>
    </row>
    <row r="15">
      <c r="A15" s="18" t="s">
        <v>14</v>
      </c>
      <c r="B15" s="19" t="str">
        <f>if(MAXIFS('Player Stats - Current Week'!E:E,'Player Stats - Current Week'!C:C,B2,'Player Stats - Current Week'!D:D,"TE")=0,"BYE, GAME NOT STARTED, OR NO STATS YET",iferror(MAXIFS('Player Stats - Current Week'!E:E,'Player Stats - Current Week'!C:C,B2,'Player Stats - Current Week'!D:D,"TE"),""))</f>
        <v>BYE, GAME NOT STARTED, OR NO STATS YET</v>
      </c>
      <c r="C15" s="6"/>
      <c r="D15" s="20"/>
      <c r="E15" s="17"/>
      <c r="F15" s="6"/>
      <c r="G15" s="6"/>
      <c r="H15" s="6"/>
      <c r="I15" s="6"/>
      <c r="J15" s="6"/>
      <c r="K15" s="6"/>
      <c r="L15" s="6"/>
      <c r="M15" s="6"/>
      <c r="N15" s="6"/>
      <c r="O15" s="6"/>
    </row>
    <row r="16">
      <c r="A16" s="18" t="s">
        <v>15</v>
      </c>
      <c r="B16" s="19" t="str">
        <f>if(MAXIFS('Player Stats - Current Week'!Q:Q,'Player Stats - Current Week'!C:C,B2,'Player Stats - Current Week'!D:D,"WR")=0,"BYE, GAME NOT STARTED, OR NO STATS YET",iferror(MAXIFS('Player Stats - Current Week'!Q:Q,'Player Stats - Current Week'!C:C,B2,'Player Stats - Current Week'!D:D,"WR"),""))</f>
        <v>BYE, GAME NOT STARTED, OR NO STATS YET</v>
      </c>
      <c r="C16" s="6"/>
      <c r="D16" s="21"/>
      <c r="E16" s="17"/>
      <c r="F16" s="6"/>
      <c r="G16" s="6"/>
      <c r="H16" s="6"/>
      <c r="I16" s="6"/>
      <c r="J16" s="6"/>
      <c r="K16" s="6"/>
      <c r="L16" s="6"/>
      <c r="M16" s="6"/>
      <c r="N16" s="6"/>
      <c r="O16" s="6"/>
    </row>
    <row r="17">
      <c r="A17" s="18" t="s">
        <v>16</v>
      </c>
      <c r="B17" s="19" t="str">
        <f>if((SUMIFS('Player Stats - Current Week'!R:R,'Player Stats - Current Week'!C:C,B2)+SUMIFS('Player Stats - Current Week'!L:L,'Player Stats - Current Week'!C:C,B2))=0,"BYE, GAME NOT STARTED, OR NO STATS YET",((SUMIFS('Player Stats - Current Week'!R:R,'Player Stats - Current Week'!C:C,B2)*6)+SUMIFS('Player Stats - Current Week'!L:L,'Player Stats - Current Week'!C:C,B2)))</f>
        <v>BYE, GAME NOT STARTED, OR NO STATS YET</v>
      </c>
      <c r="C17" s="6"/>
      <c r="D17" s="22"/>
      <c r="E17" s="17"/>
      <c r="F17" s="6"/>
      <c r="G17" s="6"/>
      <c r="H17" s="6"/>
      <c r="I17" s="6"/>
      <c r="J17" s="6"/>
      <c r="K17" s="6"/>
      <c r="L17" s="6"/>
      <c r="M17" s="6"/>
      <c r="N17" s="6"/>
      <c r="O17" s="6"/>
    </row>
    <row r="18" ht="18.75" customHeight="1">
      <c r="A18" s="18" t="s">
        <v>17</v>
      </c>
      <c r="B18" s="7" t="str">
        <f>if(MAXIFS('Player Stats - Current Week'!U:U,'Player Stats - Current Week'!C:C,B2,'Player Stats - Current Week'!D:D,"RB")=0,"BYE, GAME NOT STARTED, OR NO STATS YET",iferror(MAXIFS('Player Stats - Current Week'!U:U,'Player Stats - Current Week'!C:C,B2,'Player Stats - Current Week'!D:D,"RB"),""))</f>
        <v>BYE, GAME NOT STARTED, OR NO STATS YET</v>
      </c>
      <c r="C18" s="6"/>
      <c r="D18" s="23"/>
      <c r="E18" s="17"/>
      <c r="F18" s="6"/>
      <c r="G18" s="6"/>
      <c r="H18" s="6"/>
      <c r="I18" s="6"/>
      <c r="J18" s="6"/>
      <c r="K18" s="6"/>
      <c r="L18" s="6"/>
      <c r="M18" s="6"/>
      <c r="N18" s="6"/>
      <c r="O18" s="6"/>
    </row>
    <row r="19" ht="20.25" customHeight="1">
      <c r="A19" s="18" t="s">
        <v>18</v>
      </c>
      <c r="B19" s="7" t="str">
        <f>if(MAXIFS('Player Stats - Current Week'!L:L,'Player Stats - Current Week'!C:C,B2,'Player Stats - Current Week'!D:D,"PK")=0,"BYE, GAME NOT STARTED, OR NO STATS YET",iferror(MAXIFS('Player Stats - Current Week'!L:L,'Player Stats - Current Week'!C:C,B2,'Player Stats - Current Week'!D:D,"PK"),""))</f>
        <v>BYE, GAME NOT STARTED, OR NO STATS YET</v>
      </c>
      <c r="C19" s="6"/>
      <c r="D19" s="21"/>
      <c r="E19" s="17"/>
      <c r="F19" s="6"/>
      <c r="G19" s="6"/>
      <c r="H19" s="6"/>
      <c r="I19" s="24"/>
      <c r="J19" s="6"/>
      <c r="K19" s="6"/>
      <c r="L19" s="6"/>
      <c r="M19" s="6"/>
      <c r="N19" s="6"/>
      <c r="O19" s="6"/>
    </row>
    <row r="20">
      <c r="A20" s="18" t="s">
        <v>19</v>
      </c>
      <c r="B20" s="7" t="str">
        <f>if(MAXIFS('Player Stats - Current Week'!N:N,'Player Stats - Current Week'!C:C,B2,'Player Stats - Current Week'!D:D,"QB")=0,"BYE, GAME NOT STARTED, OR NO STATS YET",iferror(MAXIFS('Player Stats - Current Week'!N:N,'Player Stats - Current Week'!C:C,B2,'Player Stats - Current Week'!D:D,"QB"),""))</f>
        <v>BYE, GAME NOT STARTED, OR NO STATS YET</v>
      </c>
      <c r="C20" s="6"/>
      <c r="D20" s="21"/>
      <c r="E20" s="17"/>
      <c r="F20" s="6"/>
      <c r="G20" s="6"/>
      <c r="H20" s="6"/>
      <c r="I20" s="6"/>
      <c r="J20" s="6"/>
      <c r="K20" s="6"/>
      <c r="L20" s="6"/>
      <c r="M20" s="6"/>
      <c r="N20" s="6"/>
      <c r="O20" s="6"/>
    </row>
    <row r="21">
      <c r="A21" s="18" t="s">
        <v>20</v>
      </c>
      <c r="B21" s="7" t="str">
        <f>if(SUMIFS('Player Stats - Current Week'!O:O,'Player Stats - Current Week'!C:C,B2)=0,"BYE, GAME NOT STARTED, OR NO STATS YET",iferror(SUMIFS('Player Stats - Current Week'!O:O,'Player Stats - Current Week'!C:C,B2),""))</f>
        <v>BYE, GAME NOT STARTED, OR NO STATS YET</v>
      </c>
      <c r="C21" s="7"/>
      <c r="D21" s="22"/>
      <c r="E21" s="17"/>
      <c r="F21" s="6"/>
      <c r="G21" s="6"/>
      <c r="H21" s="6"/>
      <c r="I21" s="6"/>
      <c r="J21" s="6"/>
      <c r="K21" s="6"/>
      <c r="L21" s="6"/>
      <c r="M21" s="6"/>
      <c r="N21" s="6"/>
      <c r="O21" s="6"/>
    </row>
    <row r="22">
      <c r="A22" s="18" t="s">
        <v>21</v>
      </c>
      <c r="B22" s="7" t="str">
        <f>if(MAXIFS('Player Stats - Current Week'!Q:Q,'Player Stats - Current Week'!C:C,B2,'Player Stats - Current Week'!D:D,"TE")=0,"BYE, GAME NOT STARTED, OR NO STATS YET",iferror(MAXIFS('Player Stats - Current Week'!Q:Q,'Player Stats - Current Week'!C:C,B2,'Player Stats - Current Week'!D:D,"TE"),""))</f>
        <v>BYE, GAME NOT STARTED, OR NO STATS YET</v>
      </c>
      <c r="C22" s="7"/>
      <c r="D22" s="22"/>
      <c r="E22" s="17"/>
      <c r="F22" s="6"/>
      <c r="G22" s="6"/>
      <c r="H22" s="6"/>
      <c r="I22" s="6"/>
      <c r="J22" s="6"/>
      <c r="K22" s="6"/>
      <c r="L22" s="6"/>
      <c r="M22" s="6"/>
      <c r="N22" s="6"/>
      <c r="O22" s="6"/>
    </row>
    <row r="23">
      <c r="A23" s="18" t="s">
        <v>22</v>
      </c>
      <c r="B23" s="7" t="str">
        <f>if(MAXIFS('Player Stats - Current Week'!S:S,'Player Stats - Current Week'!C:C,B2)=0,"BYE, GAME NOT STARTED, OR NO STATS YET",iferror(MAXIFS('Player Stats - Current Week'!S:S,'Player Stats - Current Week'!C:C,B2),""))</f>
        <v>BYE, GAME NOT STARTED, OR NO STATS YET</v>
      </c>
      <c r="C23" s="7"/>
      <c r="D23" s="25"/>
      <c r="E23" s="17"/>
      <c r="F23" s="6"/>
      <c r="G23" s="6"/>
      <c r="H23" s="6"/>
      <c r="I23" s="6"/>
      <c r="J23" s="6"/>
      <c r="K23" s="6"/>
      <c r="L23" s="6"/>
      <c r="M23" s="6"/>
      <c r="N23" s="6"/>
      <c r="O23" s="6"/>
    </row>
    <row r="24">
      <c r="A24" s="18" t="s">
        <v>23</v>
      </c>
      <c r="B24" s="5" t="str">
        <f>if(MAXIFS('Player Stats - Current Week'!G:G,'Player Stats - Current Week'!C:C,B2,'Player Stats - Current Week'!D:D,"QB")=0,"BYE, GAME NOT STARTED, OR NO STATS YET",iferror(MAXIFS('Player Stats - Current Week'!G:G,'Player Stats - Current Week'!C:C,B2,'Player Stats - Current Week'!D:D,"QB"),""))</f>
        <v>BYE, GAME NOT STARTED, OR NO STATS YET</v>
      </c>
      <c r="C24" s="6"/>
      <c r="D24" s="26"/>
      <c r="E24" s="17"/>
      <c r="F24" s="6"/>
      <c r="G24" s="6"/>
      <c r="H24" s="6"/>
      <c r="I24" s="6"/>
      <c r="J24" s="6"/>
      <c r="K24" s="6"/>
      <c r="L24" s="6"/>
      <c r="M24" s="6"/>
      <c r="N24" s="6"/>
      <c r="O24" s="6"/>
    </row>
    <row r="25">
      <c r="A25" s="18" t="s">
        <v>24</v>
      </c>
      <c r="B25" s="5" t="str">
        <f>iferror(vlookup(CONCATENATE("Week 14",B2),'Raw With Formulas'!J:M,4,false),iferror(vlookup(CONCATENATE("Week 14",B2),'Raw With Formulas'!K:M,2,false),"BYE OR GAME NOT STARTED"))</f>
        <v>BYE OR GAME NOT STARTED</v>
      </c>
      <c r="C25" s="6"/>
      <c r="D25" s="26"/>
      <c r="E25" s="17"/>
      <c r="F25" s="6"/>
      <c r="G25" s="6"/>
      <c r="H25" s="6"/>
      <c r="I25" s="6"/>
      <c r="J25" s="6"/>
      <c r="K25" s="6"/>
      <c r="L25" s="6"/>
      <c r="M25" s="6"/>
      <c r="N25" s="6"/>
      <c r="O25" s="6"/>
    </row>
    <row r="26">
      <c r="A26" s="18" t="s">
        <v>25</v>
      </c>
      <c r="B26" s="5" t="str">
        <f>if(MAXIFS('Player Stats - Current Week'!Q:Q,'Player Stats - Current Week'!C:C,B2,'Player Stats - Current Week'!D:D,"QB")=0,"BYE, GAME NOT STARTED, OR NO STATS YET",iferror(MAXIFS('Player Stats - Current Week'!Q:Q,'Player Stats - Current Week'!C:C,B2,'Player Stats - Current Week'!D:D,"QB"),""))</f>
        <v>BYE, GAME NOT STARTED, OR NO STATS YET</v>
      </c>
      <c r="C26" s="6"/>
      <c r="D26" s="26"/>
      <c r="E26" s="17"/>
      <c r="F26" s="6"/>
      <c r="G26" s="6"/>
      <c r="H26" s="6"/>
      <c r="I26" s="6"/>
      <c r="J26" s="6"/>
      <c r="K26" s="6"/>
      <c r="L26" s="6"/>
      <c r="M26" s="6"/>
      <c r="N26" s="6"/>
      <c r="O26" s="6"/>
    </row>
    <row r="27">
      <c r="A27" s="18" t="s">
        <v>26</v>
      </c>
      <c r="B27" s="5" t="str">
        <f>iferror(vlookup(CONCATENATE("Week 16",B2),'Raw With Formulas'!J:M,3,false),iferror(vlookup(CONCATENATE("Week 16",B2),'Raw With Formulas'!K:M,3,false),"BYE OR GAME NOT STARTED"))</f>
        <v>BYE OR GAME NOT STARTED</v>
      </c>
      <c r="C27" s="6"/>
      <c r="D27" s="26"/>
      <c r="E27" s="17"/>
      <c r="F27" s="6"/>
      <c r="G27" s="6"/>
      <c r="H27" s="6"/>
      <c r="I27" s="6"/>
      <c r="J27" s="6"/>
      <c r="K27" s="6"/>
      <c r="L27" s="6"/>
      <c r="M27" s="6"/>
      <c r="N27" s="6"/>
      <c r="O27" s="6"/>
    </row>
    <row r="28">
      <c r="A28" s="18" t="s">
        <v>27</v>
      </c>
      <c r="B28" s="5" t="str">
        <f>if(MAXIFS('Player Stats - Current Week'!E:E,'Player Stats - Current Week'!C:C,B2,'Player Stats - Current Week'!D:D,"WR")=0,"BYE, GAME NOT STARTED, OR NO STATS YET",iferror(MAXIFS('Player Stats - Current Week'!E:E,'Player Stats - Current Week'!C:C,B2,'Player Stats - Current Week'!D:D,"WR"),""))</f>
        <v>BYE, GAME NOT STARTED, OR NO STATS YET</v>
      </c>
      <c r="C28" s="6"/>
      <c r="D28" s="26"/>
      <c r="E28" s="17"/>
      <c r="F28" s="6"/>
      <c r="G28" s="6"/>
      <c r="H28" s="6"/>
      <c r="I28" s="6"/>
      <c r="J28" s="6"/>
      <c r="K28" s="6"/>
      <c r="L28" s="6"/>
      <c r="M28" s="6"/>
      <c r="N28" s="6"/>
      <c r="O28" s="6"/>
    </row>
    <row r="29">
      <c r="A29" s="27" t="s">
        <v>28</v>
      </c>
      <c r="B29" s="28" t="str">
        <f>if(MAXIFS('Player Stats - Current Week'!Q:Q,'Player Stats - Current Week'!C:C,B2,'Player Stats - Current Week'!D:D,"RB")=0,"BYE, GAME NOT STARTED, OR NO STATS YET",iferror(MAXIFS('Player Stats - Current Week'!Q:Q,'Player Stats - Current Week'!C:C,B2,'Player Stats - Current Week'!D:D,"RB"),""))</f>
        <v>BYE, GAME NOT STARTED, OR NO STATS YET</v>
      </c>
      <c r="C29" s="29"/>
      <c r="D29" s="30"/>
      <c r="E29" s="17"/>
      <c r="F29" s="6"/>
      <c r="G29" s="6"/>
      <c r="H29" s="6"/>
      <c r="I29" s="6"/>
      <c r="J29" s="6"/>
      <c r="K29" s="6"/>
      <c r="L29" s="6"/>
      <c r="M29" s="6"/>
      <c r="N29" s="6"/>
      <c r="O29" s="6"/>
    </row>
    <row r="30">
      <c r="A30" s="31"/>
      <c r="B30" s="32"/>
      <c r="C30" s="33"/>
      <c r="D30" s="33"/>
      <c r="E30" s="6"/>
      <c r="F30" s="6"/>
      <c r="G30" s="6"/>
      <c r="H30" s="6"/>
      <c r="I30" s="6"/>
      <c r="J30" s="6"/>
      <c r="K30" s="6"/>
      <c r="L30" s="6"/>
      <c r="M30" s="6"/>
      <c r="N30" s="6"/>
      <c r="O30" s="6"/>
    </row>
    <row r="31">
      <c r="A31" s="34" t="s">
        <v>29</v>
      </c>
      <c r="B31" s="5"/>
      <c r="C31" s="6"/>
      <c r="D31" s="35"/>
      <c r="E31" s="6"/>
      <c r="F31" s="6"/>
      <c r="G31" s="6"/>
      <c r="H31" s="6"/>
      <c r="I31" s="6"/>
      <c r="J31" s="6"/>
      <c r="K31" s="6"/>
      <c r="L31" s="6"/>
      <c r="M31" s="6"/>
      <c r="N31" s="6"/>
      <c r="O31" s="6"/>
    </row>
    <row r="32">
      <c r="A32" s="5" t="s">
        <v>30</v>
      </c>
      <c r="B32" s="24"/>
      <c r="C32" s="6"/>
      <c r="D32" s="6"/>
      <c r="E32" s="6"/>
      <c r="F32" s="6"/>
      <c r="G32" s="6"/>
      <c r="H32" s="6"/>
      <c r="I32" s="6"/>
      <c r="J32" s="6"/>
      <c r="K32" s="6"/>
      <c r="L32" s="6"/>
      <c r="M32" s="6"/>
      <c r="N32" s="6"/>
      <c r="O32" s="6"/>
    </row>
    <row r="33">
      <c r="A33" s="24"/>
      <c r="B33" s="24"/>
      <c r="C33" s="6"/>
      <c r="D33" s="6"/>
      <c r="E33" s="6"/>
      <c r="F33" s="6"/>
      <c r="G33" s="6"/>
      <c r="H33" s="6"/>
      <c r="I33" s="6"/>
      <c r="J33" s="6"/>
      <c r="K33" s="6"/>
      <c r="L33" s="6"/>
      <c r="M33" s="6"/>
      <c r="N33" s="6"/>
      <c r="O33" s="6"/>
    </row>
    <row r="34">
      <c r="A34" s="24"/>
      <c r="B34" s="24"/>
      <c r="C34" s="6"/>
      <c r="D34" s="6"/>
      <c r="E34" s="6"/>
      <c r="F34" s="6"/>
      <c r="G34" s="6"/>
      <c r="H34" s="6"/>
      <c r="I34" s="6"/>
      <c r="J34" s="6"/>
      <c r="K34" s="6"/>
      <c r="L34" s="6"/>
      <c r="M34" s="6"/>
      <c r="N34" s="6"/>
      <c r="O34" s="6"/>
    </row>
    <row r="35">
      <c r="A35" s="24"/>
      <c r="B35" s="24"/>
      <c r="C35" s="6"/>
      <c r="D35" s="6"/>
      <c r="E35" s="6"/>
      <c r="F35" s="6"/>
      <c r="G35" s="6"/>
      <c r="H35" s="6"/>
      <c r="I35" s="6"/>
      <c r="J35" s="6"/>
      <c r="K35" s="6"/>
      <c r="L35" s="6"/>
      <c r="M35" s="6"/>
      <c r="N35" s="6"/>
      <c r="O35" s="6"/>
    </row>
    <row r="36">
      <c r="A36" s="24"/>
      <c r="B36" s="24"/>
      <c r="C36" s="6"/>
      <c r="D36" s="6"/>
      <c r="E36" s="6"/>
      <c r="F36" s="6"/>
      <c r="G36" s="6"/>
      <c r="H36" s="6"/>
      <c r="I36" s="6"/>
      <c r="J36" s="6"/>
      <c r="K36" s="6"/>
      <c r="L36" s="6"/>
      <c r="M36" s="6"/>
      <c r="N36" s="6"/>
      <c r="O36" s="6"/>
    </row>
    <row r="37">
      <c r="A37" s="24"/>
      <c r="B37" s="24"/>
      <c r="C37" s="6"/>
      <c r="D37" s="6"/>
      <c r="E37" s="6"/>
      <c r="F37" s="6"/>
      <c r="G37" s="6"/>
      <c r="H37" s="6"/>
      <c r="I37" s="6"/>
      <c r="J37" s="6"/>
      <c r="K37" s="6"/>
      <c r="L37" s="6"/>
      <c r="M37" s="6"/>
      <c r="N37" s="6"/>
      <c r="O37" s="6"/>
    </row>
    <row r="38">
      <c r="A38" s="24"/>
      <c r="B38" s="24"/>
      <c r="C38" s="6"/>
      <c r="D38" s="6"/>
      <c r="E38" s="6"/>
      <c r="F38" s="6"/>
      <c r="G38" s="6"/>
      <c r="H38" s="6"/>
      <c r="I38" s="6"/>
      <c r="J38" s="6"/>
      <c r="K38" s="6"/>
      <c r="L38" s="6"/>
      <c r="M38" s="6"/>
      <c r="N38" s="6"/>
      <c r="O38" s="6"/>
    </row>
    <row r="39">
      <c r="A39" s="24"/>
      <c r="B39" s="24"/>
      <c r="C39" s="6"/>
      <c r="D39" s="6"/>
      <c r="E39" s="6"/>
      <c r="F39" s="6"/>
      <c r="G39" s="6"/>
      <c r="H39" s="6"/>
      <c r="I39" s="6"/>
      <c r="J39" s="6"/>
      <c r="K39" s="6"/>
      <c r="L39" s="6"/>
      <c r="M39" s="6"/>
      <c r="N39" s="6"/>
      <c r="O39" s="6"/>
    </row>
    <row r="40">
      <c r="A40" s="24"/>
      <c r="B40" s="24"/>
      <c r="C40" s="6"/>
      <c r="D40" s="6"/>
      <c r="E40" s="6"/>
      <c r="F40" s="6"/>
      <c r="G40" s="6"/>
      <c r="H40" s="6"/>
      <c r="I40" s="6"/>
      <c r="J40" s="6"/>
      <c r="K40" s="6"/>
      <c r="L40" s="6"/>
      <c r="M40" s="6"/>
      <c r="N40" s="6"/>
      <c r="O40" s="6"/>
    </row>
    <row r="41">
      <c r="A41" s="24"/>
      <c r="B41" s="24"/>
      <c r="C41" s="6"/>
      <c r="D41" s="6"/>
      <c r="E41" s="6"/>
      <c r="F41" s="6"/>
      <c r="G41" s="6"/>
      <c r="H41" s="6"/>
      <c r="I41" s="6"/>
      <c r="J41" s="6"/>
      <c r="K41" s="6"/>
      <c r="L41" s="6"/>
      <c r="M41" s="6"/>
      <c r="N41" s="6"/>
      <c r="O41" s="6"/>
    </row>
  </sheetData>
  <drawing r:id="rId1"/>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25.38"/>
    <col customWidth="1" min="3" max="3" width="2.0"/>
    <col customWidth="1" min="4" max="4" width="28.88"/>
  </cols>
  <sheetData>
    <row r="1">
      <c r="A1" s="36" t="s">
        <v>31</v>
      </c>
      <c r="B1" s="37"/>
      <c r="C1" s="38"/>
      <c r="D1" s="39" t="s">
        <v>32</v>
      </c>
      <c r="E1" s="38"/>
      <c r="F1" s="38"/>
      <c r="G1" s="38"/>
      <c r="H1" s="38"/>
      <c r="I1" s="38"/>
      <c r="J1" s="38"/>
      <c r="K1" s="38"/>
      <c r="L1" s="38"/>
      <c r="M1" s="38"/>
      <c r="N1" s="38"/>
      <c r="O1" s="38"/>
    </row>
    <row r="2">
      <c r="A2" s="40" t="s">
        <v>33</v>
      </c>
      <c r="B2" s="37"/>
      <c r="C2" s="38"/>
      <c r="D2" s="41" t="s">
        <v>34</v>
      </c>
      <c r="E2" s="38"/>
      <c r="F2" s="38"/>
      <c r="G2" s="38"/>
      <c r="H2" s="38"/>
      <c r="I2" s="38"/>
      <c r="J2" s="38"/>
      <c r="K2" s="38"/>
      <c r="L2" s="38"/>
      <c r="M2" s="38"/>
      <c r="N2" s="38"/>
      <c r="O2" s="38"/>
    </row>
    <row r="3">
      <c r="A3" s="40" t="s">
        <v>35</v>
      </c>
      <c r="B3" s="37"/>
      <c r="C3" s="38"/>
      <c r="D3" s="42"/>
      <c r="E3" s="38"/>
      <c r="F3" s="38"/>
      <c r="G3" s="38"/>
      <c r="H3" s="38"/>
      <c r="I3" s="38"/>
      <c r="J3" s="38"/>
      <c r="K3" s="38"/>
      <c r="L3" s="38"/>
      <c r="M3" s="38"/>
      <c r="N3" s="38"/>
      <c r="O3" s="38"/>
    </row>
    <row r="4">
      <c r="A4" s="43" t="s">
        <v>36</v>
      </c>
      <c r="B4" s="37"/>
      <c r="C4" s="38"/>
      <c r="D4" s="39" t="s">
        <v>37</v>
      </c>
      <c r="E4" s="38"/>
      <c r="F4" s="38"/>
      <c r="G4" s="38"/>
      <c r="H4" s="38"/>
      <c r="I4" s="38"/>
      <c r="J4" s="38"/>
      <c r="K4" s="38"/>
      <c r="L4" s="38"/>
      <c r="M4" s="38"/>
      <c r="N4" s="38"/>
      <c r="O4" s="38"/>
    </row>
    <row r="5">
      <c r="A5" s="3"/>
      <c r="B5" s="44"/>
      <c r="C5" s="38"/>
      <c r="D5" s="41" t="s">
        <v>38</v>
      </c>
      <c r="E5" s="38"/>
      <c r="F5" s="38"/>
      <c r="G5" s="38"/>
      <c r="H5" s="38"/>
      <c r="I5" s="38"/>
      <c r="J5" s="38"/>
      <c r="K5" s="38"/>
      <c r="L5" s="38"/>
      <c r="M5" s="38"/>
      <c r="N5" s="38"/>
      <c r="O5" s="38"/>
    </row>
    <row r="6">
      <c r="A6" s="45">
        <v>46042.0</v>
      </c>
      <c r="B6" s="44"/>
      <c r="C6" s="38"/>
      <c r="D6" s="41" t="s">
        <v>39</v>
      </c>
      <c r="E6" s="38"/>
      <c r="F6" s="38"/>
      <c r="G6" s="38"/>
      <c r="H6" s="38"/>
      <c r="I6" s="38"/>
      <c r="J6" s="38"/>
      <c r="K6" s="38"/>
      <c r="L6" s="38"/>
      <c r="M6" s="38"/>
      <c r="N6" s="38"/>
      <c r="O6" s="38"/>
    </row>
    <row r="7">
      <c r="A7" s="46">
        <v>47165.0</v>
      </c>
      <c r="B7" s="44"/>
      <c r="C7" s="38"/>
      <c r="D7" s="41" t="s">
        <v>40</v>
      </c>
      <c r="E7" s="38"/>
      <c r="F7" s="38"/>
      <c r="G7" s="38"/>
      <c r="H7" s="38"/>
      <c r="I7" s="38"/>
      <c r="J7" s="38"/>
      <c r="K7" s="38"/>
      <c r="L7" s="38"/>
      <c r="M7" s="38"/>
      <c r="N7" s="38"/>
      <c r="O7" s="38"/>
    </row>
    <row r="8">
      <c r="A8" s="46">
        <v>11030.0</v>
      </c>
      <c r="B8" s="44"/>
      <c r="C8" s="38"/>
      <c r="D8" s="47"/>
      <c r="E8" s="38"/>
      <c r="F8" s="38"/>
      <c r="G8" s="38"/>
      <c r="H8" s="38"/>
      <c r="I8" s="38"/>
      <c r="J8" s="38"/>
      <c r="K8" s="38"/>
      <c r="L8" s="38"/>
      <c r="M8" s="38"/>
      <c r="N8" s="38"/>
      <c r="O8" s="38"/>
    </row>
    <row r="9">
      <c r="A9" s="46">
        <v>45765.0</v>
      </c>
      <c r="B9" s="44"/>
      <c r="C9" s="38"/>
      <c r="D9" s="39" t="s">
        <v>41</v>
      </c>
      <c r="E9" s="38"/>
      <c r="F9" s="38"/>
      <c r="G9" s="38"/>
      <c r="H9" s="38"/>
      <c r="I9" s="38"/>
      <c r="J9" s="38"/>
      <c r="K9" s="38"/>
      <c r="L9" s="38"/>
      <c r="M9" s="38"/>
      <c r="N9" s="38"/>
      <c r="O9" s="38"/>
    </row>
    <row r="10">
      <c r="A10" s="46">
        <v>46522.0</v>
      </c>
      <c r="B10" s="44"/>
      <c r="C10" s="38"/>
      <c r="D10" s="48" t="s">
        <v>42</v>
      </c>
      <c r="E10" s="38"/>
      <c r="F10" s="38"/>
      <c r="G10" s="38"/>
      <c r="H10" s="38"/>
      <c r="I10" s="38"/>
      <c r="J10" s="38"/>
      <c r="K10" s="38"/>
      <c r="L10" s="38"/>
      <c r="M10" s="38"/>
      <c r="N10" s="38"/>
      <c r="O10" s="38"/>
    </row>
    <row r="11">
      <c r="A11" s="46">
        <v>44731.0</v>
      </c>
      <c r="B11" s="44"/>
      <c r="C11" s="38"/>
      <c r="D11" s="48" t="s">
        <v>43</v>
      </c>
      <c r="E11" s="38"/>
      <c r="F11" s="38"/>
      <c r="G11" s="38"/>
      <c r="H11" s="38"/>
      <c r="I11" s="38"/>
      <c r="J11" s="38"/>
      <c r="K11" s="38"/>
      <c r="L11" s="38"/>
      <c r="M11" s="38"/>
      <c r="N11" s="38"/>
      <c r="O11" s="38"/>
    </row>
    <row r="12">
      <c r="A12" s="46">
        <v>46945.0</v>
      </c>
      <c r="B12" s="44"/>
      <c r="C12" s="38"/>
      <c r="D12" s="48" t="s">
        <v>44</v>
      </c>
      <c r="E12" s="38"/>
      <c r="F12" s="38"/>
      <c r="G12" s="38"/>
      <c r="H12" s="38"/>
      <c r="I12" s="38"/>
      <c r="J12" s="38"/>
      <c r="K12" s="38"/>
      <c r="L12" s="38"/>
      <c r="M12" s="38"/>
      <c r="N12" s="38"/>
      <c r="O12" s="38"/>
    </row>
    <row r="13">
      <c r="A13" s="46">
        <v>44425.0</v>
      </c>
      <c r="B13" s="44"/>
      <c r="C13" s="38"/>
      <c r="D13" s="48" t="s">
        <v>45</v>
      </c>
      <c r="E13" s="38"/>
      <c r="F13" s="38"/>
      <c r="G13" s="38"/>
      <c r="H13" s="38"/>
      <c r="I13" s="38"/>
      <c r="J13" s="38"/>
      <c r="K13" s="38"/>
      <c r="L13" s="38"/>
      <c r="M13" s="38"/>
      <c r="N13" s="38"/>
      <c r="O13" s="38"/>
    </row>
    <row r="14">
      <c r="A14" s="46">
        <v>45183.0</v>
      </c>
      <c r="B14" s="44"/>
      <c r="C14" s="38"/>
      <c r="E14" s="38"/>
      <c r="F14" s="38"/>
      <c r="G14" s="38"/>
      <c r="H14" s="38"/>
      <c r="I14" s="38"/>
      <c r="J14" s="38"/>
      <c r="K14" s="38"/>
      <c r="L14" s="38"/>
      <c r="M14" s="38"/>
      <c r="N14" s="38"/>
      <c r="O14" s="38"/>
    </row>
    <row r="15">
      <c r="A15" s="49">
        <v>45577.0</v>
      </c>
      <c r="B15" s="50"/>
      <c r="C15" s="3"/>
      <c r="D15" s="39" t="s">
        <v>46</v>
      </c>
      <c r="E15" s="3"/>
      <c r="F15" s="3"/>
      <c r="G15" s="3"/>
      <c r="H15" s="3"/>
      <c r="I15" s="3"/>
      <c r="J15" s="3"/>
      <c r="K15" s="3"/>
      <c r="L15" s="3"/>
      <c r="M15" s="3"/>
      <c r="N15" s="3"/>
      <c r="O15" s="3"/>
    </row>
    <row r="16" ht="18.75" customHeight="1">
      <c r="A16" s="51"/>
      <c r="B16" s="52"/>
      <c r="C16" s="12"/>
      <c r="D16" s="53" t="s">
        <v>47</v>
      </c>
      <c r="E16" s="12"/>
      <c r="F16" s="12"/>
      <c r="G16" s="12"/>
      <c r="H16" s="12"/>
      <c r="I16" s="12"/>
      <c r="J16" s="12"/>
      <c r="K16" s="12"/>
      <c r="L16" s="12"/>
      <c r="M16" s="12"/>
      <c r="N16" s="12"/>
      <c r="O16" s="12"/>
    </row>
    <row r="17" ht="7.5" customHeight="1">
      <c r="A17" s="51"/>
      <c r="B17" s="6"/>
      <c r="C17" s="6"/>
      <c r="D17" s="6"/>
      <c r="E17" s="6"/>
      <c r="F17" s="6"/>
      <c r="G17" s="6"/>
      <c r="H17" s="6"/>
      <c r="I17" s="6"/>
      <c r="J17" s="6"/>
      <c r="K17" s="6"/>
      <c r="L17" s="6"/>
      <c r="M17" s="6"/>
      <c r="N17" s="6"/>
      <c r="O17" s="6"/>
    </row>
    <row r="18" ht="6.0" customHeight="1">
      <c r="A18" s="54"/>
      <c r="B18" s="55"/>
      <c r="C18" s="55"/>
      <c r="D18" s="55"/>
      <c r="E18" s="55"/>
      <c r="F18" s="55"/>
      <c r="G18" s="55"/>
      <c r="H18" s="55"/>
      <c r="I18" s="55"/>
      <c r="J18" s="55"/>
      <c r="K18" s="55"/>
      <c r="L18" s="55"/>
      <c r="M18" s="55"/>
      <c r="N18" s="55"/>
      <c r="O18" s="55"/>
    </row>
    <row r="19" ht="6.75" customHeight="1">
      <c r="A19" s="36"/>
      <c r="B19" s="56"/>
      <c r="C19" s="56"/>
      <c r="D19" s="36"/>
      <c r="E19" s="38"/>
      <c r="F19" s="38"/>
      <c r="G19" s="38"/>
      <c r="H19" s="38"/>
      <c r="I19" s="38"/>
      <c r="J19" s="38"/>
      <c r="K19" s="38"/>
      <c r="L19" s="38"/>
      <c r="M19" s="38"/>
      <c r="N19" s="38"/>
      <c r="O19" s="38"/>
    </row>
    <row r="20">
      <c r="A20" s="57" t="s">
        <v>48</v>
      </c>
      <c r="B20" s="58"/>
      <c r="C20" s="59"/>
      <c r="D20" s="60" t="s">
        <v>49</v>
      </c>
      <c r="E20" s="61"/>
      <c r="F20" s="61"/>
      <c r="G20" s="61"/>
      <c r="H20" s="61"/>
      <c r="I20" s="61"/>
      <c r="J20" s="61"/>
      <c r="K20" s="61"/>
      <c r="L20" s="61"/>
      <c r="M20" s="61"/>
      <c r="N20" s="61"/>
      <c r="O20" s="61"/>
    </row>
    <row r="21">
      <c r="A21" s="43" t="s">
        <v>50</v>
      </c>
      <c r="B21" s="62"/>
      <c r="C21" s="56"/>
      <c r="D21" s="53" t="s">
        <v>51</v>
      </c>
      <c r="E21" s="38"/>
      <c r="F21" s="38"/>
      <c r="G21" s="38"/>
      <c r="H21" s="38"/>
      <c r="I21" s="38"/>
      <c r="J21" s="38"/>
      <c r="K21" s="38"/>
      <c r="L21" s="38"/>
      <c r="M21" s="38"/>
      <c r="N21" s="38"/>
      <c r="O21" s="38"/>
    </row>
    <row r="22">
      <c r="A22" s="63" t="s">
        <v>11</v>
      </c>
      <c r="B22" s="64" t="s">
        <v>52</v>
      </c>
      <c r="C22" s="44"/>
      <c r="D22" s="65" t="s">
        <v>53</v>
      </c>
      <c r="E22" s="47"/>
      <c r="F22" s="38"/>
      <c r="G22" s="38"/>
      <c r="H22" s="38"/>
      <c r="I22" s="38"/>
      <c r="J22" s="38"/>
      <c r="K22" s="38"/>
      <c r="L22" s="38"/>
      <c r="M22" s="38"/>
      <c r="N22" s="38"/>
      <c r="O22" s="38"/>
    </row>
    <row r="23">
      <c r="A23" s="66" t="s">
        <v>12</v>
      </c>
      <c r="B23" s="67" t="s">
        <v>54</v>
      </c>
      <c r="C23" s="44"/>
      <c r="D23" s="68" t="s">
        <v>55</v>
      </c>
      <c r="E23" s="47"/>
      <c r="F23" s="38"/>
      <c r="G23" s="38"/>
      <c r="H23" s="38"/>
      <c r="I23" s="38"/>
      <c r="J23" s="38"/>
      <c r="K23" s="38"/>
      <c r="L23" s="38"/>
      <c r="M23" s="38"/>
      <c r="N23" s="38"/>
      <c r="O23" s="38"/>
    </row>
    <row r="24">
      <c r="A24" s="66" t="s">
        <v>13</v>
      </c>
      <c r="B24" s="67" t="s">
        <v>56</v>
      </c>
      <c r="C24" s="44"/>
      <c r="D24" s="68" t="s">
        <v>57</v>
      </c>
      <c r="E24" s="47"/>
      <c r="F24" s="38"/>
      <c r="G24" s="38"/>
      <c r="H24" s="38"/>
      <c r="I24" s="38"/>
      <c r="J24" s="38"/>
      <c r="K24" s="38"/>
      <c r="L24" s="38"/>
      <c r="M24" s="38"/>
      <c r="N24" s="38"/>
      <c r="O24" s="38"/>
    </row>
    <row r="25">
      <c r="A25" s="66" t="s">
        <v>14</v>
      </c>
      <c r="B25" s="67" t="s">
        <v>58</v>
      </c>
      <c r="C25" s="44"/>
      <c r="D25" s="68" t="s">
        <v>59</v>
      </c>
      <c r="E25" s="47"/>
      <c r="F25" s="38"/>
      <c r="G25" s="38"/>
      <c r="H25" s="38"/>
      <c r="I25" s="38"/>
      <c r="J25" s="38"/>
      <c r="K25" s="38"/>
      <c r="L25" s="38"/>
      <c r="M25" s="38"/>
      <c r="N25" s="38"/>
      <c r="O25" s="38"/>
    </row>
    <row r="26">
      <c r="A26" s="66" t="s">
        <v>15</v>
      </c>
      <c r="B26" s="67" t="s">
        <v>60</v>
      </c>
      <c r="C26" s="44"/>
      <c r="D26" s="68" t="s">
        <v>61</v>
      </c>
      <c r="E26" s="47"/>
      <c r="F26" s="38"/>
      <c r="G26" s="38"/>
      <c r="H26" s="38"/>
      <c r="I26" s="38"/>
      <c r="J26" s="38"/>
      <c r="K26" s="38"/>
      <c r="L26" s="38"/>
      <c r="M26" s="38"/>
      <c r="N26" s="38"/>
      <c r="O26" s="38"/>
    </row>
    <row r="27">
      <c r="A27" s="66" t="s">
        <v>16</v>
      </c>
      <c r="B27" s="67" t="s">
        <v>62</v>
      </c>
      <c r="C27" s="44"/>
      <c r="D27" s="69" t="s">
        <v>63</v>
      </c>
      <c r="E27" s="47"/>
      <c r="F27" s="38"/>
      <c r="G27" s="38"/>
      <c r="H27" s="38"/>
      <c r="I27" s="38"/>
      <c r="J27" s="38"/>
      <c r="K27" s="38"/>
      <c r="L27" s="38"/>
      <c r="M27" s="38"/>
      <c r="N27" s="38"/>
      <c r="O27" s="38"/>
    </row>
    <row r="28">
      <c r="A28" s="66" t="s">
        <v>17</v>
      </c>
      <c r="B28" s="67" t="s">
        <v>64</v>
      </c>
      <c r="C28" s="47"/>
      <c r="E28" s="38"/>
      <c r="F28" s="38"/>
      <c r="G28" s="38"/>
      <c r="H28" s="38"/>
      <c r="I28" s="38"/>
      <c r="J28" s="38"/>
      <c r="K28" s="38"/>
      <c r="L28" s="38"/>
      <c r="M28" s="38"/>
      <c r="N28" s="38"/>
      <c r="O28" s="38"/>
    </row>
    <row r="29">
      <c r="A29" s="66" t="s">
        <v>18</v>
      </c>
      <c r="B29" s="67" t="s">
        <v>65</v>
      </c>
      <c r="C29" s="47"/>
      <c r="D29" s="70" t="s">
        <v>66</v>
      </c>
      <c r="E29" s="38"/>
      <c r="F29" s="38"/>
      <c r="G29" s="38"/>
      <c r="H29" s="38"/>
      <c r="I29" s="38"/>
      <c r="J29" s="38"/>
      <c r="K29" s="38"/>
      <c r="L29" s="38"/>
      <c r="M29" s="38"/>
      <c r="N29" s="38"/>
      <c r="O29" s="38"/>
    </row>
    <row r="30">
      <c r="A30" s="66" t="s">
        <v>19</v>
      </c>
      <c r="B30" s="67" t="s">
        <v>67</v>
      </c>
      <c r="C30" s="47"/>
      <c r="D30" s="47"/>
      <c r="E30" s="38"/>
      <c r="F30" s="38"/>
      <c r="G30" s="38"/>
      <c r="H30" s="38"/>
      <c r="I30" s="38"/>
      <c r="J30" s="38"/>
      <c r="K30" s="38"/>
      <c r="L30" s="38"/>
      <c r="M30" s="38"/>
      <c r="N30" s="38"/>
      <c r="O30" s="38"/>
    </row>
    <row r="31">
      <c r="A31" s="66" t="s">
        <v>20</v>
      </c>
      <c r="B31" s="67" t="s">
        <v>68</v>
      </c>
      <c r="C31" s="47"/>
      <c r="D31" s="47"/>
      <c r="E31" s="38"/>
      <c r="F31" s="38"/>
      <c r="G31" s="38"/>
      <c r="H31" s="38"/>
      <c r="I31" s="38"/>
      <c r="J31" s="38"/>
      <c r="K31" s="38"/>
      <c r="L31" s="38"/>
      <c r="M31" s="38"/>
      <c r="N31" s="38"/>
      <c r="O31" s="38"/>
    </row>
    <row r="32">
      <c r="A32" s="66" t="s">
        <v>21</v>
      </c>
      <c r="B32" s="67" t="s">
        <v>69</v>
      </c>
      <c r="C32" s="47"/>
      <c r="D32" s="47"/>
      <c r="E32" s="38"/>
      <c r="F32" s="38"/>
      <c r="G32" s="38"/>
      <c r="H32" s="38"/>
      <c r="I32" s="38"/>
      <c r="J32" s="38"/>
      <c r="K32" s="38"/>
      <c r="L32" s="38"/>
      <c r="M32" s="38"/>
      <c r="N32" s="38"/>
      <c r="O32" s="38"/>
    </row>
    <row r="33">
      <c r="A33" s="66" t="s">
        <v>22</v>
      </c>
      <c r="B33" s="67" t="s">
        <v>70</v>
      </c>
      <c r="C33" s="47"/>
      <c r="D33" s="47"/>
      <c r="E33" s="38"/>
      <c r="F33" s="38"/>
      <c r="G33" s="38"/>
      <c r="H33" s="38"/>
      <c r="I33" s="38"/>
      <c r="J33" s="38"/>
      <c r="K33" s="38"/>
      <c r="L33" s="38"/>
      <c r="M33" s="38"/>
      <c r="N33" s="38"/>
      <c r="O33" s="38"/>
    </row>
    <row r="34">
      <c r="A34" s="66" t="s">
        <v>23</v>
      </c>
      <c r="B34" s="67" t="s">
        <v>71</v>
      </c>
      <c r="C34" s="47"/>
      <c r="D34" s="47"/>
      <c r="E34" s="38"/>
      <c r="F34" s="38"/>
      <c r="G34" s="38"/>
      <c r="H34" s="38"/>
      <c r="I34" s="38"/>
      <c r="J34" s="38"/>
      <c r="K34" s="38"/>
      <c r="L34" s="38"/>
      <c r="M34" s="38"/>
      <c r="N34" s="38"/>
      <c r="O34" s="38"/>
    </row>
    <row r="35">
      <c r="A35" s="66" t="s">
        <v>24</v>
      </c>
      <c r="B35" s="67" t="s">
        <v>72</v>
      </c>
      <c r="C35" s="47"/>
      <c r="D35" s="47"/>
      <c r="E35" s="38"/>
      <c r="F35" s="38"/>
      <c r="G35" s="38"/>
      <c r="H35" s="38"/>
      <c r="I35" s="38"/>
      <c r="J35" s="38"/>
      <c r="K35" s="38"/>
      <c r="L35" s="38"/>
      <c r="M35" s="38"/>
      <c r="N35" s="38"/>
      <c r="O35" s="38"/>
    </row>
    <row r="36">
      <c r="A36" s="66" t="s">
        <v>25</v>
      </c>
      <c r="B36" s="67" t="s">
        <v>73</v>
      </c>
      <c r="C36" s="47"/>
      <c r="D36" s="47"/>
      <c r="E36" s="38"/>
      <c r="F36" s="38"/>
      <c r="G36" s="38"/>
      <c r="H36" s="38"/>
      <c r="I36" s="38"/>
      <c r="J36" s="38"/>
      <c r="K36" s="38"/>
      <c r="L36" s="38"/>
      <c r="M36" s="38"/>
      <c r="N36" s="38"/>
      <c r="O36" s="38"/>
    </row>
    <row r="37">
      <c r="A37" s="66" t="s">
        <v>26</v>
      </c>
      <c r="B37" s="67" t="s">
        <v>74</v>
      </c>
      <c r="C37" s="47"/>
      <c r="D37" s="47"/>
      <c r="E37" s="38"/>
      <c r="F37" s="38"/>
      <c r="G37" s="38"/>
      <c r="H37" s="38"/>
      <c r="I37" s="38"/>
      <c r="J37" s="38"/>
      <c r="K37" s="38"/>
      <c r="L37" s="38"/>
      <c r="M37" s="38"/>
      <c r="N37" s="38"/>
      <c r="O37" s="38"/>
    </row>
    <row r="38">
      <c r="A38" s="66" t="s">
        <v>27</v>
      </c>
      <c r="B38" s="67" t="s">
        <v>75</v>
      </c>
      <c r="C38" s="47"/>
      <c r="D38" s="47"/>
      <c r="E38" s="38"/>
      <c r="F38" s="38"/>
      <c r="G38" s="38"/>
      <c r="H38" s="38"/>
      <c r="I38" s="38"/>
      <c r="J38" s="38"/>
      <c r="K38" s="38"/>
      <c r="L38" s="38"/>
      <c r="M38" s="38"/>
      <c r="N38" s="38"/>
      <c r="O38" s="38"/>
    </row>
    <row r="39">
      <c r="A39" s="71" t="s">
        <v>28</v>
      </c>
      <c r="B39" s="72" t="s">
        <v>76</v>
      </c>
      <c r="C39" s="47"/>
      <c r="D39" s="47"/>
      <c r="E39" s="38"/>
      <c r="F39" s="38"/>
      <c r="G39" s="38"/>
      <c r="H39" s="38"/>
      <c r="I39" s="38"/>
      <c r="J39" s="38"/>
      <c r="K39" s="38"/>
      <c r="L39" s="38"/>
      <c r="M39" s="38"/>
      <c r="N39" s="38"/>
      <c r="O39" s="38"/>
    </row>
  </sheetData>
  <hyperlinks>
    <hyperlink display="Summary tab will track total wins to date and earnings to date as well as winner for each weekly payout" location="Summary!A1" ref="D10"/>
    <hyperlink display="Wins by Team tab will track wins by individual NFL team" location="'Wins by Team'!A1" ref="D11"/>
    <hyperlink display="Stats by Team by Week tab will track stat by week by NFL team. For individual player stats, this tab will show stats pertaining to the highest scoring player on the team." location="'Stats by Team by Week'!A1" ref="D12"/>
    <hyperlink display="Player Stats - Current Week tab will show player level numbers for the CURRENT week." location="'Player Stats - Current Week'!A1" ref="D13"/>
    <hyperlink r:id="rId1" ref="D29"/>
  </hyperlinks>
  <drawing r:id="rId2"/>
  <tableParts count="3">
    <tablePart r:id="rId6"/>
    <tablePart r:id="rId7"/>
    <tablePart r:id="rId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DCFF"/>
    <outlinePr summaryBelow="0" summaryRight="0"/>
  </sheetPr>
  <sheetViews>
    <sheetView workbookViewId="0"/>
  </sheetViews>
  <sheetFormatPr customHeight="1" defaultColWidth="12.63" defaultRowHeight="15.75"/>
  <cols>
    <col customWidth="1" min="1" max="1" width="11.75"/>
    <col customWidth="1" min="2" max="2" width="19.38"/>
    <col customWidth="1" min="3" max="3" width="15.25"/>
    <col customWidth="1" min="4" max="4" width="2.13"/>
    <col customWidth="1" min="5" max="5" width="8.75"/>
    <col customWidth="1" min="6" max="6" width="25.0"/>
    <col customWidth="1" min="7" max="7" width="17.0"/>
  </cols>
  <sheetData>
    <row r="1">
      <c r="A1" s="73"/>
      <c r="B1" s="73"/>
      <c r="C1" s="73"/>
      <c r="D1" s="74"/>
      <c r="E1" s="73"/>
      <c r="F1" s="73"/>
      <c r="G1" s="73"/>
    </row>
    <row r="2">
      <c r="A2" s="73"/>
      <c r="B2" s="73"/>
      <c r="C2" s="73"/>
      <c r="D2" s="74"/>
      <c r="E2" s="75" t="s">
        <v>9</v>
      </c>
      <c r="F2" s="76" t="s">
        <v>77</v>
      </c>
      <c r="G2" s="77" t="s">
        <v>78</v>
      </c>
    </row>
    <row r="3">
      <c r="A3" s="73"/>
      <c r="B3" s="73"/>
      <c r="C3" s="73"/>
      <c r="D3" s="74"/>
      <c r="E3" s="78" t="s">
        <v>11</v>
      </c>
      <c r="F3" s="79" t="s">
        <v>52</v>
      </c>
      <c r="G3" s="80" t="str">
        <f>iferror(if(
countif(Stats_by_Week[Week1],
max(Stats_by_Week[Week1]))=1,
vlookup(max(Stats_by_Week[Week1]),'Stats by Team by Week'!E$3:$AN$33,36,false),
if(
countif(Stats_by_Week[Week1],
max(Stats_by_Week[Week1]))=2,
vlookup(max(Stats_by_Week[Week1]),'Stats by Team by Week'!E$3:$AN$33,36,false)
&amp;" / "&amp;
vlookup(max(Stats_by_Week[Week1])&amp;2,'Stats by Team by Week'!D$3:$AN$33,37,false),
vlookup(max(Stats_by_Week[Week1]),'Stats by Team by Week'!E$3:$AN$33,36,false)
&amp;" / "&amp;
vlookup(max(Stats_by_Week[Week1])&amp;2,'Stats by Team by Week'!D$3:$AN$33,37,false)
&amp;" / "&amp;
vlookup(max(Stats_by_Week[Week1])&amp;3,'Stats by Team by Week'!D$3:$AN$33,37,false)
)),"")</f>
        <v/>
      </c>
    </row>
    <row r="4">
      <c r="A4" s="73"/>
      <c r="B4" s="73"/>
      <c r="C4" s="73"/>
      <c r="D4" s="74"/>
      <c r="E4" s="81" t="s">
        <v>12</v>
      </c>
      <c r="F4" s="82" t="s">
        <v>54</v>
      </c>
      <c r="G4" s="83" t="str">
        <f>iferror(if(
countif(Stats_by_Week[Week2],
max(Stats_by_Week[Week2]))=1,
vlookup(max(Stats_by_Week[Week2]),'Stats by Team by Week'!G$3:$AN$33,34,false),
if(
countif(Stats_by_Week[Week2],
max(Stats_by_Week[Week2]))=2,
vlookup(max(Stats_by_Week[Week2]),'Stats by Team by Week'!G$3:$AN$33,34,false)
&amp;" / "&amp;
vlookup(max(Stats_by_Week[Week2])&amp;2,'Stats by Team by Week'!F$3:$AN$33,35,false),
vlookup(max(Stats_by_Week[Week2]),'Stats by Team by Week'!G$3:$AN$33,34,false)
&amp;" / "&amp;
vlookup(max(Stats_by_Week[Week2])&amp;2,'Stats by Team by Week'!F$3:$AN$33,35,false)
&amp;" / "&amp;
vlookup(max(Stats_by_Week[Week2])&amp;3,'Stats by Team by Week'!F$3:$AN$33,35,false)
)),"")</f>
        <v/>
      </c>
    </row>
    <row r="5">
      <c r="A5" s="73"/>
      <c r="B5" s="73"/>
      <c r="C5" s="73"/>
      <c r="D5" s="74"/>
      <c r="E5" s="78" t="s">
        <v>13</v>
      </c>
      <c r="F5" s="79" t="s">
        <v>56</v>
      </c>
      <c r="G5" s="80" t="str">
        <f>iferror(if(
countif(Stats_by_Week[Week3],
min(Stats_by_Week[Week3]))=1,
vlookup(min(Stats_by_Week[Week3]),'Stats by Team by Week'!I$3:$AN$33,32,false),
if(
countif(Stats_by_Week[Week3],
min(Stats_by_Week[Week3]))=2,
vlookup(min(Stats_by_Week[Week3]),'Stats by Team by Week'!I$3:$AN$33,32,false)
&amp;" / "&amp;
vlookup(min(Stats_by_Week[Week3])&amp;2,'Stats by Team by Week'!H$3:$AN$33,33,false),
vlookup(min(Stats_by_Week[Week3]),'Stats by Team by Week'!I$3:$AN$33,32,false)
&amp;" / "&amp;
vlookup(min(Stats_by_Week[Week3])&amp;2,'Stats by Team by Week'!H$3:$AN$33,33,false)
&amp;" / "&amp;
vlookup(min(Stats_by_Week[Week3])&amp;3,'Stats by Team by Week'!H$3:$AN$33,33,false)
)),"")</f>
        <v/>
      </c>
    </row>
    <row r="6">
      <c r="A6" s="73"/>
      <c r="B6" s="73"/>
      <c r="C6" s="73"/>
      <c r="D6" s="74"/>
      <c r="E6" s="81" t="s">
        <v>14</v>
      </c>
      <c r="F6" s="82" t="s">
        <v>58</v>
      </c>
      <c r="G6" s="84" t="str">
        <f>iferror(if(
countif(Stats_by_Week[Week4],
max(Stats_by_Week[Week4]))=1,
vlookup(max(Stats_by_Week[Week4]),'Stats by Team by Week'!K$3:$AN$33,30,false),
if(
countif(Stats_by_Week[Week4],
max(Stats_by_Week[Week4]))=2,
vlookup(max(Stats_by_Week[Week4]),'Stats by Team by Week'!K$3:$AN$33,30,false)
&amp;" / "&amp;
vlookup(max(Stats_by_Week[Week4])&amp;2,'Stats by Team by Week'!J$3:$AN$33,31,false),
vlookup(max(Stats_by_Week[Week4]),'Stats by Team by Week'!K$3:$AN$33,30,false)
&amp;" / "&amp;
vlookup(max(Stats_by_Week[Week4])&amp;2,'Stats by Team by Week'!J$3:$AN$33,31,false)
&amp;" / "&amp;
vlookup(max(Stats_by_Week[Week4])&amp;3,'Stats by Team by Week'!J$3:$AN$33,31,false)
)),"")</f>
        <v/>
      </c>
    </row>
    <row r="7">
      <c r="A7" s="73"/>
      <c r="B7" s="73"/>
      <c r="C7" s="85"/>
      <c r="D7" s="74"/>
      <c r="E7" s="78" t="s">
        <v>15</v>
      </c>
      <c r="F7" s="79" t="s">
        <v>60</v>
      </c>
      <c r="G7" s="80" t="str">
        <f>iferror(if(
countif(Stats_by_Week[Week5],
max(Stats_by_Week[Week5]))=1,
vlookup(max(Stats_by_Week[Week5]),'Stats by Team by Week'!M$3:$AN$33,28,false),
if(
countif(Stats_by_Week[Week5],
max(Stats_by_Week[Week5]))=2,
vlookup(max(Stats_by_Week[Week5]),'Stats by Team by Week'!M$3:$AN$33,28,false)
&amp;" / "&amp;
vlookup(max(Stats_by_Week[Week5])&amp;2,'Stats by Team by Week'!L$3:$AN$33,29,false),
vlookup(max(Stats_by_Week[Week5]),'Stats by Team by Week'!M$3:$AN$33,28,false)
&amp;" / "&amp;
vlookup(max(Stats_by_Week[Week5])&amp;2,'Stats by Team by Week'!L$3:$AN$33,29,false)
&amp;" / "&amp;
vlookup(max(Stats_by_Week[Week5])&amp;3,'Stats by Team by Week'!L$3:$AN$33,29,false)
)),"")</f>
        <v/>
      </c>
    </row>
    <row r="8">
      <c r="A8" s="73"/>
      <c r="B8" s="73"/>
      <c r="C8" s="74"/>
      <c r="D8" s="74"/>
      <c r="E8" s="81" t="s">
        <v>16</v>
      </c>
      <c r="F8" s="82" t="s">
        <v>62</v>
      </c>
      <c r="G8" s="84" t="str">
        <f>iferror(if(
countif(Stats_by_Week[Week6],
max(Stats_by_Week[Week6]))=1,
vlookup(max(Stats_by_Week[Week6]),'Stats by Team by Week'!O$3:$AN$33,26,false),
if(
countif(Stats_by_Week[Week6],
max(Stats_by_Week[Week6]))=2,
vlookup(max(Stats_by_Week[Week6]),'Stats by Team by Week'!O$3:$AN$33,26,false)
&amp;" / "&amp;
vlookup(max(Stats_by_Week[Week6])&amp;2,'Stats by Team by Week'!N$3:$AN$33,27,false),
vlookup(max(Stats_by_Week[Week6]),'Stats by Team by Week'!O$3:$AN$33,26,false)
&amp;" / "&amp;
vlookup(max(Stats_by_Week[Week6])&amp;2,'Stats by Team by Week'!N$3:$AN$33,27,false)
&amp;" / "&amp;
vlookup(max(Stats_by_Week[Week6])&amp;3,'Stats by Team by Week'!N$3:$AN$33,27,false)
)),"")</f>
        <v/>
      </c>
    </row>
    <row r="9">
      <c r="A9" s="86"/>
      <c r="B9" s="86"/>
      <c r="C9" s="86"/>
      <c r="D9" s="74"/>
      <c r="E9" s="78" t="s">
        <v>17</v>
      </c>
      <c r="F9" s="79" t="s">
        <v>64</v>
      </c>
      <c r="G9" s="80" t="str">
        <f>iferror(if(
countif(Stats_by_Week[Week7],
max(Stats_by_Week[Week7]))=1,
vlookup(max(Stats_by_Week[Week7]),'Stats by Team by Week'!Q$3:$AN$33,24,false),
if(
countif(Stats_by_Week[Week7],
max(Stats_by_Week[Week7]))=2,
vlookup(max(Stats_by_Week[Week7]),'Stats by Team by Week'!Q$3:$AN$33,24,false)
&amp;" / "&amp;
vlookup(max(Stats_by_Week[Week7])&amp;2,'Stats by Team by Week'!P$3:$AN$33,25,false),
vlookup(max(Stats_by_Week[Week7]),'Stats by Team by Week'!Q$3:$AN$33,24,false)
&amp;" / "&amp;
vlookup(max(Stats_by_Week[Week7])&amp;2,'Stats by Team by Week'!P$3:$AN$33,25,false)
&amp;" / "&amp;
vlookup(max(Stats_by_Week[Week7])&amp;3,'Stats by Team by Week'!P$3:$AN$33,25,false)
)),"")</f>
        <v/>
      </c>
    </row>
    <row r="10">
      <c r="A10" s="87" t="s">
        <v>79</v>
      </c>
      <c r="B10" s="88" t="s">
        <v>80</v>
      </c>
      <c r="C10" s="89" t="s">
        <v>81</v>
      </c>
      <c r="D10" s="74"/>
      <c r="E10" s="81" t="s">
        <v>18</v>
      </c>
      <c r="F10" s="82" t="s">
        <v>65</v>
      </c>
      <c r="G10" s="84" t="str">
        <f>iferror(if(
countif(Stats_by_Week[Week8],
max(Stats_by_Week[Week8]))=1,
vlookup(max(Stats_by_Week[Week8]),'Stats by Team by Week'!S$3:$AN$33,22,false),
if(
countif(Stats_by_Week[Week8],
max(Stats_by_Week[Week8]))=2,
vlookup(max(Stats_by_Week[Week8]),'Stats by Team by Week'!S$3:$AN$33,22,false)
&amp;" / "&amp;
vlookup(max(Stats_by_Week[Week8])&amp;2,'Stats by Team by Week'!R$3:$AN$33,23,false),
vlookup(max(Stats_by_Week[Week8]),'Stats by Team by Week'!S$3:$AN$33,22,false)
&amp;" / "&amp;
vlookup(max(Stats_by_Week[Week8])&amp;2,'Stats by Team by Week'!R$3:$AN$33,23,false)
&amp;" / "&amp;
vlookup(max(Stats_by_Week[Week8])&amp;3,'Stats by Team by Week'!R$3:$AN$33,23,false)
)),"")</f>
        <v/>
      </c>
    </row>
    <row r="11">
      <c r="A11" s="90" t="s">
        <v>82</v>
      </c>
      <c r="B11" s="79">
        <f>sumif(Wins_by_Team[Owner],A11,Wins_by_Team[Wins])</f>
        <v>0</v>
      </c>
      <c r="C11" s="91">
        <f>(countif(Weekly_Winners[Winner],"*"&amp;A11&amp;"*"))*50</f>
        <v>0</v>
      </c>
      <c r="D11" s="74"/>
      <c r="E11" s="78" t="s">
        <v>19</v>
      </c>
      <c r="F11" s="79" t="s">
        <v>83</v>
      </c>
      <c r="G11" s="80" t="str">
        <f>iferror(if(
countif(Stats_by_Week[Week9],
max(Stats_by_Week[Week9]))=1,
vlookup(max(Stats_by_Week[Week9]),'Stats by Team by Week'!U$3:$AN$33,20,false),
if(
countif(Stats_by_Week[Week9],
max(Stats_by_Week[Week9]))=2,
vlookup(max(Stats_by_Week[Week9]),'Stats by Team by Week'!U$3:$AN$33,20,false)
&amp;" / "&amp;
vlookup(max(Stats_by_Week[Week9])&amp;2,'Stats by Team by Week'!T$3:$AN$33,21,false),
vlookup(max(Stats_by_Week[Week9]),'Stats by Team by Week'!U$3:$AN$33,20,false)
&amp;" / "&amp;
vlookup(max(Stats_by_Week[Week9])&amp;2,'Stats by Team by Week'!T$3:$AN$33,21,false)
&amp;" / "&amp;
vlookup(max(Stats_by_Week[Week9])&amp;3,'Stats by Team by Week'!T$3:$AN$33,21,false)
)),"")</f>
        <v/>
      </c>
    </row>
    <row r="12">
      <c r="A12" s="92" t="s">
        <v>84</v>
      </c>
      <c r="B12" s="82">
        <f>sumif(Wins_by_Team[Owner],A12,Wins_by_Team[Wins])</f>
        <v>0</v>
      </c>
      <c r="C12" s="93">
        <f>(countif(Weekly_Winners[Winner],"*"&amp;A12&amp;"*"))*50</f>
        <v>0</v>
      </c>
      <c r="D12" s="74"/>
      <c r="E12" s="81" t="s">
        <v>20</v>
      </c>
      <c r="F12" s="82" t="s">
        <v>68</v>
      </c>
      <c r="G12" s="84" t="str">
        <f>iferror(if(
countif(Stats_by_Week[Week10],
max(Stats_by_Week[Week10]))=1,
vlookup(max(Stats_by_Week[Week10]),'Stats by Team by Week'!W$3:$AN$33,18,false),
if(
countif(Stats_by_Week[Week10],
max(Stats_by_Week[Week10]))=2,
vlookup(max(Stats_by_Week[Week10]),'Stats by Team by Week'!W$3:$AN$33,18,false)
&amp;" / "&amp;
vlookup(max(Stats_by_Week[Week10])&amp;2,'Stats by Team by Week'!V$3:$AN$33,19,false),
vlookup(max(Stats_by_Week[Week10]),'Stats by Team by Week'!W$3:$AN$33,18,false)
&amp;" / "&amp;
vlookup(max(Stats_by_Week[Week10])&amp;2,'Stats by Team by Week'!V$3:$AN$33,19,false)
&amp;" / "&amp;
vlookup(max(Stats_by_Week[Week10])&amp;3,'Stats by Team by Week'!V$3:$AN$33,19,false)
)),"")</f>
        <v/>
      </c>
    </row>
    <row r="13">
      <c r="A13" s="90" t="s">
        <v>85</v>
      </c>
      <c r="B13" s="79">
        <f>sumif(Wins_by_Team[Owner],A13,Wins_by_Team[Wins])</f>
        <v>0</v>
      </c>
      <c r="C13" s="91">
        <f>(countif(Weekly_Winners[Winner],"*"&amp;A13&amp;"*"))*50</f>
        <v>0</v>
      </c>
      <c r="D13" s="74"/>
      <c r="E13" s="78" t="s">
        <v>21</v>
      </c>
      <c r="F13" s="79" t="s">
        <v>69</v>
      </c>
      <c r="G13" s="80" t="str">
        <f>iferror(if(
countif(Stats_by_Week[Week11],
max(Stats_by_Week[Week11]))=1,
vlookup(max(Stats_by_Week[Week11]),'Stats by Team by Week'!Y$3:$AN$33,16,false),
if(
countif(Stats_by_Week[Week11],
max(Stats_by_Week[Week11]))=2,
vlookup(max(Stats_by_Week[Week11]),'Stats by Team by Week'!Y$3:$AN$33,16,false)
&amp;" / "&amp;
vlookup(max(Stats_by_Week[Week11])&amp;2,'Stats by Team by Week'!X$3:$AN$33,17,false),
vlookup(max(Stats_by_Week[Week11]),'Stats by Team by Week'!Y$3:$AN$33,16,false)
&amp;" / "&amp;
vlookup(max(Stats_by_Week[Week11])&amp;2,'Stats by Team by Week'!X$3:$AN$33,17,false)
&amp;" / "&amp;
vlookup(max(Stats_by_Week[Week11])&amp;3,'Stats by Team by Week'!X$3:$AN$33,17,false)
)),"")</f>
        <v/>
      </c>
    </row>
    <row r="14">
      <c r="A14" s="92" t="s">
        <v>86</v>
      </c>
      <c r="B14" s="94">
        <f>sumif(Wins_by_Team[Owner],A14,Wins_by_Team[Wins])</f>
        <v>0</v>
      </c>
      <c r="C14" s="95">
        <f>(countif(Weekly_Winners[Winner],"*"&amp;A14&amp;"*"))*50</f>
        <v>0</v>
      </c>
      <c r="D14" s="74"/>
      <c r="E14" s="81" t="s">
        <v>22</v>
      </c>
      <c r="F14" s="82" t="s">
        <v>70</v>
      </c>
      <c r="G14" s="84" t="str">
        <f>iferror(if(
countif(Stats_by_Week[Week12],
max(Stats_by_Week[Week12]))=1,
vlookup(max(Stats_by_Week[Week12]),'Stats by Team by Week'!AA$3:$AN$33,14,false),
if(
countif(Stats_by_Week[Week12],
max(Stats_by_Week[Week12]))=2,
vlookup(max(Stats_by_Week[Week12]),'Stats by Team by Week'!AA$3:$AN$33,14,false)
&amp;" / "&amp;
vlookup(max(Stats_by_Week[Week12])&amp;2,'Stats by Team by Week'!Z$3:$AN$33,15,false),
vlookup(max(Stats_by_Week[Week12]),'Stats by Team by Week'!AA$3:$AN$33,14,false)
&amp;" / "&amp;
vlookup(max(Stats_by_Week[Week12])&amp;2,'Stats by Team by Week'!Z$3:$AN$33,15,false)
&amp;" / "&amp;
vlookup(max(Stats_by_Week[Week12])&amp;3,'Stats by Team by Week'!Z$3:$AN$33,15,false)
)),"")</f>
        <v/>
      </c>
    </row>
    <row r="15">
      <c r="A15" s="90" t="s">
        <v>87</v>
      </c>
      <c r="B15" s="79">
        <f>sumif(Wins_by_Team[Owner],A15,Wins_by_Team[Wins])</f>
        <v>0</v>
      </c>
      <c r="C15" s="91">
        <f>(countif(Weekly_Winners[Winner],"*"&amp;A15&amp;"*"))*50</f>
        <v>0</v>
      </c>
      <c r="D15" s="74"/>
      <c r="E15" s="78" t="s">
        <v>23</v>
      </c>
      <c r="F15" s="79" t="s">
        <v>71</v>
      </c>
      <c r="G15" s="80" t="str">
        <f>iferror(if(
countif(Stats_by_Week[Week13],
max(Stats_by_Week[Week13]))=1,
vlookup(max(Stats_by_Week[Week13]),'Stats by Team by Week'!AC$3:$AN$33,12,false),
if(
countif(Stats_by_Week[Week13],
max(Stats_by_Week[Week13]))=2,
vlookup(max(Stats_by_Week[Week13]),'Stats by Team by Week'!AC$3:$AN$33,12,false)
&amp;" / "&amp;
vlookup(max(Stats_by_Week[Week13])&amp;2,'Stats by Team by Week'!AB$3:$AN$33,13,false),
vlookup(max(Stats_by_Week[Week13]),'Stats by Team by Week'!AC$3:$AN$33,12,false)
&amp;" / "&amp;
vlookup(max(Stats_by_Week[Week13])&amp;2,'Stats by Team by Week'!AB$3:$AN$33,13,false)
&amp;" / "&amp;
vlookup(max(Stats_by_Week[Week13])&amp;3,'Stats by Team by Week'!AB$3:$AN$33,13,false)
)),"")</f>
        <v/>
      </c>
    </row>
    <row r="16">
      <c r="A16" s="92" t="s">
        <v>88</v>
      </c>
      <c r="B16" s="94">
        <f>sumif(Wins_by_Team[Owner],A16,Wins_by_Team[Wins])</f>
        <v>0</v>
      </c>
      <c r="C16" s="96">
        <f>(countif(Weekly_Winners[Winner],"*"&amp;A16&amp;"*"))*50</f>
        <v>0</v>
      </c>
      <c r="D16" s="74"/>
      <c r="E16" s="81" t="s">
        <v>24</v>
      </c>
      <c r="F16" s="82" t="s">
        <v>72</v>
      </c>
      <c r="G16" s="84" t="str">
        <f>iferror(if(
countif(Stats_by_Week[Week14],
min(Stats_by_Week[Week14]))=1,
vlookup(min(Stats_by_Week[Week14]),'Stats by Team by Week'!AE$3:$AN$33,10,false),
if(
countif(Stats_by_Week[Week14],
min(Stats_by_Week[Week14]))=2,
vlookup(min(Stats_by_Week[Week14]),'Stats by Team by Week'!AE$3:$AN$33,10,false)
&amp;" / "&amp;
vlookup(min(Stats_by_Week[Week14])&amp;2,'Stats by Team by Week'!AD$3:$AN$33,11,false),
vlookup(min(Stats_by_Week[Week14]),'Stats by Team by Week'!AE$3:$AN$33,10,false)
&amp;" / "&amp;
vlookup(min(Stats_by_Week[Week14])&amp;2,'Stats by Team by Week'!AD$3:$AN$33,11,false)
&amp;" / "&amp;
vlookup(min(Stats_by_Week[Week14])&amp;3,'Stats by Team by Week'!AD$3:$AN$33,11,false)
)),"")</f>
        <v/>
      </c>
    </row>
    <row r="17">
      <c r="A17" s="90" t="s">
        <v>89</v>
      </c>
      <c r="B17" s="79">
        <f>sumif(Wins_by_Team[Owner],A17,Wins_by_Team[Wins])</f>
        <v>0</v>
      </c>
      <c r="C17" s="97">
        <f>(countif(Weekly_Winners[Winner],"*"&amp;A17&amp;"*"))*50</f>
        <v>0</v>
      </c>
      <c r="D17" s="74"/>
      <c r="E17" s="78" t="s">
        <v>25</v>
      </c>
      <c r="F17" s="79" t="s">
        <v>73</v>
      </c>
      <c r="G17" s="80" t="str">
        <f>iferror(if(
countif(Stats_by_Week[Week15],
max(Stats_by_Week[Week15]))=1,
vlookup(max(Stats_by_Week[Week15]),'Stats by Team by Week'!AG$3:$AN$33,8,false),
if(
countif(Stats_by_Week[Week15],
max(Stats_by_Week[Week15]))=2,
vlookup(max(Stats_by_Week[Week15]),'Stats by Team by Week'!AG$3:$AN$33,8,false)
&amp;" / "&amp;
vlookup(max(Stats_by_Week[Week15])&amp;2,'Stats by Team by Week'!AF$3:$AN$33,9,false),
vlookup(max(Stats_by_Week[Week15]),'Stats by Team by Week'!AG$3:$AN$33,8,false)
&amp;" / "&amp;
vlookup(max(Stats_by_Week[Week15])&amp;2,'Stats by Team by Week'!AF$3:$AN$33,9,false)
&amp;" / "&amp;
vlookup(max(Stats_by_Week[Week15])&amp;3,'Stats by Team by Week'!AF$3:$AN$33,9,false)
)),"")</f>
        <v/>
      </c>
    </row>
    <row r="18">
      <c r="A18" s="92" t="s">
        <v>90</v>
      </c>
      <c r="B18" s="94">
        <f>sumif(Wins_by_Team[Owner],A18,Wins_by_Team[Wins])</f>
        <v>0</v>
      </c>
      <c r="C18" s="95">
        <f>(countif(Weekly_Winners[Winner],"*"&amp;A18&amp;"*"))*50</f>
        <v>0</v>
      </c>
      <c r="D18" s="98"/>
      <c r="E18" s="81" t="s">
        <v>26</v>
      </c>
      <c r="F18" s="82" t="s">
        <v>74</v>
      </c>
      <c r="G18" s="84" t="str">
        <f>iferror(if(
countif(Stats_by_Week[Week16],
min(Stats_by_Week[Week16]))=1,
vlookup(min(Stats_by_Week[Week16]),'Stats by Team by Week'!AI$3:$AN$33,6,false),
if(
countif(Stats_by_Week[Week16],
min(Stats_by_Week[Week16]))=2,
vlookup(min(Stats_by_Week[Week16]),'Stats by Team by Week'!AI$3:$AN$33,6,false)
&amp;" / "&amp;
vlookup(min(Stats_by_Week[Week16])&amp;2,'Stats by Team by Week'!AH$3:$AN$33,7,false),
vlookup(min(Stats_by_Week[Week16]),'Stats by Team by Week'!AI$3:$AN$33,6,false)
&amp;" / "&amp;
vlookup(min(Stats_by_Week[Week16])&amp;2,'Stats by Team by Week'!AH$3:$AN$33,7,false)
&amp;" / "&amp;
vlookup(min(Stats_by_Week[Week16])&amp;3,'Stats by Team by Week'!AH$3:$AN$33,7,false)
)),"")</f>
        <v/>
      </c>
    </row>
    <row r="19">
      <c r="A19" s="90" t="s">
        <v>91</v>
      </c>
      <c r="B19" s="79">
        <f>sumif(Wins_by_Team[Owner],A19,Wins_by_Team[Wins])</f>
        <v>0</v>
      </c>
      <c r="C19" s="97">
        <f>(countif(Weekly_Winners[Winner],"*"&amp;A19&amp;"*"))*50</f>
        <v>0</v>
      </c>
      <c r="D19" s="98"/>
      <c r="E19" s="78" t="s">
        <v>27</v>
      </c>
      <c r="F19" s="79" t="s">
        <v>75</v>
      </c>
      <c r="G19" s="80" t="str">
        <f>iferror(if(
countif(Stats_by_Week[Week17],
max(Stats_by_Week[Week17]))=1,
vlookup(max(Stats_by_Week[Week17]),'Stats by Team by Week'!AK$3:$AN$33,4,false),
if(
countif(Stats_by_Week[Week17],
max(Stats_by_Week[Week17]))=2,
vlookup(max(Stats_by_Week[Week17]),'Stats by Team by Week'!AK$3:$AN$33,4,false)
&amp;" / "&amp;
vlookup(max(Stats_by_Week[Week17])&amp;2,'Stats by Team by Week'!AJ$3:$AN$33,5,false),
vlookup(max(Stats_by_Week[Week17]),'Stats by Team by Week'!AK$3:$AN$33,4,false)
&amp;" / "&amp;
vlookup(max(Stats_by_Week[Week17])&amp;2,'Stats by Team by Week'!AJ$3:$AN$33,5,false)
&amp;" / "&amp;
vlookup(max(Stats_by_Week[Week17])&amp;3,'Stats by Team by Week'!AJ$3:$AN$33,5,false)
)),"")</f>
        <v/>
      </c>
    </row>
    <row r="20">
      <c r="A20" s="99" t="s">
        <v>92</v>
      </c>
      <c r="B20" s="100">
        <f>sumif(Wins_by_Team[Owner],A20,Wins_by_Team[Wins])</f>
        <v>0</v>
      </c>
      <c r="C20" s="101">
        <f>(countif(Weekly_Winners[Winner],"*"&amp;A20&amp;"*"))*50</f>
        <v>0</v>
      </c>
      <c r="D20" s="98"/>
      <c r="E20" s="102" t="s">
        <v>28</v>
      </c>
      <c r="F20" s="103" t="s">
        <v>76</v>
      </c>
      <c r="G20" s="104" t="str">
        <f>iferror(if(
countif(Stats_by_Week[Week18],
max(Stats_by_Week[Week18]))=1,
vlookup(max(Stats_by_Week[Week18]),'Stats by Team by Week'!AM$3:$AN$33,2,false),
if(
countif(Stats_by_Week[Week18],
max(Stats_by_Week[Week18]))=2,
vlookup(max(Stats_by_Week[Week18]),'Stats by Team by Week'!AM$3:$AN$33,2,false)
&amp;" / "&amp;
vlookup(max(Stats_by_Week[Week18])&amp;2,'Stats by Team by Week'!AL$3:$AN$33,3,false),
vlookup(max(Stats_by_Week[Week18]),'Stats by Team by Week'!AM$3:$AN$33,2,false)
&amp;" / "&amp;
vlookup(max(Stats_by_Week[Week18])&amp;2,'Stats by Team by Week'!AL$3:$AN$33,3,false)
&amp;" / "&amp;
vlookup(max(Stats_by_Week[Week18])&amp;3,'Stats by Team by Week'!AL$3:$AN$33,3,false)
)),"")</f>
        <v/>
      </c>
    </row>
  </sheetData>
  <conditionalFormatting sqref="B11">
    <cfRule type="cellIs" dxfId="3" priority="1" operator="equal">
      <formula>0</formula>
    </cfRule>
  </conditionalFormatting>
  <conditionalFormatting sqref="B11">
    <cfRule type="cellIs" dxfId="4" priority="2" operator="equal">
      <formula>max(B11:B20)</formula>
    </cfRule>
  </conditionalFormatting>
  <conditionalFormatting sqref="B12">
    <cfRule type="cellIs" dxfId="5" priority="3" operator="equal">
      <formula>0</formula>
    </cfRule>
  </conditionalFormatting>
  <conditionalFormatting sqref="B12">
    <cfRule type="cellIs" dxfId="4" priority="4" operator="equal">
      <formula>max(B11:B20)</formula>
    </cfRule>
  </conditionalFormatting>
  <conditionalFormatting sqref="B13">
    <cfRule type="cellIs" dxfId="3" priority="5" operator="equal">
      <formula>0</formula>
    </cfRule>
  </conditionalFormatting>
  <conditionalFormatting sqref="B13">
    <cfRule type="cellIs" dxfId="4" priority="6" operator="equal">
      <formula>max(B11:B20)</formula>
    </cfRule>
  </conditionalFormatting>
  <conditionalFormatting sqref="B14">
    <cfRule type="cellIs" dxfId="6" priority="7" operator="equal">
      <formula>0</formula>
    </cfRule>
  </conditionalFormatting>
  <conditionalFormatting sqref="B14">
    <cfRule type="cellIs" dxfId="4" priority="8" operator="equal">
      <formula>max(B11:B20)</formula>
    </cfRule>
  </conditionalFormatting>
  <conditionalFormatting sqref="B15">
    <cfRule type="cellIs" dxfId="3" priority="9" operator="equal">
      <formula>0</formula>
    </cfRule>
  </conditionalFormatting>
  <conditionalFormatting sqref="B15">
    <cfRule type="cellIs" dxfId="4" priority="10" operator="equal">
      <formula>max(B11:B20)</formula>
    </cfRule>
  </conditionalFormatting>
  <conditionalFormatting sqref="B16">
    <cfRule type="cellIs" dxfId="6" priority="11" operator="equal">
      <formula>0</formula>
    </cfRule>
  </conditionalFormatting>
  <conditionalFormatting sqref="B16">
    <cfRule type="cellIs" dxfId="4" priority="12" operator="equal">
      <formula>max(B11:B20)</formula>
    </cfRule>
  </conditionalFormatting>
  <conditionalFormatting sqref="B17">
    <cfRule type="cellIs" dxfId="3" priority="13" operator="equal">
      <formula>0</formula>
    </cfRule>
  </conditionalFormatting>
  <conditionalFormatting sqref="B17">
    <cfRule type="cellIs" dxfId="4" priority="14" operator="equal">
      <formula>max(B11:B20)</formula>
    </cfRule>
  </conditionalFormatting>
  <conditionalFormatting sqref="B18">
    <cfRule type="cellIs" dxfId="6" priority="15" operator="equal">
      <formula>0</formula>
    </cfRule>
  </conditionalFormatting>
  <conditionalFormatting sqref="B18">
    <cfRule type="cellIs" dxfId="4" priority="16" operator="equal">
      <formula>max(B11:B20)</formula>
    </cfRule>
  </conditionalFormatting>
  <conditionalFormatting sqref="B19">
    <cfRule type="cellIs" dxfId="3" priority="17" operator="equal">
      <formula>0</formula>
    </cfRule>
  </conditionalFormatting>
  <conditionalFormatting sqref="B19">
    <cfRule type="cellIs" dxfId="4" priority="18" operator="equal">
      <formula>max(B11:B20)</formula>
    </cfRule>
  </conditionalFormatting>
  <conditionalFormatting sqref="B20">
    <cfRule type="cellIs" dxfId="6" priority="19" operator="equal">
      <formula>0</formula>
    </cfRule>
  </conditionalFormatting>
  <conditionalFormatting sqref="B20">
    <cfRule type="cellIs" dxfId="4" priority="20" operator="equal">
      <formula>max(B11:B20)</formula>
    </cfRule>
  </conditionalFormatting>
  <conditionalFormatting sqref="C12">
    <cfRule type="cellIs" dxfId="6" priority="21" operator="equal">
      <formula>0</formula>
    </cfRule>
  </conditionalFormatting>
  <conditionalFormatting sqref="C12">
    <cfRule type="cellIs" dxfId="4" priority="22" operator="equal">
      <formula>max(C11:C20)</formula>
    </cfRule>
  </conditionalFormatting>
  <conditionalFormatting sqref="C13">
    <cfRule type="cellIs" dxfId="3" priority="23" operator="equal">
      <formula>0</formula>
    </cfRule>
  </conditionalFormatting>
  <conditionalFormatting sqref="C13">
    <cfRule type="cellIs" dxfId="4" priority="24" operator="equal">
      <formula>max(C11:C20)</formula>
    </cfRule>
  </conditionalFormatting>
  <conditionalFormatting sqref="C14">
    <cfRule type="cellIs" dxfId="6" priority="25" operator="equal">
      <formula>0</formula>
    </cfRule>
  </conditionalFormatting>
  <conditionalFormatting sqref="C14">
    <cfRule type="cellIs" dxfId="4" priority="26" operator="equal">
      <formula>max(C11:C20)</formula>
    </cfRule>
  </conditionalFormatting>
  <conditionalFormatting sqref="C15">
    <cfRule type="cellIs" dxfId="3" priority="27" operator="equal">
      <formula>0</formula>
    </cfRule>
  </conditionalFormatting>
  <conditionalFormatting sqref="C15">
    <cfRule type="cellIs" dxfId="4" priority="28" operator="equal">
      <formula>max(C11:C20)</formula>
    </cfRule>
  </conditionalFormatting>
  <conditionalFormatting sqref="C16">
    <cfRule type="cellIs" dxfId="6" priority="29" operator="equal">
      <formula>0</formula>
    </cfRule>
  </conditionalFormatting>
  <conditionalFormatting sqref="C16">
    <cfRule type="cellIs" dxfId="4" priority="30" operator="equal">
      <formula>max(C11:C20)</formula>
    </cfRule>
  </conditionalFormatting>
  <conditionalFormatting sqref="C17">
    <cfRule type="cellIs" dxfId="3" priority="31" operator="equal">
      <formula>0</formula>
    </cfRule>
  </conditionalFormatting>
  <conditionalFormatting sqref="C17">
    <cfRule type="cellIs" dxfId="4" priority="32" operator="equal">
      <formula>max(C11:C20)</formula>
    </cfRule>
  </conditionalFormatting>
  <conditionalFormatting sqref="C18">
    <cfRule type="cellIs" dxfId="6" priority="33" operator="equal">
      <formula>0</formula>
    </cfRule>
  </conditionalFormatting>
  <conditionalFormatting sqref="C18">
    <cfRule type="cellIs" dxfId="4" priority="34" operator="equal">
      <formula>max(C11:C20)</formula>
    </cfRule>
  </conditionalFormatting>
  <conditionalFormatting sqref="C19">
    <cfRule type="cellIs" dxfId="3" priority="35" operator="equal">
      <formula>0</formula>
    </cfRule>
  </conditionalFormatting>
  <conditionalFormatting sqref="C19">
    <cfRule type="cellIs" dxfId="4" priority="36" operator="equal">
      <formula>max(C11:C20)</formula>
    </cfRule>
  </conditionalFormatting>
  <conditionalFormatting sqref="C20">
    <cfRule type="cellIs" dxfId="6" priority="37" operator="equal">
      <formula>0</formula>
    </cfRule>
  </conditionalFormatting>
  <conditionalFormatting sqref="C20">
    <cfRule type="cellIs" dxfId="4" priority="38" operator="equal">
      <formula>max(C11:C20)</formula>
    </cfRule>
  </conditionalFormatting>
  <conditionalFormatting sqref="B11">
    <cfRule type="cellIs" dxfId="7" priority="39" operator="equal">
      <formula>LARGE(B11:B20,2)</formula>
    </cfRule>
  </conditionalFormatting>
  <conditionalFormatting sqref="B12">
    <cfRule type="cellIs" dxfId="7" priority="40" operator="equal">
      <formula>LARGE(B11:B20,2)</formula>
    </cfRule>
  </conditionalFormatting>
  <conditionalFormatting sqref="B13">
    <cfRule type="cellIs" dxfId="7" priority="41" operator="equal">
      <formula>LARGE(B11:B20,2)</formula>
    </cfRule>
  </conditionalFormatting>
  <conditionalFormatting sqref="B14">
    <cfRule type="cellIs" dxfId="7" priority="42" operator="equal">
      <formula>LARGE(B11:B20,2)</formula>
    </cfRule>
  </conditionalFormatting>
  <conditionalFormatting sqref="B15">
    <cfRule type="cellIs" dxfId="7" priority="43" operator="equal">
      <formula>LARGE(B11:B20,2)</formula>
    </cfRule>
  </conditionalFormatting>
  <conditionalFormatting sqref="B16">
    <cfRule type="cellIs" dxfId="7" priority="44" operator="equal">
      <formula>LARGE(B11:B20,2)</formula>
    </cfRule>
  </conditionalFormatting>
  <conditionalFormatting sqref="B17">
    <cfRule type="cellIs" dxfId="7" priority="45" operator="equal">
      <formula>LARGE(B11:B20,2)</formula>
    </cfRule>
  </conditionalFormatting>
  <conditionalFormatting sqref="B18">
    <cfRule type="cellIs" dxfId="7" priority="46" operator="equal">
      <formula>LARGE(B11:B20,2)</formula>
    </cfRule>
  </conditionalFormatting>
  <conditionalFormatting sqref="B19">
    <cfRule type="cellIs" dxfId="7" priority="47" operator="equal">
      <formula>LARGE(B11:B20,2)</formula>
    </cfRule>
  </conditionalFormatting>
  <conditionalFormatting sqref="B20">
    <cfRule type="cellIs" dxfId="7" priority="48" operator="equal">
      <formula>LARGE(B11:B20,2)</formula>
    </cfRule>
  </conditionalFormatting>
  <conditionalFormatting sqref="G3:G20">
    <cfRule type="notContainsBlanks" dxfId="8" priority="49">
      <formula>LEN(TRIM(G3))&gt;0</formula>
    </cfRule>
  </conditionalFormatting>
  <conditionalFormatting sqref="C11">
    <cfRule type="cellIs" dxfId="3" priority="50" operator="equal">
      <formula>0</formula>
    </cfRule>
  </conditionalFormatting>
  <conditionalFormatting sqref="C11">
    <cfRule type="cellIs" dxfId="4" priority="51" operator="equal">
      <formula>max(C11:C20)</formula>
    </cfRule>
  </conditionalFormatting>
  <dataValidations>
    <dataValidation type="custom" allowBlank="1" showDropDown="1" sqref="C11:C20">
      <formula1>AND(ISNUMBER(C11),(NOT(OR(NOT(ISERROR(DATEVALUE(C11))), AND(ISNUMBER(C11), LEFT(CELL("format", C11))="D")))))</formula1>
    </dataValidation>
  </dataValidations>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s>
  <sheetData>
    <row r="1">
      <c r="A1" s="105" t="s">
        <v>93</v>
      </c>
      <c r="B1" s="106" t="s">
        <v>94</v>
      </c>
      <c r="C1" s="107" t="s">
        <v>95</v>
      </c>
      <c r="D1" s="108" t="s">
        <v>96</v>
      </c>
    </row>
    <row r="2">
      <c r="A2" s="109" t="s">
        <v>97</v>
      </c>
      <c r="B2" s="110" t="s">
        <v>97</v>
      </c>
      <c r="C2" s="110" t="s">
        <v>85</v>
      </c>
      <c r="D2" s="111">
        <f>COUNTIFS('Raw With Formulas'!G:G, 2, 'Raw With Formulas'!H:H,B2)</f>
        <v>0</v>
      </c>
    </row>
    <row r="3">
      <c r="A3" s="112" t="s">
        <v>98</v>
      </c>
      <c r="B3" s="113" t="s">
        <v>98</v>
      </c>
      <c r="C3" s="113" t="s">
        <v>89</v>
      </c>
      <c r="D3" s="114">
        <f>COUNTIFS('Raw With Formulas'!G:G, 2, 'Raw With Formulas'!H:H,B3)</f>
        <v>0</v>
      </c>
    </row>
    <row r="4">
      <c r="A4" s="109" t="s">
        <v>99</v>
      </c>
      <c r="B4" s="110" t="s">
        <v>99</v>
      </c>
      <c r="C4" s="110" t="s">
        <v>85</v>
      </c>
      <c r="D4" s="111">
        <f>COUNTIFS('Raw With Formulas'!G:G, 2, 'Raw With Formulas'!H:H,B4)</f>
        <v>0</v>
      </c>
    </row>
    <row r="5">
      <c r="A5" s="112" t="s">
        <v>100</v>
      </c>
      <c r="B5" s="113" t="s">
        <v>100</v>
      </c>
      <c r="C5" s="113" t="s">
        <v>90</v>
      </c>
      <c r="D5" s="114">
        <f>COUNTIFS('Raw With Formulas'!G:G, 2, 'Raw With Formulas'!H:H,B5)</f>
        <v>0</v>
      </c>
    </row>
    <row r="6">
      <c r="A6" s="109" t="s">
        <v>101</v>
      </c>
      <c r="B6" s="110" t="s">
        <v>101</v>
      </c>
      <c r="C6" s="110" t="s">
        <v>92</v>
      </c>
      <c r="D6" s="115">
        <f>COUNTIFS('Raw With Formulas'!G:G, 2, 'Raw With Formulas'!H:H,B6)</f>
        <v>0</v>
      </c>
    </row>
    <row r="7">
      <c r="A7" s="112" t="s">
        <v>102</v>
      </c>
      <c r="B7" s="113" t="s">
        <v>102</v>
      </c>
      <c r="C7" s="113" t="s">
        <v>91</v>
      </c>
      <c r="D7" s="116">
        <f>COUNTIFS('Raw With Formulas'!G:G, 2, 'Raw With Formulas'!H:H,B7)</f>
        <v>0</v>
      </c>
    </row>
    <row r="8">
      <c r="A8" s="109" t="s">
        <v>103</v>
      </c>
      <c r="B8" s="110" t="s">
        <v>103</v>
      </c>
      <c r="C8" s="110" t="s">
        <v>92</v>
      </c>
      <c r="D8" s="115">
        <f>COUNTIFS('Raw With Formulas'!G:G, 2, 'Raw With Formulas'!H:H,B8)</f>
        <v>0</v>
      </c>
    </row>
    <row r="9">
      <c r="A9" s="112" t="s">
        <v>104</v>
      </c>
      <c r="B9" s="113" t="s">
        <v>105</v>
      </c>
      <c r="C9" s="113" t="s">
        <v>82</v>
      </c>
      <c r="D9" s="116">
        <f>COUNTIFS('Raw With Formulas'!G:G, 2, 'Raw With Formulas'!H:H,B9)</f>
        <v>0</v>
      </c>
    </row>
    <row r="10">
      <c r="A10" s="109" t="s">
        <v>106</v>
      </c>
      <c r="B10" s="110" t="s">
        <v>106</v>
      </c>
      <c r="C10" s="110" t="s">
        <v>89</v>
      </c>
      <c r="D10" s="115">
        <f>COUNTIFS('Raw With Formulas'!G:G, 2, 'Raw With Formulas'!H:H,B10)</f>
        <v>0</v>
      </c>
    </row>
    <row r="11">
      <c r="A11" s="112" t="s">
        <v>107</v>
      </c>
      <c r="B11" s="113" t="s">
        <v>107</v>
      </c>
      <c r="C11" s="113" t="s">
        <v>87</v>
      </c>
      <c r="D11" s="116">
        <f>COUNTIFS('Raw With Formulas'!G:G, 2, 'Raw With Formulas'!H:H,B11)</f>
        <v>0</v>
      </c>
    </row>
    <row r="12">
      <c r="A12" s="109" t="s">
        <v>108</v>
      </c>
      <c r="B12" s="110" t="s">
        <v>108</v>
      </c>
      <c r="C12" s="110" t="s">
        <v>90</v>
      </c>
      <c r="D12" s="115">
        <f>COUNTIFS('Raw With Formulas'!G:G, 2, 'Raw With Formulas'!H:H,B12)</f>
        <v>0</v>
      </c>
    </row>
    <row r="13">
      <c r="A13" s="112" t="s">
        <v>109</v>
      </c>
      <c r="B13" s="113" t="s">
        <v>110</v>
      </c>
      <c r="C13" s="113" t="s">
        <v>88</v>
      </c>
      <c r="D13" s="116">
        <f>COUNTIFS('Raw With Formulas'!G:G, 2, 'Raw With Formulas'!H:H,B13)</f>
        <v>0</v>
      </c>
    </row>
    <row r="14">
      <c r="A14" s="109" t="s">
        <v>111</v>
      </c>
      <c r="B14" s="110" t="s">
        <v>111</v>
      </c>
      <c r="C14" s="110" t="s">
        <v>85</v>
      </c>
      <c r="D14" s="115">
        <f>COUNTIFS('Raw With Formulas'!G:G, 2, 'Raw With Formulas'!H:H,B14)</f>
        <v>0</v>
      </c>
    </row>
    <row r="15">
      <c r="A15" s="112" t="s">
        <v>112</v>
      </c>
      <c r="B15" s="113" t="s">
        <v>112</v>
      </c>
      <c r="C15" s="113" t="s">
        <v>91</v>
      </c>
      <c r="D15" s="116">
        <f>COUNTIFS('Raw With Formulas'!G:G, 2, 'Raw With Formulas'!H:H,B15)</f>
        <v>0</v>
      </c>
    </row>
    <row r="16">
      <c r="A16" s="109" t="s">
        <v>113</v>
      </c>
      <c r="B16" s="110" t="s">
        <v>114</v>
      </c>
      <c r="C16" s="110" t="s">
        <v>82</v>
      </c>
      <c r="D16" s="115">
        <f>COUNTIFS('Raw With Formulas'!G:G, 2, 'Raw With Formulas'!H:H,B16)</f>
        <v>0</v>
      </c>
    </row>
    <row r="17">
      <c r="A17" s="112" t="s">
        <v>115</v>
      </c>
      <c r="B17" s="113" t="s">
        <v>115</v>
      </c>
      <c r="C17" s="113" t="s">
        <v>88</v>
      </c>
      <c r="D17" s="116">
        <f>COUNTIFS('Raw With Formulas'!G:G, 2, 'Raw With Formulas'!H:H,B17)</f>
        <v>0</v>
      </c>
    </row>
    <row r="18">
      <c r="A18" s="109" t="s">
        <v>116</v>
      </c>
      <c r="B18" s="110" t="s">
        <v>116</v>
      </c>
      <c r="C18" s="117"/>
      <c r="D18" s="111">
        <f>COUNTIFS('Raw With Formulas'!G:G, 2, 'Raw With Formulas'!H:H,B18)</f>
        <v>0</v>
      </c>
    </row>
    <row r="19">
      <c r="A19" s="112" t="s">
        <v>117</v>
      </c>
      <c r="B19" s="113" t="s">
        <v>118</v>
      </c>
      <c r="C19" s="113" t="s">
        <v>84</v>
      </c>
      <c r="D19" s="114">
        <f>COUNTIFS('Raw With Formulas'!G:G, 2, 'Raw With Formulas'!H:H,B19)</f>
        <v>0</v>
      </c>
    </row>
    <row r="20">
      <c r="A20" s="109" t="s">
        <v>119</v>
      </c>
      <c r="B20" s="110" t="s">
        <v>120</v>
      </c>
      <c r="C20" s="117"/>
      <c r="D20" s="115">
        <f>COUNTIFS('Raw With Formulas'!G:G, 2, 'Raw With Formulas'!H:H,B20)</f>
        <v>0</v>
      </c>
    </row>
    <row r="21">
      <c r="A21" s="112" t="s">
        <v>121</v>
      </c>
      <c r="B21" s="113" t="s">
        <v>121</v>
      </c>
      <c r="C21" s="113" t="s">
        <v>86</v>
      </c>
      <c r="D21" s="116">
        <f>COUNTIFS('Raw With Formulas'!G:G, 2, 'Raw With Formulas'!H:H,B21)</f>
        <v>0</v>
      </c>
    </row>
    <row r="22">
      <c r="A22" s="109" t="s">
        <v>122</v>
      </c>
      <c r="B22" s="110" t="s">
        <v>122</v>
      </c>
      <c r="C22" s="110" t="s">
        <v>87</v>
      </c>
      <c r="D22" s="115">
        <f>COUNTIFS('Raw With Formulas'!G:G, 2, 'Raw With Formulas'!H:H,B22)</f>
        <v>0</v>
      </c>
    </row>
    <row r="23">
      <c r="A23" s="112" t="s">
        <v>123</v>
      </c>
      <c r="B23" s="113" t="s">
        <v>124</v>
      </c>
      <c r="C23" s="113" t="s">
        <v>82</v>
      </c>
      <c r="D23" s="116">
        <f>COUNTIFS('Raw With Formulas'!G:G, 2, 'Raw With Formulas'!H:H,B23)</f>
        <v>0</v>
      </c>
    </row>
    <row r="24">
      <c r="A24" s="109" t="s">
        <v>125</v>
      </c>
      <c r="B24" s="110" t="s">
        <v>125</v>
      </c>
      <c r="C24" s="110" t="s">
        <v>84</v>
      </c>
      <c r="D24" s="115">
        <f>COUNTIFS('Raw With Formulas'!G:G, 2, 'Raw With Formulas'!H:H,B24)</f>
        <v>0</v>
      </c>
    </row>
    <row r="25">
      <c r="A25" s="112" t="s">
        <v>126</v>
      </c>
      <c r="B25" s="113" t="s">
        <v>126</v>
      </c>
      <c r="C25" s="113" t="s">
        <v>90</v>
      </c>
      <c r="D25" s="116">
        <f>COUNTIFS('Raw With Formulas'!G:G, 2, 'Raw With Formulas'!H:H,B25)</f>
        <v>0</v>
      </c>
    </row>
    <row r="26">
      <c r="A26" s="109" t="s">
        <v>127</v>
      </c>
      <c r="B26" s="110" t="s">
        <v>128</v>
      </c>
      <c r="C26" s="110" t="s">
        <v>92</v>
      </c>
      <c r="D26" s="115">
        <f>COUNTIFS('Raw With Formulas'!G:G, 2, 'Raw With Formulas'!H:H,B26)</f>
        <v>0</v>
      </c>
    </row>
    <row r="27">
      <c r="A27" s="112" t="s">
        <v>129</v>
      </c>
      <c r="B27" s="113" t="s">
        <v>130</v>
      </c>
      <c r="C27" s="113" t="s">
        <v>84</v>
      </c>
      <c r="D27" s="116">
        <f>COUNTIFS('Raw With Formulas'!G:G, 2, 'Raw With Formulas'!H:H,B27)</f>
        <v>0</v>
      </c>
    </row>
    <row r="28">
      <c r="A28" s="109" t="s">
        <v>131</v>
      </c>
      <c r="B28" s="110" t="s">
        <v>132</v>
      </c>
      <c r="C28" s="110" t="s">
        <v>87</v>
      </c>
      <c r="D28" s="115">
        <f>COUNTIFS('Raw With Formulas'!G:G, 2, 'Raw With Formulas'!H:H,B28)</f>
        <v>0</v>
      </c>
    </row>
    <row r="29">
      <c r="A29" s="112" t="s">
        <v>133</v>
      </c>
      <c r="B29" s="113" t="s">
        <v>134</v>
      </c>
      <c r="C29" s="113" t="s">
        <v>86</v>
      </c>
      <c r="D29" s="116">
        <f>COUNTIFS('Raw With Formulas'!G:G, 2, 'Raw With Formulas'!H:H,B29)</f>
        <v>0</v>
      </c>
    </row>
    <row r="30">
      <c r="A30" s="109" t="s">
        <v>135</v>
      </c>
      <c r="B30" s="110" t="s">
        <v>135</v>
      </c>
      <c r="C30" s="110" t="s">
        <v>91</v>
      </c>
      <c r="D30" s="115">
        <f>COUNTIFS('Raw With Formulas'!G:G, 2, 'Raw With Formulas'!H:H,B30)</f>
        <v>0</v>
      </c>
    </row>
    <row r="31">
      <c r="A31" s="112" t="s">
        <v>136</v>
      </c>
      <c r="B31" s="113" t="s">
        <v>137</v>
      </c>
      <c r="C31" s="113" t="s">
        <v>86</v>
      </c>
      <c r="D31" s="116">
        <f>COUNTIFS('Raw With Formulas'!G:G, 2, 'Raw With Formulas'!H:H,B31)</f>
        <v>0</v>
      </c>
    </row>
    <row r="32">
      <c r="A32" s="109" t="s">
        <v>138</v>
      </c>
      <c r="B32" s="110" t="s">
        <v>139</v>
      </c>
      <c r="C32" s="110" t="s">
        <v>89</v>
      </c>
      <c r="D32" s="115">
        <f>COUNTIFS('Raw With Formulas'!G:G, 2, 'Raw With Formulas'!H:H,B32)</f>
        <v>0</v>
      </c>
    </row>
    <row r="33">
      <c r="A33" s="118" t="s">
        <v>140</v>
      </c>
      <c r="B33" s="119" t="s">
        <v>141</v>
      </c>
      <c r="C33" s="119" t="s">
        <v>88</v>
      </c>
      <c r="D33" s="120">
        <f>COUNTIFS('Raw With Formulas'!G:G, 2, 'Raw With Formulas'!H:H,B33)</f>
        <v>0</v>
      </c>
    </row>
  </sheetData>
  <conditionalFormatting sqref="D3 D5 D7 D9 D11 D13 D15 D17 D19 D21 D23 D25 D27 D29 D31 D33">
    <cfRule type="cellIs" dxfId="6" priority="1" operator="equal">
      <formula>0</formula>
    </cfRule>
  </conditionalFormatting>
  <conditionalFormatting sqref="D2 D4 D6 D8 D10 D12 D14 D16 D18 D20 D22 D24 D26 D28 D30 D32">
    <cfRule type="cellIs" dxfId="3" priority="2" operator="equal">
      <formula>0</formula>
    </cfRule>
  </conditionalFormatting>
  <conditionalFormatting sqref="D2:D33">
    <cfRule type="expression" dxfId="10" priority="3">
      <formula>D2=MAX($D$3:$D$33)</formula>
    </cfRule>
  </conditionalFormatting>
  <conditionalFormatting sqref="D2:D33">
    <cfRule type="expression" dxfId="7" priority="4">
      <formula>D2=LARGE($D$3:$D$33,2)</formula>
    </cfRule>
  </conditionalFormatting>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 customWidth="1" min="2" max="2" width="9.63"/>
    <col customWidth="1" min="3" max="3" width="11.5"/>
    <col hidden="1" min="4" max="4" width="12.63"/>
    <col customWidth="1" min="5" max="5" width="37.75"/>
    <col hidden="1" min="6" max="6" width="12.63"/>
    <col customWidth="1" min="7" max="7" width="24.0"/>
    <col hidden="1" min="8" max="8" width="12.63"/>
    <col customWidth="1" min="9" max="9" width="35.88"/>
    <col hidden="1" min="10" max="10" width="12.63"/>
    <col customWidth="1" min="11" max="11" width="35.88"/>
    <col hidden="1" min="12" max="12" width="12.63"/>
    <col customWidth="1" min="13" max="13" width="35.88"/>
    <col hidden="1" min="14" max="14" width="12.63"/>
    <col customWidth="1" min="15" max="15" width="35.88"/>
    <col hidden="1" min="16" max="16" width="12.63"/>
    <col customWidth="1" min="17" max="17" width="35.88"/>
    <col hidden="1" min="18" max="18" width="12.63"/>
    <col customWidth="1" min="19" max="19" width="35.88"/>
    <col hidden="1" min="20" max="20" width="12.63"/>
    <col customWidth="1" min="21" max="21" width="35.88"/>
    <col hidden="1" min="22" max="22" width="12.63"/>
    <col customWidth="1" min="23" max="23" width="35.88"/>
    <col hidden="1" min="24" max="24" width="12.63"/>
    <col customWidth="1" min="25" max="25" width="35.88"/>
    <col hidden="1" min="26" max="26" width="12.63"/>
    <col customWidth="1" min="27" max="27" width="35.88"/>
    <col hidden="1" min="28" max="28" width="12.63"/>
    <col customWidth="1" min="29" max="29" width="35.88"/>
    <col hidden="1" min="30" max="30" width="12.63"/>
    <col customWidth="1" min="31" max="31" width="24.0"/>
    <col hidden="1" min="32" max="32" width="12.63"/>
    <col customWidth="1" min="33" max="33" width="35.88"/>
    <col hidden="1" min="34" max="34" width="12.63"/>
    <col customWidth="1" min="35" max="35" width="24.0"/>
    <col hidden="1" min="36" max="36" width="12.63"/>
    <col customWidth="1" min="37" max="37" width="35.88"/>
    <col hidden="1" min="38" max="38" width="12.63"/>
    <col customWidth="1" min="39" max="39" width="35.88"/>
    <col hidden="1" min="40" max="40" width="12.63"/>
  </cols>
  <sheetData>
    <row r="1">
      <c r="A1" s="105" t="s">
        <v>93</v>
      </c>
      <c r="B1" s="106" t="s">
        <v>94</v>
      </c>
      <c r="C1" s="106" t="s">
        <v>95</v>
      </c>
      <c r="D1" s="106" t="s">
        <v>142</v>
      </c>
      <c r="E1" s="107" t="s">
        <v>143</v>
      </c>
      <c r="F1" s="106" t="s">
        <v>144</v>
      </c>
      <c r="G1" s="107" t="s">
        <v>145</v>
      </c>
      <c r="H1" s="106" t="s">
        <v>146</v>
      </c>
      <c r="I1" s="107" t="s">
        <v>147</v>
      </c>
      <c r="J1" s="106" t="s">
        <v>148</v>
      </c>
      <c r="K1" s="107" t="s">
        <v>149</v>
      </c>
      <c r="L1" s="106" t="s">
        <v>150</v>
      </c>
      <c r="M1" s="107" t="s">
        <v>151</v>
      </c>
      <c r="N1" s="106" t="s">
        <v>152</v>
      </c>
      <c r="O1" s="107" t="s">
        <v>153</v>
      </c>
      <c r="P1" s="106" t="s">
        <v>154</v>
      </c>
      <c r="Q1" s="107" t="s">
        <v>155</v>
      </c>
      <c r="R1" s="106" t="s">
        <v>156</v>
      </c>
      <c r="S1" s="107" t="s">
        <v>157</v>
      </c>
      <c r="T1" s="106" t="s">
        <v>158</v>
      </c>
      <c r="U1" s="107" t="s">
        <v>159</v>
      </c>
      <c r="V1" s="106" t="s">
        <v>160</v>
      </c>
      <c r="W1" s="107" t="s">
        <v>161</v>
      </c>
      <c r="X1" s="106" t="s">
        <v>162</v>
      </c>
      <c r="Y1" s="107" t="s">
        <v>163</v>
      </c>
      <c r="Z1" s="106" t="s">
        <v>164</v>
      </c>
      <c r="AA1" s="107" t="s">
        <v>165</v>
      </c>
      <c r="AB1" s="106" t="s">
        <v>166</v>
      </c>
      <c r="AC1" s="107" t="s">
        <v>167</v>
      </c>
      <c r="AD1" s="106" t="s">
        <v>168</v>
      </c>
      <c r="AE1" s="76" t="s">
        <v>169</v>
      </c>
      <c r="AF1" s="106" t="s">
        <v>170</v>
      </c>
      <c r="AG1" s="107" t="s">
        <v>171</v>
      </c>
      <c r="AH1" s="106" t="s">
        <v>172</v>
      </c>
      <c r="AI1" s="107" t="s">
        <v>173</v>
      </c>
      <c r="AJ1" s="106" t="s">
        <v>174</v>
      </c>
      <c r="AK1" s="107" t="s">
        <v>175</v>
      </c>
      <c r="AL1" s="106" t="s">
        <v>176</v>
      </c>
      <c r="AM1" s="107" t="s">
        <v>177</v>
      </c>
      <c r="AN1" s="108" t="s">
        <v>178</v>
      </c>
    </row>
    <row r="2">
      <c r="A2" s="109" t="s">
        <v>97</v>
      </c>
      <c r="B2" s="110" t="s">
        <v>97</v>
      </c>
      <c r="C2" s="110" t="str">
        <f>vlookup(A2,'Wins by Team'!A:C,3,false)</f>
        <v>Grant|Rusty</v>
      </c>
      <c r="D2" s="110" t="str">
        <f>E2&amp;COUNTIF($E2:E$3, E2)</f>
        <v>BYE, GAME NOT STARTED, OR NO STATS YET2</v>
      </c>
      <c r="E2" s="110" t="str">
        <f>if(MAXIFS('Player Stats - Current Week'!I:I,'Player Stats - Current Week'!C:C,B2,'Player Stats - Current Week'!D:D,"QB")=0,"BYE, GAME NOT STARTED, OR NO STATS YET",iferror(MAXIFS('Player Stats - Current Week'!I:I,'Player Stats - Current Week'!C:C,B2,'Player Stats - Current Week'!D:D,"QB"),""))</f>
        <v>BYE, GAME NOT STARTED, OR NO STATS YET</v>
      </c>
      <c r="F2" s="110" t="str">
        <f>G2&amp;COUNTIF($G2:G$3, G2)</f>
        <v>BYE OR GAME NOT STARTED2</v>
      </c>
      <c r="G2" s="110" t="str">
        <f>iferror(vlookup(CONCATENATE("Week 2",B2),'Raw With Formulas'!J:M,3,false),iferror(vlookup(CONCATENATE("Week 2",B2),'Raw With Formulas'!K:M,3,false),"BYE OR GAME NOT STARTED"))</f>
        <v>BYE OR GAME NOT STARTED</v>
      </c>
      <c r="H2" s="110" t="str">
        <f>I2&amp;COUNTIF($I2:I$3, I2)</f>
        <v>BYE, GAME NOT STARTED, OR NO STATS YET2</v>
      </c>
      <c r="I2" s="110" t="str">
        <f>iferror(
if(
sumifs(
'Player Stats - Current Week'!T:T,
'Player Stats - Current Week'!C:C,
iferror(
vlookup(
CONCATENATE("Week 3",B2), 
'Raw With Formulas'!J:N,
2,false
),
vlookup(CONCATENATE("Week 3",B2), 'Raw With Formulas'!K:N,4,false))) 
= 0,
"BYE, GAME NOT STARTED, OR NO STATS YET",
iferror(
sumifs(
'Player Stats - Current Week'!T:T,
'Player Stats - Current Week'!C:C,
iferror(
vlookup(
CONCATENATE("Week 3",B2), 
'Raw With Formulas'!J:N,
2,false
),
vlookup(CONCATENATE("Week 3",B2), 'Raw With Formulas'!K:N,4,false))),
""
)
),
"BYE, GAME NOT STARTED, OR NO STATS YET"
)</f>
        <v>BYE, GAME NOT STARTED, OR NO STATS YET</v>
      </c>
      <c r="J2" s="110" t="s">
        <v>179</v>
      </c>
      <c r="K2" s="110" t="str">
        <f>if(MAXIFS('Player Stats - Current Week'!E:E,'Player Stats - Current Week'!C:C,B2,'Player Stats - Current Week'!D:D,"TE")=0,"BYE, GAME NOT STARTED, OR NO STATS YET",iferror(MAXIFS('Player Stats - Current Week'!E:E,'Player Stats - Current Week'!C:C,B2,'Player Stats - Current Week'!D:D,"TE"),""))</f>
        <v>BYE, GAME NOT STARTED, OR NO STATS YET</v>
      </c>
      <c r="L2" s="110" t="s">
        <v>179</v>
      </c>
      <c r="M2" s="110" t="str">
        <f>if(MAXIFS('Player Stats - Current Week'!Q:Q,'Player Stats - Current Week'!C:C,B2,'Player Stats - Current Week'!D:D,"WR")=0,"BYE, GAME NOT STARTED, OR NO STATS YET",iferror(MAXIFS('Player Stats - Current Week'!Q:Q,'Player Stats - Current Week'!C:C,B2,'Player Stats - Current Week'!D:D,"WR"),""))</f>
        <v>BYE, GAME NOT STARTED, OR NO STATS YET</v>
      </c>
      <c r="N2" s="110" t="s">
        <v>179</v>
      </c>
      <c r="O2" s="110" t="str">
        <f>if((SUMIFS('Player Stats - Current Week'!R:R,'Player Stats - Current Week'!C:C,B2)+SUMIFS('Player Stats - Current Week'!L:L,'Player Stats - Current Week'!C:C,B2))=0,"BYE, GAME NOT STARTED, OR NO STATS YET",((SUMIFS('Player Stats - Current Week'!R:R,'Player Stats - Current Week'!C:C,B2)*6)+SUMIFS('Player Stats - Current Week'!L:L,'Player Stats - Current Week'!C:C,B2)))</f>
        <v>BYE, GAME NOT STARTED, OR NO STATS YET</v>
      </c>
      <c r="P2" s="110" t="s">
        <v>179</v>
      </c>
      <c r="Q2" s="110" t="str">
        <f>if(MAXIFS('Player Stats - Current Week'!U:U,'Player Stats - Current Week'!C:C,B2,'Player Stats - Current Week'!D:D,"RB")=0,"BYE, GAME NOT STARTED, OR NO STATS YET",iferror(MAXIFS('Player Stats - Current Week'!U:U,'Player Stats - Current Week'!C:C,B2,'Player Stats - Current Week'!D:D,"RB"),""))</f>
        <v>BYE, GAME NOT STARTED, OR NO STATS YET</v>
      </c>
      <c r="R2" s="110" t="s">
        <v>179</v>
      </c>
      <c r="S2" s="110" t="str">
        <f>if(MAXIFS('Player Stats - Current Week'!L:L,'Player Stats - Current Week'!C:C,B2,'Player Stats - Current Week'!D:D,"PK")=0,"BYE, GAME NOT STARTED, OR NO STATS YET",iferror(MAXIFS('Player Stats - Current Week'!L:L,'Player Stats - Current Week'!C:C,B2,'Player Stats - Current Week'!D:D,"PK"),""))</f>
        <v>BYE, GAME NOT STARTED, OR NO STATS YET</v>
      </c>
      <c r="T2" s="110" t="s">
        <v>179</v>
      </c>
      <c r="U2" s="110" t="str">
        <f>if(MAXIFS('Player Stats - Current Week'!N:N,'Player Stats - Current Week'!C:C,B2,'Player Stats - Current Week'!D:D,"QB")=0,"BYE, GAME NOT STARTED, OR NO STATS YET",iferror(MAXIFS('Player Stats - Current Week'!N:N,'Player Stats - Current Week'!C:C,B2,'Player Stats - Current Week'!D:D,"QB"),""))</f>
        <v>BYE, GAME NOT STARTED, OR NO STATS YET</v>
      </c>
      <c r="V2" s="110" t="s">
        <v>179</v>
      </c>
      <c r="W2" s="110" t="str">
        <f>if(SUMIFS('Player Stats - Current Week'!O:O,'Player Stats - Current Week'!C:C,B2)=0,"BYE, GAME NOT STARTED, OR NO STATS YET",iferror(SUMIFS('Player Stats - Current Week'!O:O,'Player Stats - Current Week'!C:C,B2),""))</f>
        <v>BYE, GAME NOT STARTED, OR NO STATS YET</v>
      </c>
      <c r="X2" s="110" t="s">
        <v>179</v>
      </c>
      <c r="Y2" s="110" t="str">
        <f>if(MAXIFS('Player Stats - Current Week'!Q:Q,'Player Stats - Current Week'!C:C,B2,'Player Stats - Current Week'!D:D,"TE")=0,"BYE, GAME NOT STARTED, OR NO STATS YET",iferror(MAXIFS('Player Stats - Current Week'!Q:Q,'Player Stats - Current Week'!C:C,B2,'Player Stats - Current Week'!D:D,"TE"),""))</f>
        <v>BYE, GAME NOT STARTED, OR NO STATS YET</v>
      </c>
      <c r="Z2" s="110" t="s">
        <v>179</v>
      </c>
      <c r="AA2" s="110" t="str">
        <f>if(MAXIFS('Player Stats - Current Week'!S:S,'Player Stats - Current Week'!C:C,B2)=0,"BYE, GAME NOT STARTED, OR NO STATS YET",iferror(MAXIFS('Player Stats - Current Week'!S:S,'Player Stats - Current Week'!C:C,B2),""))</f>
        <v>BYE, GAME NOT STARTED, OR NO STATS YET</v>
      </c>
      <c r="AB2" s="110" t="s">
        <v>179</v>
      </c>
      <c r="AC2" s="110" t="str">
        <f>if(MAXIFS('Player Stats - Current Week'!G:G,'Player Stats - Current Week'!C:C,B2,'Player Stats - Current Week'!D:D,"QB")=0,"BYE, GAME NOT STARTED, OR NO STATS YET",iferror(MAXIFS('Player Stats - Current Week'!G:G,'Player Stats - Current Week'!C:C,B2,'Player Stats - Current Week'!D:D,"QB"),""))</f>
        <v>BYE, GAME NOT STARTED, OR NO STATS YET</v>
      </c>
      <c r="AD2" s="110" t="str">
        <f>AE2&amp;COUNTIF($AE2:AE$3, AE2)</f>
        <v>BYE OR GAME NOT STARTED2</v>
      </c>
      <c r="AE2" s="121" t="str">
        <f>iferror(vlookup(CONCATENATE("Week 14",B2),'Raw With Formulas'!J:M,4,false),iferror(vlookup(CONCATENATE("Week 14",B2),'Raw With Formulas'!K:M,2,false),"BYE OR GAME NOT STARTED"))</f>
        <v>BYE OR GAME NOT STARTED</v>
      </c>
      <c r="AF2" s="110" t="str">
        <f>AG2&amp;COUNTIF($AG2:AG$3, AG2)</f>
        <v>BYE, GAME NOT STARTED, OR NO STATS YET2</v>
      </c>
      <c r="AG2" s="110" t="str">
        <f>if(MAXIFS('Player Stats - Current Week'!Q:Q,'Player Stats - Current Week'!C:C,B2,'Player Stats - Current Week'!D:D,"QB")=0,"BYE, GAME NOT STARTED, OR NO STATS YET",iferror(MAXIFS('Player Stats - Current Week'!Q:Q,'Player Stats - Current Week'!C:C,B2,'Player Stats - Current Week'!D:D,"QB"),""))</f>
        <v>BYE, GAME NOT STARTED, OR NO STATS YET</v>
      </c>
      <c r="AH2" s="110" t="str">
        <f>AI2&amp;COUNTIF($AI2:AI$3, AI2)</f>
        <v>BYE OR GAME NOT STARTED2</v>
      </c>
      <c r="AI2" s="110" t="str">
        <f>iferror(vlookup(CONCATENATE("Week 16",B2),'Raw With Formulas'!J:M,3,false),iferror(vlookup(CONCATENATE("Week 16",B2),'Raw With Formulas'!K:M,3,false),"BYE OR GAME NOT STARTED"))</f>
        <v>BYE OR GAME NOT STARTED</v>
      </c>
      <c r="AJ2" s="110" t="str">
        <f>AK2&amp;COUNTIF($AK2:AK$3, AK2)</f>
        <v>BYE, GAME NOT STARTED, OR NO STATS YET2</v>
      </c>
      <c r="AK2" s="110" t="str">
        <f>if(MAXIFS('Player Stats - Current Week'!E:E,'Player Stats - Current Week'!C:C,B2,'Player Stats - Current Week'!D:D,"WR")=0,"BYE, GAME NOT STARTED, OR NO STATS YET",iferror(MAXIFS('Player Stats - Current Week'!E:E,'Player Stats - Current Week'!C:C,B2,'Player Stats - Current Week'!D:D,"WR"),""))</f>
        <v>BYE, GAME NOT STARTED, OR NO STATS YET</v>
      </c>
      <c r="AL2" s="110" t="s">
        <v>179</v>
      </c>
      <c r="AM2" s="110" t="str">
        <f>if(MAXIFS('Player Stats - Current Week'!Q:Q,'Player Stats - Current Week'!C:C,B2,'Player Stats - Current Week'!D:D,"RB")=0,"BYE, GAME NOT STARTED, OR NO STATS YET",iferror(MAXIFS('Player Stats - Current Week'!Q:Q,'Player Stats - Current Week'!C:C,B2,'Player Stats - Current Week'!D:D,"RB"),""))</f>
        <v>BYE, GAME NOT STARTED, OR NO STATS YET</v>
      </c>
      <c r="AN2" s="111" t="str">
        <f t="shared" ref="AN2:AN33" si="1">C2</f>
        <v>Grant|Rusty</v>
      </c>
    </row>
    <row r="3">
      <c r="A3" s="112" t="s">
        <v>98</v>
      </c>
      <c r="B3" s="113" t="s">
        <v>98</v>
      </c>
      <c r="C3" s="113" t="str">
        <f>vlookup(A3,'Wins by Team'!A:C,3,false)</f>
        <v>Rob</v>
      </c>
      <c r="D3" s="113" t="str">
        <f t="shared" ref="D3:D33" si="2">E3&amp;COUNTIF($E$3:E3, E3)</f>
        <v>BYE, GAME NOT STARTED, OR NO STATS YET1</v>
      </c>
      <c r="E3" s="113" t="str">
        <f>if(MAXIFS('Player Stats - Current Week'!I:I,'Player Stats - Current Week'!C:C,B3,'Player Stats - Current Week'!D:D,"QB")=0,"BYE, GAME NOT STARTED, OR NO STATS YET",iferror(MAXIFS('Player Stats - Current Week'!I:I,'Player Stats - Current Week'!C:C,B3,'Player Stats - Current Week'!D:D,"QB"),""))</f>
        <v>BYE, GAME NOT STARTED, OR NO STATS YET</v>
      </c>
      <c r="F3" s="113" t="str">
        <f t="shared" ref="F3:F17" si="3">G3&amp;COUNTIF($G$3:G3, G3)</f>
        <v>BYE OR GAME NOT STARTED1</v>
      </c>
      <c r="G3" s="113" t="str">
        <f>iferror(vlookup(CONCATENATE("Week 2",B3),'Raw With Formulas'!J:M,3,false),iferror(vlookup(CONCATENATE("Week 2",B3),'Raw With Formulas'!K:M,3,false),"BYE OR GAME NOT STARTED"))</f>
        <v>BYE OR GAME NOT STARTED</v>
      </c>
      <c r="H3" s="113" t="str">
        <f t="shared" ref="H3:H17" si="4">I3&amp;COUNTIF($I$3:I3, I3)</f>
        <v>BYE, GAME NOT STARTED, OR NO STATS YET1</v>
      </c>
      <c r="I3" s="113" t="str">
        <f>iferror(
if(
sumifs(
'Player Stats - Current Week'!T:T,
'Player Stats - Current Week'!C:C,
iferror(
vlookup(
CONCATENATE("Week 3",B3), 
'Raw With Formulas'!J:N,
2,false
),
vlookup(CONCATENATE("Week 3",B3), 'Raw With Formulas'!K:N,4,false))) 
= 0,
"BYE, GAME NOT STARTED, OR NO STATS YET",
iferror(
sumifs(
'Player Stats - Current Week'!T:T,
'Player Stats - Current Week'!C:C,
iferror(
vlookup(
CONCATENATE("Week 3",B3), 
'Raw With Formulas'!J:N,
2,false
),
vlookup(CONCATENATE("Week 3",B3), 'Raw With Formulas'!K:N,4,false))),
""
)
),
"BYE, GAME NOT STARTED, OR NO STATS YET"
)</f>
        <v>BYE, GAME NOT STARTED, OR NO STATS YET</v>
      </c>
      <c r="J3" s="113" t="s">
        <v>179</v>
      </c>
      <c r="K3" s="113" t="str">
        <f>if(MAXIFS('Player Stats - Current Week'!E:E,'Player Stats - Current Week'!C:C,B3,'Player Stats - Current Week'!D:D,"TE")=0,"BYE, GAME NOT STARTED, OR NO STATS YET",iferror(MAXIFS('Player Stats - Current Week'!E:E,'Player Stats - Current Week'!C:C,B3,'Player Stats - Current Week'!D:D,"TE"),""))</f>
        <v>BYE, GAME NOT STARTED, OR NO STATS YET</v>
      </c>
      <c r="L3" s="113" t="s">
        <v>179</v>
      </c>
      <c r="M3" s="113" t="str">
        <f>if(MAXIFS('Player Stats - Current Week'!Q:Q,'Player Stats - Current Week'!C:C,B3,'Player Stats - Current Week'!D:D,"WR")=0,"BYE, GAME NOT STARTED, OR NO STATS YET",iferror(MAXIFS('Player Stats - Current Week'!Q:Q,'Player Stats - Current Week'!C:C,B3,'Player Stats - Current Week'!D:D,"WR"),""))</f>
        <v>BYE, GAME NOT STARTED, OR NO STATS YET</v>
      </c>
      <c r="N3" s="113" t="s">
        <v>179</v>
      </c>
      <c r="O3" s="113" t="str">
        <f>if((SUMIFS('Player Stats - Current Week'!R:R,'Player Stats - Current Week'!C:C,B3)+SUMIFS('Player Stats - Current Week'!L:L,'Player Stats - Current Week'!C:C,B3))=0,"BYE, GAME NOT STARTED, OR NO STATS YET",((SUMIFS('Player Stats - Current Week'!R:R,'Player Stats - Current Week'!C:C,B3)*6)+SUMIFS('Player Stats - Current Week'!L:L,'Player Stats - Current Week'!C:C,B3)))</f>
        <v>BYE, GAME NOT STARTED, OR NO STATS YET</v>
      </c>
      <c r="P3" s="113" t="s">
        <v>179</v>
      </c>
      <c r="Q3" s="113" t="str">
        <f>if(MAXIFS('Player Stats - Current Week'!U:U,'Player Stats - Current Week'!C:C,B3,'Player Stats - Current Week'!D:D,"RB")=0,"BYE, GAME NOT STARTED, OR NO STATS YET",iferror(MAXIFS('Player Stats - Current Week'!U:U,'Player Stats - Current Week'!C:C,B3,'Player Stats - Current Week'!D:D,"RB"),""))</f>
        <v>BYE, GAME NOT STARTED, OR NO STATS YET</v>
      </c>
      <c r="R3" s="113" t="s">
        <v>179</v>
      </c>
      <c r="S3" s="113" t="str">
        <f>if(MAXIFS('Player Stats - Current Week'!L:L,'Player Stats - Current Week'!C:C,B3,'Player Stats - Current Week'!D:D,"PK")=0,"BYE, GAME NOT STARTED, OR NO STATS YET",iferror(MAXIFS('Player Stats - Current Week'!L:L,'Player Stats - Current Week'!C:C,B3,'Player Stats - Current Week'!D:D,"PK"),""))</f>
        <v>BYE, GAME NOT STARTED, OR NO STATS YET</v>
      </c>
      <c r="T3" s="113" t="s">
        <v>179</v>
      </c>
      <c r="U3" s="113" t="str">
        <f>if(MAXIFS('Player Stats - Current Week'!N:N,'Player Stats - Current Week'!C:C,B3,'Player Stats - Current Week'!D:D,"QB")=0,"BYE, GAME NOT STARTED, OR NO STATS YET",iferror(MAXIFS('Player Stats - Current Week'!N:N,'Player Stats - Current Week'!C:C,B3,'Player Stats - Current Week'!D:D,"QB"),""))</f>
        <v>BYE, GAME NOT STARTED, OR NO STATS YET</v>
      </c>
      <c r="V3" s="113" t="s">
        <v>179</v>
      </c>
      <c r="W3" s="113" t="str">
        <f>if(SUMIFS('Player Stats - Current Week'!O:O,'Player Stats - Current Week'!C:C,B3)=0,"BYE, GAME NOT STARTED, OR NO STATS YET",iferror(SUMIFS('Player Stats - Current Week'!O:O,'Player Stats - Current Week'!C:C,B3),""))</f>
        <v>BYE, GAME NOT STARTED, OR NO STATS YET</v>
      </c>
      <c r="X3" s="113" t="s">
        <v>179</v>
      </c>
      <c r="Y3" s="113" t="str">
        <f>if(MAXIFS('Player Stats - Current Week'!Q:Q,'Player Stats - Current Week'!C:C,B3,'Player Stats - Current Week'!D:D,"TE")=0,"BYE, GAME NOT STARTED, OR NO STATS YET",iferror(MAXIFS('Player Stats - Current Week'!Q:Q,'Player Stats - Current Week'!C:C,B3,'Player Stats - Current Week'!D:D,"TE"),""))</f>
        <v>BYE, GAME NOT STARTED, OR NO STATS YET</v>
      </c>
      <c r="Z3" s="113" t="s">
        <v>179</v>
      </c>
      <c r="AA3" s="113" t="str">
        <f>if(MAXIFS('Player Stats - Current Week'!S:S,'Player Stats - Current Week'!C:C,B3)=0,"BYE, GAME NOT STARTED, OR NO STATS YET",iferror(MAXIFS('Player Stats - Current Week'!S:S,'Player Stats - Current Week'!C:C,B3),""))</f>
        <v>BYE, GAME NOT STARTED, OR NO STATS YET</v>
      </c>
      <c r="AB3" s="113" t="s">
        <v>179</v>
      </c>
      <c r="AC3" s="113" t="str">
        <f>if(MAXIFS('Player Stats - Current Week'!G:G,'Player Stats - Current Week'!C:C,B3,'Player Stats - Current Week'!D:D,"QB")=0,"BYE, GAME NOT STARTED, OR NO STATS YET",iferror(MAXIFS('Player Stats - Current Week'!G:G,'Player Stats - Current Week'!C:C,B3,'Player Stats - Current Week'!D:D,"QB"),""))</f>
        <v>BYE, GAME NOT STARTED, OR NO STATS YET</v>
      </c>
      <c r="AD3" s="113" t="str">
        <f t="shared" ref="AD3:AD17" si="5">AE3&amp;COUNTIF($AE$3:AE3, AE3)</f>
        <v>BYE OR GAME NOT STARTED1</v>
      </c>
      <c r="AE3" s="122" t="str">
        <f>iferror(vlookup(CONCATENATE("Week 14",B3),'Raw With Formulas'!J:M,4,false),iferror(vlookup(CONCATENATE("Week 14",B3),'Raw With Formulas'!K:M,2,false),"BYE OR GAME NOT STARTED"))</f>
        <v>BYE OR GAME NOT STARTED</v>
      </c>
      <c r="AF3" s="113" t="str">
        <f t="shared" ref="AF3:AF17" si="6">AG3&amp;COUNTIF($AG$3:AG3, AG3)</f>
        <v>BYE, GAME NOT STARTED, OR NO STATS YET1</v>
      </c>
      <c r="AG3" s="113" t="str">
        <f>if(MAXIFS('Player Stats - Current Week'!Q:Q,'Player Stats - Current Week'!C:C,B3,'Player Stats - Current Week'!D:D,"QB")=0,"BYE, GAME NOT STARTED, OR NO STATS YET",iferror(MAXIFS('Player Stats - Current Week'!Q:Q,'Player Stats - Current Week'!C:C,B3,'Player Stats - Current Week'!D:D,"QB"),""))</f>
        <v>BYE, GAME NOT STARTED, OR NO STATS YET</v>
      </c>
      <c r="AH3" s="113" t="str">
        <f t="shared" ref="AH3:AH17" si="7">AI3&amp;COUNTIF($AI$3:AI3, AI3)</f>
        <v>BYE OR GAME NOT STARTED1</v>
      </c>
      <c r="AI3" s="113" t="str">
        <f>iferror(vlookup(CONCATENATE("Week 16",B3),'Raw With Formulas'!J:M,3,false),iferror(vlookup(CONCATENATE("Week 16",B3),'Raw With Formulas'!K:M,3,false),"BYE OR GAME NOT STARTED"))</f>
        <v>BYE OR GAME NOT STARTED</v>
      </c>
      <c r="AJ3" s="113" t="str">
        <f t="shared" ref="AJ3:AJ17" si="8">AK3&amp;COUNTIF($AK$3:AK3, AK3)</f>
        <v>BYE, GAME NOT STARTED, OR NO STATS YET1</v>
      </c>
      <c r="AK3" s="113" t="str">
        <f>if(MAXIFS('Player Stats - Current Week'!E:E,'Player Stats - Current Week'!C:C,B3,'Player Stats - Current Week'!D:D,"WR")=0,"BYE, GAME NOT STARTED, OR NO STATS YET",iferror(MAXIFS('Player Stats - Current Week'!E:E,'Player Stats - Current Week'!C:C,B3,'Player Stats - Current Week'!D:D,"WR"),""))</f>
        <v>BYE, GAME NOT STARTED, OR NO STATS YET</v>
      </c>
      <c r="AL3" s="113" t="s">
        <v>179</v>
      </c>
      <c r="AM3" s="113" t="str">
        <f>if(MAXIFS('Player Stats - Current Week'!Q:Q,'Player Stats - Current Week'!C:C,B3,'Player Stats - Current Week'!D:D,"RB")=0,"BYE, GAME NOT STARTED, OR NO STATS YET",iferror(MAXIFS('Player Stats - Current Week'!Q:Q,'Player Stats - Current Week'!C:C,B3,'Player Stats - Current Week'!D:D,"RB"),""))</f>
        <v>BYE, GAME NOT STARTED, OR NO STATS YET</v>
      </c>
      <c r="AN3" s="123" t="str">
        <f t="shared" si="1"/>
        <v>Rob</v>
      </c>
    </row>
    <row r="4">
      <c r="A4" s="109" t="s">
        <v>99</v>
      </c>
      <c r="B4" s="110" t="s">
        <v>99</v>
      </c>
      <c r="C4" s="110" t="str">
        <f>vlookup(A4,'Wins by Team'!A:C,3,false)</f>
        <v>Grant|Rusty</v>
      </c>
      <c r="D4" s="117" t="str">
        <f t="shared" si="2"/>
        <v>BYE, GAME NOT STARTED, OR NO STATS YET2</v>
      </c>
      <c r="E4" s="110" t="str">
        <f>if(MAXIFS('Player Stats - Current Week'!I:I,'Player Stats - Current Week'!C:C,B4,'Player Stats - Current Week'!D:D,"QB")=0,"BYE, GAME NOT STARTED, OR NO STATS YET",iferror(MAXIFS('Player Stats - Current Week'!I:I,'Player Stats - Current Week'!C:C,B4,'Player Stats - Current Week'!D:D,"QB"),""))</f>
        <v>BYE, GAME NOT STARTED, OR NO STATS YET</v>
      </c>
      <c r="F4" s="117" t="str">
        <f t="shared" si="3"/>
        <v>BYE OR GAME NOT STARTED2</v>
      </c>
      <c r="G4" s="110" t="str">
        <f>iferror(vlookup(CONCATENATE("Week 2",B4),'Raw With Formulas'!J:M,3,false),iferror(vlookup(CONCATENATE("Week 2",B4),'Raw With Formulas'!K:M,3,false),"BYE OR GAME NOT STARTED"))</f>
        <v>BYE OR GAME NOT STARTED</v>
      </c>
      <c r="H4" s="117" t="str">
        <f t="shared" si="4"/>
        <v>BYE, GAME NOT STARTED, OR NO STATS YET2</v>
      </c>
      <c r="I4" s="110" t="str">
        <f>iferror(
if(
sumifs(
'Player Stats - Current Week'!T:T,
'Player Stats - Current Week'!C:C,
iferror(
vlookup(
CONCATENATE("Week 3",B4), 
'Raw With Formulas'!J:N,
2,false
),
vlookup(CONCATENATE("Week 3",B4), 'Raw With Formulas'!K:N,4,false))) 
= 0,
"BYE, GAME NOT STARTED, OR NO STATS YET",
iferror(
sumifs(
'Player Stats - Current Week'!T:T,
'Player Stats - Current Week'!C:C,
iferror(
vlookup(
CONCATENATE("Week 3",B4), 
'Raw With Formulas'!J:N,
2,false
),
vlookup(CONCATENATE("Week 3",B4), 'Raw With Formulas'!K:N,4,false))),
""
)
),
"BYE, GAME NOT STARTED, OR NO STATS YET"
)</f>
        <v>BYE, GAME NOT STARTED, OR NO STATS YET</v>
      </c>
      <c r="J4" s="110" t="s">
        <v>179</v>
      </c>
      <c r="K4" s="110" t="str">
        <f>if(MAXIFS('Player Stats - Current Week'!E:E,'Player Stats - Current Week'!C:C,B4,'Player Stats - Current Week'!D:D,"TE")=0,"BYE, GAME NOT STARTED, OR NO STATS YET",iferror(MAXIFS('Player Stats - Current Week'!E:E,'Player Stats - Current Week'!C:C,B4,'Player Stats - Current Week'!D:D,"TE"),""))</f>
        <v>BYE, GAME NOT STARTED, OR NO STATS YET</v>
      </c>
      <c r="L4" s="110" t="s">
        <v>179</v>
      </c>
      <c r="M4" s="110" t="str">
        <f>if(MAXIFS('Player Stats - Current Week'!Q:Q,'Player Stats - Current Week'!C:C,B4,'Player Stats - Current Week'!D:D,"WR")=0,"BYE, GAME NOT STARTED, OR NO STATS YET",iferror(MAXIFS('Player Stats - Current Week'!Q:Q,'Player Stats - Current Week'!C:C,B4,'Player Stats - Current Week'!D:D,"WR"),""))</f>
        <v>BYE, GAME NOT STARTED, OR NO STATS YET</v>
      </c>
      <c r="N4" s="110" t="s">
        <v>179</v>
      </c>
      <c r="O4" s="110" t="str">
        <f>if((SUMIFS('Player Stats - Current Week'!R:R,'Player Stats - Current Week'!C:C,B4)+SUMIFS('Player Stats - Current Week'!L:L,'Player Stats - Current Week'!C:C,B4))=0,"BYE, GAME NOT STARTED, OR NO STATS YET",((SUMIFS('Player Stats - Current Week'!R:R,'Player Stats - Current Week'!C:C,B4)*6)+SUMIFS('Player Stats - Current Week'!L:L,'Player Stats - Current Week'!C:C,B4)))</f>
        <v>BYE, GAME NOT STARTED, OR NO STATS YET</v>
      </c>
      <c r="P4" s="110" t="s">
        <v>179</v>
      </c>
      <c r="Q4" s="110" t="str">
        <f>if(MAXIFS('Player Stats - Current Week'!U:U,'Player Stats - Current Week'!C:C,B4,'Player Stats - Current Week'!D:D,"RB")=0,"BYE, GAME NOT STARTED, OR NO STATS YET",iferror(MAXIFS('Player Stats - Current Week'!U:U,'Player Stats - Current Week'!C:C,B4,'Player Stats - Current Week'!D:D,"RB"),""))</f>
        <v>BYE, GAME NOT STARTED, OR NO STATS YET</v>
      </c>
      <c r="R4" s="110" t="s">
        <v>179</v>
      </c>
      <c r="S4" s="110" t="str">
        <f>if(MAXIFS('Player Stats - Current Week'!L:L,'Player Stats - Current Week'!C:C,B4,'Player Stats - Current Week'!D:D,"PK")=0,"BYE, GAME NOT STARTED, OR NO STATS YET",iferror(MAXIFS('Player Stats - Current Week'!L:L,'Player Stats - Current Week'!C:C,B4,'Player Stats - Current Week'!D:D,"PK"),""))</f>
        <v>BYE, GAME NOT STARTED, OR NO STATS YET</v>
      </c>
      <c r="T4" s="110" t="s">
        <v>179</v>
      </c>
      <c r="U4" s="110" t="str">
        <f>if(MAXIFS('Player Stats - Current Week'!N:N,'Player Stats - Current Week'!C:C,B4,'Player Stats - Current Week'!D:D,"QB")=0,"BYE, GAME NOT STARTED, OR NO STATS YET",iferror(MAXIFS('Player Stats - Current Week'!N:N,'Player Stats - Current Week'!C:C,B4,'Player Stats - Current Week'!D:D,"QB"),""))</f>
        <v>BYE, GAME NOT STARTED, OR NO STATS YET</v>
      </c>
      <c r="V4" s="110" t="s">
        <v>179</v>
      </c>
      <c r="W4" s="110" t="str">
        <f>if(SUMIFS('Player Stats - Current Week'!O:O,'Player Stats - Current Week'!C:C,B4)=0,"BYE, GAME NOT STARTED, OR NO STATS YET",iferror(SUMIFS('Player Stats - Current Week'!O:O,'Player Stats - Current Week'!C:C,B4),""))</f>
        <v>BYE, GAME NOT STARTED, OR NO STATS YET</v>
      </c>
      <c r="X4" s="110" t="s">
        <v>179</v>
      </c>
      <c r="Y4" s="110" t="str">
        <f>if(MAXIFS('Player Stats - Current Week'!Q:Q,'Player Stats - Current Week'!C:C,B4,'Player Stats - Current Week'!D:D,"TE")=0,"BYE, GAME NOT STARTED, OR NO STATS YET",iferror(MAXIFS('Player Stats - Current Week'!Q:Q,'Player Stats - Current Week'!C:C,B4,'Player Stats - Current Week'!D:D,"TE"),""))</f>
        <v>BYE, GAME NOT STARTED, OR NO STATS YET</v>
      </c>
      <c r="Z4" s="110" t="s">
        <v>179</v>
      </c>
      <c r="AA4" s="110" t="str">
        <f>if(MAXIFS('Player Stats - Current Week'!S:S,'Player Stats - Current Week'!C:C,B4)=0,"BYE, GAME NOT STARTED, OR NO STATS YET",iferror(MAXIFS('Player Stats - Current Week'!S:S,'Player Stats - Current Week'!C:C,B4),""))</f>
        <v>BYE, GAME NOT STARTED, OR NO STATS YET</v>
      </c>
      <c r="AB4" s="110" t="s">
        <v>179</v>
      </c>
      <c r="AC4" s="110" t="str">
        <f>if(MAXIFS('Player Stats - Current Week'!G:G,'Player Stats - Current Week'!C:C,B4,'Player Stats - Current Week'!D:D,"QB")=0,"BYE, GAME NOT STARTED, OR NO STATS YET",iferror(MAXIFS('Player Stats - Current Week'!G:G,'Player Stats - Current Week'!C:C,B4,'Player Stats - Current Week'!D:D,"QB"),""))</f>
        <v>BYE, GAME NOT STARTED, OR NO STATS YET</v>
      </c>
      <c r="AD4" s="117" t="str">
        <f t="shared" si="5"/>
        <v>BYE OR GAME NOT STARTED2</v>
      </c>
      <c r="AE4" s="121" t="str">
        <f>iferror(vlookup(CONCATENATE("Week 14",B4),'Raw With Formulas'!J:M,4,false),iferror(vlookup(CONCATENATE("Week 14",B4),'Raw With Formulas'!K:M,2,false),"BYE OR GAME NOT STARTED"))</f>
        <v>BYE OR GAME NOT STARTED</v>
      </c>
      <c r="AF4" s="117" t="str">
        <f t="shared" si="6"/>
        <v>BYE, GAME NOT STARTED, OR NO STATS YET2</v>
      </c>
      <c r="AG4" s="110" t="str">
        <f>if(MAXIFS('Player Stats - Current Week'!Q:Q,'Player Stats - Current Week'!C:C,B4,'Player Stats - Current Week'!D:D,"QB")=0,"BYE, GAME NOT STARTED, OR NO STATS YET",iferror(MAXIFS('Player Stats - Current Week'!Q:Q,'Player Stats - Current Week'!C:C,B4,'Player Stats - Current Week'!D:D,"QB"),""))</f>
        <v>BYE, GAME NOT STARTED, OR NO STATS YET</v>
      </c>
      <c r="AH4" s="117" t="str">
        <f t="shared" si="7"/>
        <v>BYE OR GAME NOT STARTED2</v>
      </c>
      <c r="AI4" s="117" t="str">
        <f>iferror(vlookup(CONCATENATE("Week 16",B4),'Raw With Formulas'!J:M,3,false),iferror(vlookup(CONCATENATE("Week 16",B4),'Raw With Formulas'!K:M,3,false),"BYE OR GAME NOT STARTED"))</f>
        <v>BYE OR GAME NOT STARTED</v>
      </c>
      <c r="AJ4" s="117" t="str">
        <f t="shared" si="8"/>
        <v>BYE, GAME NOT STARTED, OR NO STATS YET2</v>
      </c>
      <c r="AK4" s="110" t="str">
        <f>if(MAXIFS('Player Stats - Current Week'!E:E,'Player Stats - Current Week'!C:C,B4,'Player Stats - Current Week'!D:D,"WR")=0,"BYE, GAME NOT STARTED, OR NO STATS YET",iferror(MAXIFS('Player Stats - Current Week'!E:E,'Player Stats - Current Week'!C:C,B4,'Player Stats - Current Week'!D:D,"WR"),""))</f>
        <v>BYE, GAME NOT STARTED, OR NO STATS YET</v>
      </c>
      <c r="AL4" s="110" t="s">
        <v>179</v>
      </c>
      <c r="AM4" s="110" t="str">
        <f>if(MAXIFS('Player Stats - Current Week'!Q:Q,'Player Stats - Current Week'!C:C,B4,'Player Stats - Current Week'!D:D,"RB")=0,"BYE, GAME NOT STARTED, OR NO STATS YET",iferror(MAXIFS('Player Stats - Current Week'!Q:Q,'Player Stats - Current Week'!C:C,B4,'Player Stats - Current Week'!D:D,"RB"),""))</f>
        <v>BYE, GAME NOT STARTED, OR NO STATS YET</v>
      </c>
      <c r="AN4" s="111" t="str">
        <f t="shared" si="1"/>
        <v>Grant|Rusty</v>
      </c>
    </row>
    <row r="5">
      <c r="A5" s="112" t="s">
        <v>100</v>
      </c>
      <c r="B5" s="113" t="s">
        <v>100</v>
      </c>
      <c r="C5" s="113" t="str">
        <f>vlookup(A5,'Wins by Team'!A:C,3,false)</f>
        <v>Sagar</v>
      </c>
      <c r="D5" s="124" t="str">
        <f t="shared" si="2"/>
        <v>BYE, GAME NOT STARTED, OR NO STATS YET3</v>
      </c>
      <c r="E5" s="113" t="str">
        <f>if(MAXIFS('Player Stats - Current Week'!I:I,'Player Stats - Current Week'!C:C,B5,'Player Stats - Current Week'!D:D,"QB")=0,"BYE, GAME NOT STARTED, OR NO STATS YET",iferror(MAXIFS('Player Stats - Current Week'!I:I,'Player Stats - Current Week'!C:C,B5,'Player Stats - Current Week'!D:D,"QB"),""))</f>
        <v>BYE, GAME NOT STARTED, OR NO STATS YET</v>
      </c>
      <c r="F5" s="124" t="str">
        <f t="shared" si="3"/>
        <v>BYE OR GAME NOT STARTED3</v>
      </c>
      <c r="G5" s="113" t="str">
        <f>iferror(vlookup(CONCATENATE("Week 2",B5),'Raw With Formulas'!J:M,3,false),iferror(vlookup(CONCATENATE("Week 2",B5),'Raw With Formulas'!K:M,3,false),"BYE OR GAME NOT STARTED"))</f>
        <v>BYE OR GAME NOT STARTED</v>
      </c>
      <c r="H5" s="124" t="str">
        <f t="shared" si="4"/>
        <v>BYE, GAME NOT STARTED, OR NO STATS YET3</v>
      </c>
      <c r="I5" s="113" t="str">
        <f>iferror(
if(
sumifs(
'Player Stats - Current Week'!T:T,
'Player Stats - Current Week'!C:C,
iferror(
vlookup(
CONCATENATE("Week 3",B5), 
'Raw With Formulas'!J:N,
2,false
),
vlookup(CONCATENATE("Week 3",B5), 'Raw With Formulas'!K:N,4,false))) 
= 0,
"BYE, GAME NOT STARTED, OR NO STATS YET",
iferror(
sumifs(
'Player Stats - Current Week'!T:T,
'Player Stats - Current Week'!C:C,
iferror(
vlookup(
CONCATENATE("Week 3",B5), 
'Raw With Formulas'!J:N,
2,false
),
vlookup(CONCATENATE("Week 3",B5), 'Raw With Formulas'!K:N,4,false))),
""
)
),
"BYE, GAME NOT STARTED, OR NO STATS YET"
)</f>
        <v>BYE, GAME NOT STARTED, OR NO STATS YET</v>
      </c>
      <c r="J5" s="113" t="s">
        <v>179</v>
      </c>
      <c r="K5" s="113" t="str">
        <f>if(MAXIFS('Player Stats - Current Week'!E:E,'Player Stats - Current Week'!C:C,B5,'Player Stats - Current Week'!D:D,"TE")=0,"BYE, GAME NOT STARTED, OR NO STATS YET",iferror(MAXIFS('Player Stats - Current Week'!E:E,'Player Stats - Current Week'!C:C,B5,'Player Stats - Current Week'!D:D,"TE"),""))</f>
        <v>BYE, GAME NOT STARTED, OR NO STATS YET</v>
      </c>
      <c r="L5" s="113" t="s">
        <v>179</v>
      </c>
      <c r="M5" s="113" t="str">
        <f>if(MAXIFS('Player Stats - Current Week'!Q:Q,'Player Stats - Current Week'!C:C,B5,'Player Stats - Current Week'!D:D,"WR")=0,"BYE, GAME NOT STARTED, OR NO STATS YET",iferror(MAXIFS('Player Stats - Current Week'!Q:Q,'Player Stats - Current Week'!C:C,B5,'Player Stats - Current Week'!D:D,"WR"),""))</f>
        <v>BYE, GAME NOT STARTED, OR NO STATS YET</v>
      </c>
      <c r="N5" s="113" t="s">
        <v>179</v>
      </c>
      <c r="O5" s="113" t="str">
        <f>if((SUMIFS('Player Stats - Current Week'!R:R,'Player Stats - Current Week'!C:C,B5)+SUMIFS('Player Stats - Current Week'!L:L,'Player Stats - Current Week'!C:C,B5))=0,"BYE, GAME NOT STARTED, OR NO STATS YET",((SUMIFS('Player Stats - Current Week'!R:R,'Player Stats - Current Week'!C:C,B5)*6)+SUMIFS('Player Stats - Current Week'!L:L,'Player Stats - Current Week'!C:C,B5)))</f>
        <v>BYE, GAME NOT STARTED, OR NO STATS YET</v>
      </c>
      <c r="P5" s="113" t="s">
        <v>179</v>
      </c>
      <c r="Q5" s="113" t="str">
        <f>if(MAXIFS('Player Stats - Current Week'!U:U,'Player Stats - Current Week'!C:C,B5,'Player Stats - Current Week'!D:D,"RB")=0,"BYE, GAME NOT STARTED, OR NO STATS YET",iferror(MAXIFS('Player Stats - Current Week'!U:U,'Player Stats - Current Week'!C:C,B5,'Player Stats - Current Week'!D:D,"RB"),""))</f>
        <v>BYE, GAME NOT STARTED, OR NO STATS YET</v>
      </c>
      <c r="R5" s="113" t="s">
        <v>179</v>
      </c>
      <c r="S5" s="113" t="str">
        <f>if(MAXIFS('Player Stats - Current Week'!L:L,'Player Stats - Current Week'!C:C,B5,'Player Stats - Current Week'!D:D,"PK")=0,"BYE, GAME NOT STARTED, OR NO STATS YET",iferror(MAXIFS('Player Stats - Current Week'!L:L,'Player Stats - Current Week'!C:C,B5,'Player Stats - Current Week'!D:D,"PK"),""))</f>
        <v>BYE, GAME NOT STARTED, OR NO STATS YET</v>
      </c>
      <c r="T5" s="113" t="s">
        <v>179</v>
      </c>
      <c r="U5" s="113" t="str">
        <f>if(MAXIFS('Player Stats - Current Week'!N:N,'Player Stats - Current Week'!C:C,B5,'Player Stats - Current Week'!D:D,"QB")=0,"BYE, GAME NOT STARTED, OR NO STATS YET",iferror(MAXIFS('Player Stats - Current Week'!N:N,'Player Stats - Current Week'!C:C,B5,'Player Stats - Current Week'!D:D,"QB"),""))</f>
        <v>BYE, GAME NOT STARTED, OR NO STATS YET</v>
      </c>
      <c r="V5" s="113" t="s">
        <v>179</v>
      </c>
      <c r="W5" s="113" t="str">
        <f>if(SUMIFS('Player Stats - Current Week'!O:O,'Player Stats - Current Week'!C:C,B5)=0,"BYE, GAME NOT STARTED, OR NO STATS YET",iferror(SUMIFS('Player Stats - Current Week'!O:O,'Player Stats - Current Week'!C:C,B5),""))</f>
        <v>BYE, GAME NOT STARTED, OR NO STATS YET</v>
      </c>
      <c r="X5" s="113" t="s">
        <v>179</v>
      </c>
      <c r="Y5" s="113" t="str">
        <f>if(MAXIFS('Player Stats - Current Week'!Q:Q,'Player Stats - Current Week'!C:C,B5,'Player Stats - Current Week'!D:D,"TE")=0,"BYE, GAME NOT STARTED, OR NO STATS YET",iferror(MAXIFS('Player Stats - Current Week'!Q:Q,'Player Stats - Current Week'!C:C,B5,'Player Stats - Current Week'!D:D,"TE"),""))</f>
        <v>BYE, GAME NOT STARTED, OR NO STATS YET</v>
      </c>
      <c r="Z5" s="113" t="s">
        <v>179</v>
      </c>
      <c r="AA5" s="113" t="str">
        <f>if(MAXIFS('Player Stats - Current Week'!S:S,'Player Stats - Current Week'!C:C,B5)=0,"BYE, GAME NOT STARTED, OR NO STATS YET",iferror(MAXIFS('Player Stats - Current Week'!S:S,'Player Stats - Current Week'!C:C,B5),""))</f>
        <v>BYE, GAME NOT STARTED, OR NO STATS YET</v>
      </c>
      <c r="AB5" s="113" t="s">
        <v>179</v>
      </c>
      <c r="AC5" s="113" t="str">
        <f>if(MAXIFS('Player Stats - Current Week'!G:G,'Player Stats - Current Week'!C:C,B5,'Player Stats - Current Week'!D:D,"QB")=0,"BYE, GAME NOT STARTED, OR NO STATS YET",iferror(MAXIFS('Player Stats - Current Week'!G:G,'Player Stats - Current Week'!C:C,B5,'Player Stats - Current Week'!D:D,"QB"),""))</f>
        <v>BYE, GAME NOT STARTED, OR NO STATS YET</v>
      </c>
      <c r="AD5" s="124" t="str">
        <f t="shared" si="5"/>
        <v>BYE OR GAME NOT STARTED3</v>
      </c>
      <c r="AE5" s="122" t="str">
        <f>iferror(vlookup(CONCATENATE("Week 14",B5),'Raw With Formulas'!J:M,4,false),iferror(vlookup(CONCATENATE("Week 14",B5),'Raw With Formulas'!K:M,2,false),"BYE OR GAME NOT STARTED"))</f>
        <v>BYE OR GAME NOT STARTED</v>
      </c>
      <c r="AF5" s="124" t="str">
        <f t="shared" si="6"/>
        <v>BYE, GAME NOT STARTED, OR NO STATS YET3</v>
      </c>
      <c r="AG5" s="113" t="str">
        <f>if(MAXIFS('Player Stats - Current Week'!Q:Q,'Player Stats - Current Week'!C:C,B5,'Player Stats - Current Week'!D:D,"QB")=0,"BYE, GAME NOT STARTED, OR NO STATS YET",iferror(MAXIFS('Player Stats - Current Week'!Q:Q,'Player Stats - Current Week'!C:C,B5,'Player Stats - Current Week'!D:D,"QB"),""))</f>
        <v>BYE, GAME NOT STARTED, OR NO STATS YET</v>
      </c>
      <c r="AH5" s="124" t="str">
        <f t="shared" si="7"/>
        <v>BYE OR GAME NOT STARTED3</v>
      </c>
      <c r="AI5" s="124" t="str">
        <f>iferror(vlookup(CONCATENATE("Week 16",B5),'Raw With Formulas'!J:M,3,false),iferror(vlookup(CONCATENATE("Week 16",B5),'Raw With Formulas'!K:M,3,false),"BYE OR GAME NOT STARTED"))</f>
        <v>BYE OR GAME NOT STARTED</v>
      </c>
      <c r="AJ5" s="124" t="str">
        <f t="shared" si="8"/>
        <v>BYE, GAME NOT STARTED, OR NO STATS YET3</v>
      </c>
      <c r="AK5" s="113" t="str">
        <f>if(MAXIFS('Player Stats - Current Week'!E:E,'Player Stats - Current Week'!C:C,B5,'Player Stats - Current Week'!D:D,"WR")=0,"BYE, GAME NOT STARTED, OR NO STATS YET",iferror(MAXIFS('Player Stats - Current Week'!E:E,'Player Stats - Current Week'!C:C,B5,'Player Stats - Current Week'!D:D,"WR"),""))</f>
        <v>BYE, GAME NOT STARTED, OR NO STATS YET</v>
      </c>
      <c r="AL5" s="113" t="s">
        <v>179</v>
      </c>
      <c r="AM5" s="113" t="str">
        <f>if(MAXIFS('Player Stats - Current Week'!Q:Q,'Player Stats - Current Week'!C:C,B5,'Player Stats - Current Week'!D:D,"RB")=0,"BYE, GAME NOT STARTED, OR NO STATS YET",iferror(MAXIFS('Player Stats - Current Week'!Q:Q,'Player Stats - Current Week'!C:C,B5,'Player Stats - Current Week'!D:D,"RB"),""))</f>
        <v>BYE, GAME NOT STARTED, OR NO STATS YET</v>
      </c>
      <c r="AN5" s="123" t="str">
        <f t="shared" si="1"/>
        <v>Sagar</v>
      </c>
    </row>
    <row r="6">
      <c r="A6" s="109" t="s">
        <v>101</v>
      </c>
      <c r="B6" s="110" t="s">
        <v>101</v>
      </c>
      <c r="C6" s="110" t="str">
        <f>vlookup(A6,'Wins by Team'!A:C,3,false)</f>
        <v>Wyatt</v>
      </c>
      <c r="D6" s="117" t="str">
        <f t="shared" si="2"/>
        <v>BYE, GAME NOT STARTED, OR NO STATS YET4</v>
      </c>
      <c r="E6" s="110" t="str">
        <f>if(MAXIFS('Player Stats - Current Week'!I:I,'Player Stats - Current Week'!C:C,B6,'Player Stats - Current Week'!D:D,"QB")=0,"BYE, GAME NOT STARTED, OR NO STATS YET",iferror(MAXIFS('Player Stats - Current Week'!I:I,'Player Stats - Current Week'!C:C,B6,'Player Stats - Current Week'!D:D,"QB"),""))</f>
        <v>BYE, GAME NOT STARTED, OR NO STATS YET</v>
      </c>
      <c r="F6" s="117" t="str">
        <f t="shared" si="3"/>
        <v>BYE OR GAME NOT STARTED4</v>
      </c>
      <c r="G6" s="110" t="str">
        <f>iferror(vlookup(CONCATENATE("Week 2",B6),'Raw With Formulas'!J:M,3,false),iferror(vlookup(CONCATENATE("Week 2",B6),'Raw With Formulas'!K:M,3,false),"BYE OR GAME NOT STARTED"))</f>
        <v>BYE OR GAME NOT STARTED</v>
      </c>
      <c r="H6" s="117" t="str">
        <f t="shared" si="4"/>
        <v>BYE, GAME NOT STARTED, OR NO STATS YET4</v>
      </c>
      <c r="I6" s="110" t="str">
        <f>iferror(
if(
sumifs(
'Player Stats - Current Week'!T:T,
'Player Stats - Current Week'!C:C,
iferror(
vlookup(
CONCATENATE("Week 3",B6), 
'Raw With Formulas'!J:N,
2,false
),
vlookup(CONCATENATE("Week 3",B6), 'Raw With Formulas'!K:N,4,false))) 
= 0,
"BYE, GAME NOT STARTED, OR NO STATS YET",
iferror(
sumifs(
'Player Stats - Current Week'!T:T,
'Player Stats - Current Week'!C:C,
iferror(
vlookup(
CONCATENATE("Week 3",B6), 
'Raw With Formulas'!J:N,
2,false
),
vlookup(CONCATENATE("Week 3",B6), 'Raw With Formulas'!K:N,4,false))),
""
)
),
"BYE, GAME NOT STARTED, OR NO STATS YET"
)</f>
        <v>BYE, GAME NOT STARTED, OR NO STATS YET</v>
      </c>
      <c r="J6" s="110" t="s">
        <v>179</v>
      </c>
      <c r="K6" s="110" t="str">
        <f>if(MAXIFS('Player Stats - Current Week'!E:E,'Player Stats - Current Week'!C:C,B6,'Player Stats - Current Week'!D:D,"TE")=0,"BYE, GAME NOT STARTED, OR NO STATS YET",iferror(MAXIFS('Player Stats - Current Week'!E:E,'Player Stats - Current Week'!C:C,B6,'Player Stats - Current Week'!D:D,"TE"),""))</f>
        <v>BYE, GAME NOT STARTED, OR NO STATS YET</v>
      </c>
      <c r="L6" s="110" t="s">
        <v>179</v>
      </c>
      <c r="M6" s="110" t="str">
        <f>if(MAXIFS('Player Stats - Current Week'!Q:Q,'Player Stats - Current Week'!C:C,B6,'Player Stats - Current Week'!D:D,"WR")=0,"BYE, GAME NOT STARTED, OR NO STATS YET",iferror(MAXIFS('Player Stats - Current Week'!Q:Q,'Player Stats - Current Week'!C:C,B6,'Player Stats - Current Week'!D:D,"WR"),""))</f>
        <v>BYE, GAME NOT STARTED, OR NO STATS YET</v>
      </c>
      <c r="N6" s="110" t="s">
        <v>179</v>
      </c>
      <c r="O6" s="110" t="str">
        <f>if((SUMIFS('Player Stats - Current Week'!R:R,'Player Stats - Current Week'!C:C,B6)+SUMIFS('Player Stats - Current Week'!L:L,'Player Stats - Current Week'!C:C,B6))=0,"BYE, GAME NOT STARTED, OR NO STATS YET",((SUMIFS('Player Stats - Current Week'!R:R,'Player Stats - Current Week'!C:C,B6)*6)+SUMIFS('Player Stats - Current Week'!L:L,'Player Stats - Current Week'!C:C,B6)))</f>
        <v>BYE, GAME NOT STARTED, OR NO STATS YET</v>
      </c>
      <c r="P6" s="110" t="s">
        <v>179</v>
      </c>
      <c r="Q6" s="110" t="str">
        <f>if(MAXIFS('Player Stats - Current Week'!U:U,'Player Stats - Current Week'!C:C,B6,'Player Stats - Current Week'!D:D,"RB")=0,"BYE, GAME NOT STARTED, OR NO STATS YET",iferror(MAXIFS('Player Stats - Current Week'!U:U,'Player Stats - Current Week'!C:C,B6,'Player Stats - Current Week'!D:D,"RB"),""))</f>
        <v>BYE, GAME NOT STARTED, OR NO STATS YET</v>
      </c>
      <c r="R6" s="110" t="s">
        <v>179</v>
      </c>
      <c r="S6" s="110" t="str">
        <f>if(MAXIFS('Player Stats - Current Week'!L:L,'Player Stats - Current Week'!C:C,B6,'Player Stats - Current Week'!D:D,"PK")=0,"BYE, GAME NOT STARTED, OR NO STATS YET",iferror(MAXIFS('Player Stats - Current Week'!L:L,'Player Stats - Current Week'!C:C,B6,'Player Stats - Current Week'!D:D,"PK"),""))</f>
        <v>BYE, GAME NOT STARTED, OR NO STATS YET</v>
      </c>
      <c r="T6" s="110" t="s">
        <v>179</v>
      </c>
      <c r="U6" s="110" t="str">
        <f>if(MAXIFS('Player Stats - Current Week'!N:N,'Player Stats - Current Week'!C:C,B6,'Player Stats - Current Week'!D:D,"QB")=0,"BYE, GAME NOT STARTED, OR NO STATS YET",iferror(MAXIFS('Player Stats - Current Week'!N:N,'Player Stats - Current Week'!C:C,B6,'Player Stats - Current Week'!D:D,"QB"),""))</f>
        <v>BYE, GAME NOT STARTED, OR NO STATS YET</v>
      </c>
      <c r="V6" s="110" t="s">
        <v>179</v>
      </c>
      <c r="W6" s="110" t="str">
        <f>if(SUMIFS('Player Stats - Current Week'!O:O,'Player Stats - Current Week'!C:C,B6)=0,"BYE, GAME NOT STARTED, OR NO STATS YET",iferror(SUMIFS('Player Stats - Current Week'!O:O,'Player Stats - Current Week'!C:C,B6),""))</f>
        <v>BYE, GAME NOT STARTED, OR NO STATS YET</v>
      </c>
      <c r="X6" s="110" t="s">
        <v>179</v>
      </c>
      <c r="Y6" s="110" t="str">
        <f>if(MAXIFS('Player Stats - Current Week'!Q:Q,'Player Stats - Current Week'!C:C,B6,'Player Stats - Current Week'!D:D,"TE")=0,"BYE, GAME NOT STARTED, OR NO STATS YET",iferror(MAXIFS('Player Stats - Current Week'!Q:Q,'Player Stats - Current Week'!C:C,B6,'Player Stats - Current Week'!D:D,"TE"),""))</f>
        <v>BYE, GAME NOT STARTED, OR NO STATS YET</v>
      </c>
      <c r="Z6" s="110" t="s">
        <v>179</v>
      </c>
      <c r="AA6" s="110" t="str">
        <f>if(MAXIFS('Player Stats - Current Week'!S:S,'Player Stats - Current Week'!C:C,B6)=0,"BYE, GAME NOT STARTED, OR NO STATS YET",iferror(MAXIFS('Player Stats - Current Week'!S:S,'Player Stats - Current Week'!C:C,B6),""))</f>
        <v>BYE, GAME NOT STARTED, OR NO STATS YET</v>
      </c>
      <c r="AB6" s="110" t="s">
        <v>179</v>
      </c>
      <c r="AC6" s="110" t="str">
        <f>if(MAXIFS('Player Stats - Current Week'!G:G,'Player Stats - Current Week'!C:C,B6,'Player Stats - Current Week'!D:D,"QB")=0,"BYE, GAME NOT STARTED, OR NO STATS YET",iferror(MAXIFS('Player Stats - Current Week'!G:G,'Player Stats - Current Week'!C:C,B6,'Player Stats - Current Week'!D:D,"QB"),""))</f>
        <v>BYE, GAME NOT STARTED, OR NO STATS YET</v>
      </c>
      <c r="AD6" s="117" t="str">
        <f t="shared" si="5"/>
        <v>BYE OR GAME NOT STARTED4</v>
      </c>
      <c r="AE6" s="121" t="str">
        <f>iferror(vlookup(CONCATENATE("Week 14",B6),'Raw With Formulas'!J:M,4,false),iferror(vlookup(CONCATENATE("Week 14",B6),'Raw With Formulas'!K:M,2,false),"BYE OR GAME NOT STARTED"))</f>
        <v>BYE OR GAME NOT STARTED</v>
      </c>
      <c r="AF6" s="117" t="str">
        <f t="shared" si="6"/>
        <v>BYE, GAME NOT STARTED, OR NO STATS YET4</v>
      </c>
      <c r="AG6" s="110" t="str">
        <f>if(MAXIFS('Player Stats - Current Week'!Q:Q,'Player Stats - Current Week'!C:C,B6,'Player Stats - Current Week'!D:D,"QB")=0,"BYE, GAME NOT STARTED, OR NO STATS YET",iferror(MAXIFS('Player Stats - Current Week'!Q:Q,'Player Stats - Current Week'!C:C,B6,'Player Stats - Current Week'!D:D,"QB"),""))</f>
        <v>BYE, GAME NOT STARTED, OR NO STATS YET</v>
      </c>
      <c r="AH6" s="117" t="str">
        <f t="shared" si="7"/>
        <v>BYE OR GAME NOT STARTED4</v>
      </c>
      <c r="AI6" s="117" t="str">
        <f>iferror(vlookup(CONCATENATE("Week 16",B6),'Raw With Formulas'!J:M,3,false),iferror(vlookup(CONCATENATE("Week 16",B6),'Raw With Formulas'!K:M,3,false),"BYE OR GAME NOT STARTED"))</f>
        <v>BYE OR GAME NOT STARTED</v>
      </c>
      <c r="AJ6" s="117" t="str">
        <f t="shared" si="8"/>
        <v>BYE, GAME NOT STARTED, OR NO STATS YET4</v>
      </c>
      <c r="AK6" s="110" t="str">
        <f>if(MAXIFS('Player Stats - Current Week'!E:E,'Player Stats - Current Week'!C:C,B6,'Player Stats - Current Week'!D:D,"WR")=0,"BYE, GAME NOT STARTED, OR NO STATS YET",iferror(MAXIFS('Player Stats - Current Week'!E:E,'Player Stats - Current Week'!C:C,B6,'Player Stats - Current Week'!D:D,"WR"),""))</f>
        <v>BYE, GAME NOT STARTED, OR NO STATS YET</v>
      </c>
      <c r="AL6" s="110" t="s">
        <v>179</v>
      </c>
      <c r="AM6" s="110" t="str">
        <f>if(MAXIFS('Player Stats - Current Week'!Q:Q,'Player Stats - Current Week'!C:C,B6,'Player Stats - Current Week'!D:D,"RB")=0,"BYE, GAME NOT STARTED, OR NO STATS YET",iferror(MAXIFS('Player Stats - Current Week'!Q:Q,'Player Stats - Current Week'!C:C,B6,'Player Stats - Current Week'!D:D,"RB"),""))</f>
        <v>BYE, GAME NOT STARTED, OR NO STATS YET</v>
      </c>
      <c r="AN6" s="111" t="str">
        <f t="shared" si="1"/>
        <v>Wyatt</v>
      </c>
    </row>
    <row r="7">
      <c r="A7" s="112" t="s">
        <v>102</v>
      </c>
      <c r="B7" s="113" t="s">
        <v>102</v>
      </c>
      <c r="C7" s="113" t="str">
        <f>vlookup(A7,'Wins by Team'!A:C,3,false)</f>
        <v>Steve|Sutter</v>
      </c>
      <c r="D7" s="124" t="str">
        <f t="shared" si="2"/>
        <v>BYE, GAME NOT STARTED, OR NO STATS YET5</v>
      </c>
      <c r="E7" s="113" t="str">
        <f>if(MAXIFS('Player Stats - Current Week'!I:I,'Player Stats - Current Week'!C:C,B7,'Player Stats - Current Week'!D:D,"QB")=0,"BYE, GAME NOT STARTED, OR NO STATS YET",iferror(MAXIFS('Player Stats - Current Week'!I:I,'Player Stats - Current Week'!C:C,B7,'Player Stats - Current Week'!D:D,"QB"),""))</f>
        <v>BYE, GAME NOT STARTED, OR NO STATS YET</v>
      </c>
      <c r="F7" s="124" t="str">
        <f t="shared" si="3"/>
        <v>BYE OR GAME NOT STARTED5</v>
      </c>
      <c r="G7" s="113" t="str">
        <f>iferror(vlookup(CONCATENATE("Week 2",B7),'Raw With Formulas'!J:M,3,false),iferror(vlookup(CONCATENATE("Week 2",B7),'Raw With Formulas'!K:M,3,false),"BYE OR GAME NOT STARTED"))</f>
        <v>BYE OR GAME NOT STARTED</v>
      </c>
      <c r="H7" s="124" t="str">
        <f t="shared" si="4"/>
        <v>BYE, GAME NOT STARTED, OR NO STATS YET5</v>
      </c>
      <c r="I7" s="113" t="str">
        <f>iferror(
if(
sumifs(
'Player Stats - Current Week'!T:T,
'Player Stats - Current Week'!C:C,
iferror(
vlookup(
CONCATENATE("Week 3",B7), 
'Raw With Formulas'!J:N,
2,false
),
vlookup(CONCATENATE("Week 3",B7), 'Raw With Formulas'!K:N,4,false))) 
= 0,
"BYE, GAME NOT STARTED, OR NO STATS YET",
iferror(
sumifs(
'Player Stats - Current Week'!T:T,
'Player Stats - Current Week'!C:C,
iferror(
vlookup(
CONCATENATE("Week 3",B7), 
'Raw With Formulas'!J:N,
2,false
),
vlookup(CONCATENATE("Week 3",B7), 'Raw With Formulas'!K:N,4,false))),
""
)
),
"BYE, GAME NOT STARTED, OR NO STATS YET"
)</f>
        <v>BYE, GAME NOT STARTED, OR NO STATS YET</v>
      </c>
      <c r="J7" s="113" t="s">
        <v>179</v>
      </c>
      <c r="K7" s="113" t="str">
        <f>if(MAXIFS('Player Stats - Current Week'!E:E,'Player Stats - Current Week'!C:C,B7,'Player Stats - Current Week'!D:D,"TE")=0,"BYE, GAME NOT STARTED, OR NO STATS YET",iferror(MAXIFS('Player Stats - Current Week'!E:E,'Player Stats - Current Week'!C:C,B7,'Player Stats - Current Week'!D:D,"TE"),""))</f>
        <v>BYE, GAME NOT STARTED, OR NO STATS YET</v>
      </c>
      <c r="L7" s="113" t="s">
        <v>179</v>
      </c>
      <c r="M7" s="113" t="str">
        <f>if(MAXIFS('Player Stats - Current Week'!Q:Q,'Player Stats - Current Week'!C:C,B7,'Player Stats - Current Week'!D:D,"WR")=0,"BYE, GAME NOT STARTED, OR NO STATS YET",iferror(MAXIFS('Player Stats - Current Week'!Q:Q,'Player Stats - Current Week'!C:C,B7,'Player Stats - Current Week'!D:D,"WR"),""))</f>
        <v>BYE, GAME NOT STARTED, OR NO STATS YET</v>
      </c>
      <c r="N7" s="113" t="s">
        <v>179</v>
      </c>
      <c r="O7" s="113" t="str">
        <f>if((SUMIFS('Player Stats - Current Week'!R:R,'Player Stats - Current Week'!C:C,B7)+SUMIFS('Player Stats - Current Week'!L:L,'Player Stats - Current Week'!C:C,B7))=0,"BYE, GAME NOT STARTED, OR NO STATS YET",((SUMIFS('Player Stats - Current Week'!R:R,'Player Stats - Current Week'!C:C,B7)*6)+SUMIFS('Player Stats - Current Week'!L:L,'Player Stats - Current Week'!C:C,B7)))</f>
        <v>BYE, GAME NOT STARTED, OR NO STATS YET</v>
      </c>
      <c r="P7" s="113" t="s">
        <v>179</v>
      </c>
      <c r="Q7" s="113" t="str">
        <f>if(MAXIFS('Player Stats - Current Week'!U:U,'Player Stats - Current Week'!C:C,B7,'Player Stats - Current Week'!D:D,"RB")=0,"BYE, GAME NOT STARTED, OR NO STATS YET",iferror(MAXIFS('Player Stats - Current Week'!U:U,'Player Stats - Current Week'!C:C,B7,'Player Stats - Current Week'!D:D,"RB"),""))</f>
        <v>BYE, GAME NOT STARTED, OR NO STATS YET</v>
      </c>
      <c r="R7" s="113" t="s">
        <v>179</v>
      </c>
      <c r="S7" s="113" t="str">
        <f>if(MAXIFS('Player Stats - Current Week'!L:L,'Player Stats - Current Week'!C:C,B7,'Player Stats - Current Week'!D:D,"PK")=0,"BYE, GAME NOT STARTED, OR NO STATS YET",iferror(MAXIFS('Player Stats - Current Week'!L:L,'Player Stats - Current Week'!C:C,B7,'Player Stats - Current Week'!D:D,"PK"),""))</f>
        <v>BYE, GAME NOT STARTED, OR NO STATS YET</v>
      </c>
      <c r="T7" s="113" t="s">
        <v>179</v>
      </c>
      <c r="U7" s="113" t="str">
        <f>if(MAXIFS('Player Stats - Current Week'!N:N,'Player Stats - Current Week'!C:C,B7,'Player Stats - Current Week'!D:D,"QB")=0,"BYE, GAME NOT STARTED, OR NO STATS YET",iferror(MAXIFS('Player Stats - Current Week'!N:N,'Player Stats - Current Week'!C:C,B7,'Player Stats - Current Week'!D:D,"QB"),""))</f>
        <v>BYE, GAME NOT STARTED, OR NO STATS YET</v>
      </c>
      <c r="V7" s="113" t="s">
        <v>179</v>
      </c>
      <c r="W7" s="113" t="str">
        <f>if(SUMIFS('Player Stats - Current Week'!O:O,'Player Stats - Current Week'!C:C,B7)=0,"BYE, GAME NOT STARTED, OR NO STATS YET",iferror(SUMIFS('Player Stats - Current Week'!O:O,'Player Stats - Current Week'!C:C,B7),""))</f>
        <v>BYE, GAME NOT STARTED, OR NO STATS YET</v>
      </c>
      <c r="X7" s="113" t="s">
        <v>179</v>
      </c>
      <c r="Y7" s="113" t="str">
        <f>if(MAXIFS('Player Stats - Current Week'!Q:Q,'Player Stats - Current Week'!C:C,B7,'Player Stats - Current Week'!D:D,"TE")=0,"BYE, GAME NOT STARTED, OR NO STATS YET",iferror(MAXIFS('Player Stats - Current Week'!Q:Q,'Player Stats - Current Week'!C:C,B7,'Player Stats - Current Week'!D:D,"TE"),""))</f>
        <v>BYE, GAME NOT STARTED, OR NO STATS YET</v>
      </c>
      <c r="Z7" s="113" t="s">
        <v>179</v>
      </c>
      <c r="AA7" s="113" t="str">
        <f>if(MAXIFS('Player Stats - Current Week'!S:S,'Player Stats - Current Week'!C:C,B7)=0,"BYE, GAME NOT STARTED, OR NO STATS YET",iferror(MAXIFS('Player Stats - Current Week'!S:S,'Player Stats - Current Week'!C:C,B7),""))</f>
        <v>BYE, GAME NOT STARTED, OR NO STATS YET</v>
      </c>
      <c r="AB7" s="113" t="s">
        <v>179</v>
      </c>
      <c r="AC7" s="113" t="str">
        <f>if(MAXIFS('Player Stats - Current Week'!G:G,'Player Stats - Current Week'!C:C,B7,'Player Stats - Current Week'!D:D,"QB")=0,"BYE, GAME NOT STARTED, OR NO STATS YET",iferror(MAXIFS('Player Stats - Current Week'!G:G,'Player Stats - Current Week'!C:C,B7,'Player Stats - Current Week'!D:D,"QB"),""))</f>
        <v>BYE, GAME NOT STARTED, OR NO STATS YET</v>
      </c>
      <c r="AD7" s="124" t="str">
        <f t="shared" si="5"/>
        <v>BYE OR GAME NOT STARTED5</v>
      </c>
      <c r="AE7" s="122" t="str">
        <f>iferror(vlookup(CONCATENATE("Week 14",B7),'Raw With Formulas'!J:M,4,false),iferror(vlookup(CONCATENATE("Week 14",B7),'Raw With Formulas'!K:M,2,false),"BYE OR GAME NOT STARTED"))</f>
        <v>BYE OR GAME NOT STARTED</v>
      </c>
      <c r="AF7" s="124" t="str">
        <f t="shared" si="6"/>
        <v>BYE, GAME NOT STARTED, OR NO STATS YET5</v>
      </c>
      <c r="AG7" s="113" t="str">
        <f>if(MAXIFS('Player Stats - Current Week'!Q:Q,'Player Stats - Current Week'!C:C,B7,'Player Stats - Current Week'!D:D,"QB")=0,"BYE, GAME NOT STARTED, OR NO STATS YET",iferror(MAXIFS('Player Stats - Current Week'!Q:Q,'Player Stats - Current Week'!C:C,B7,'Player Stats - Current Week'!D:D,"QB"),""))</f>
        <v>BYE, GAME NOT STARTED, OR NO STATS YET</v>
      </c>
      <c r="AH7" s="124" t="str">
        <f t="shared" si="7"/>
        <v>BYE OR GAME NOT STARTED5</v>
      </c>
      <c r="AI7" s="124" t="str">
        <f>iferror(vlookup(CONCATENATE("Week 16",B7),'Raw With Formulas'!J:M,3,false),iferror(vlookup(CONCATENATE("Week 16",B7),'Raw With Formulas'!K:M,3,false),"BYE OR GAME NOT STARTED"))</f>
        <v>BYE OR GAME NOT STARTED</v>
      </c>
      <c r="AJ7" s="124" t="str">
        <f t="shared" si="8"/>
        <v>BYE, GAME NOT STARTED, OR NO STATS YET5</v>
      </c>
      <c r="AK7" s="113" t="str">
        <f>if(MAXIFS('Player Stats - Current Week'!E:E,'Player Stats - Current Week'!C:C,B7,'Player Stats - Current Week'!D:D,"WR")=0,"BYE, GAME NOT STARTED, OR NO STATS YET",iferror(MAXIFS('Player Stats - Current Week'!E:E,'Player Stats - Current Week'!C:C,B7,'Player Stats - Current Week'!D:D,"WR"),""))</f>
        <v>BYE, GAME NOT STARTED, OR NO STATS YET</v>
      </c>
      <c r="AL7" s="113" t="s">
        <v>179</v>
      </c>
      <c r="AM7" s="113" t="str">
        <f>if(MAXIFS('Player Stats - Current Week'!Q:Q,'Player Stats - Current Week'!C:C,B7,'Player Stats - Current Week'!D:D,"RB")=0,"BYE, GAME NOT STARTED, OR NO STATS YET",iferror(MAXIFS('Player Stats - Current Week'!Q:Q,'Player Stats - Current Week'!C:C,B7,'Player Stats - Current Week'!D:D,"RB"),""))</f>
        <v>BYE, GAME NOT STARTED, OR NO STATS YET</v>
      </c>
      <c r="AN7" s="123" t="str">
        <f t="shared" si="1"/>
        <v>Steve|Sutter</v>
      </c>
    </row>
    <row r="8">
      <c r="A8" s="109" t="s">
        <v>103</v>
      </c>
      <c r="B8" s="110" t="s">
        <v>103</v>
      </c>
      <c r="C8" s="110" t="str">
        <f>vlookup(A8,'Wins by Team'!A:C,3,false)</f>
        <v>Wyatt</v>
      </c>
      <c r="D8" s="117" t="str">
        <f t="shared" si="2"/>
        <v>BYE, GAME NOT STARTED, OR NO STATS YET6</v>
      </c>
      <c r="E8" s="110" t="str">
        <f>if(MAXIFS('Player Stats - Current Week'!I:I,'Player Stats - Current Week'!C:C,B8,'Player Stats - Current Week'!D:D,"QB")=0,"BYE, GAME NOT STARTED, OR NO STATS YET",iferror(MAXIFS('Player Stats - Current Week'!I:I,'Player Stats - Current Week'!C:C,B8,'Player Stats - Current Week'!D:D,"QB"),""))</f>
        <v>BYE, GAME NOT STARTED, OR NO STATS YET</v>
      </c>
      <c r="F8" s="117" t="str">
        <f t="shared" si="3"/>
        <v>BYE OR GAME NOT STARTED6</v>
      </c>
      <c r="G8" s="110" t="str">
        <f>iferror(vlookup(CONCATENATE("Week 2",B8),'Raw With Formulas'!J:M,3,false),iferror(vlookup(CONCATENATE("Week 2",B8),'Raw With Formulas'!K:M,3,false),"BYE OR GAME NOT STARTED"))</f>
        <v>BYE OR GAME NOT STARTED</v>
      </c>
      <c r="H8" s="117" t="str">
        <f t="shared" si="4"/>
        <v>BYE, GAME NOT STARTED, OR NO STATS YET6</v>
      </c>
      <c r="I8" s="110" t="str">
        <f>iferror(
if(
sumifs(
'Player Stats - Current Week'!T:T,
'Player Stats - Current Week'!C:C,
iferror(
vlookup(
CONCATENATE("Week 3",B8), 
'Raw With Formulas'!J:N,
2,false
),
vlookup(CONCATENATE("Week 3",B8), 'Raw With Formulas'!K:N,4,false))) 
= 0,
"BYE, GAME NOT STARTED, OR NO STATS YET",
iferror(
sumifs(
'Player Stats - Current Week'!T:T,
'Player Stats - Current Week'!C:C,
iferror(
vlookup(
CONCATENATE("Week 3",B8), 
'Raw With Formulas'!J:N,
2,false
),
vlookup(CONCATENATE("Week 3",B8), 'Raw With Formulas'!K:N,4,false))),
""
)
),
"BYE, GAME NOT STARTED, OR NO STATS YET"
)</f>
        <v>BYE, GAME NOT STARTED, OR NO STATS YET</v>
      </c>
      <c r="J8" s="110" t="s">
        <v>179</v>
      </c>
      <c r="K8" s="110" t="str">
        <f>if(MAXIFS('Player Stats - Current Week'!E:E,'Player Stats - Current Week'!C:C,B8,'Player Stats - Current Week'!D:D,"TE")=0,"BYE, GAME NOT STARTED, OR NO STATS YET",iferror(MAXIFS('Player Stats - Current Week'!E:E,'Player Stats - Current Week'!C:C,B8,'Player Stats - Current Week'!D:D,"TE"),""))</f>
        <v>BYE, GAME NOT STARTED, OR NO STATS YET</v>
      </c>
      <c r="L8" s="110" t="s">
        <v>179</v>
      </c>
      <c r="M8" s="110" t="str">
        <f>if(MAXIFS('Player Stats - Current Week'!Q:Q,'Player Stats - Current Week'!C:C,B8,'Player Stats - Current Week'!D:D,"WR")=0,"BYE, GAME NOT STARTED, OR NO STATS YET",iferror(MAXIFS('Player Stats - Current Week'!Q:Q,'Player Stats - Current Week'!C:C,B8,'Player Stats - Current Week'!D:D,"WR"),""))</f>
        <v>BYE, GAME NOT STARTED, OR NO STATS YET</v>
      </c>
      <c r="N8" s="110" t="s">
        <v>179</v>
      </c>
      <c r="O8" s="110" t="str">
        <f>if((SUMIFS('Player Stats - Current Week'!R:R,'Player Stats - Current Week'!C:C,B8)+SUMIFS('Player Stats - Current Week'!L:L,'Player Stats - Current Week'!C:C,B8))=0,"BYE, GAME NOT STARTED, OR NO STATS YET",((SUMIFS('Player Stats - Current Week'!R:R,'Player Stats - Current Week'!C:C,B8)*6)+SUMIFS('Player Stats - Current Week'!L:L,'Player Stats - Current Week'!C:C,B8)))</f>
        <v>BYE, GAME NOT STARTED, OR NO STATS YET</v>
      </c>
      <c r="P8" s="110" t="s">
        <v>179</v>
      </c>
      <c r="Q8" s="110" t="str">
        <f>if(MAXIFS('Player Stats - Current Week'!U:U,'Player Stats - Current Week'!C:C,B8,'Player Stats - Current Week'!D:D,"RB")=0,"BYE, GAME NOT STARTED, OR NO STATS YET",iferror(MAXIFS('Player Stats - Current Week'!U:U,'Player Stats - Current Week'!C:C,B8,'Player Stats - Current Week'!D:D,"RB"),""))</f>
        <v>BYE, GAME NOT STARTED, OR NO STATS YET</v>
      </c>
      <c r="R8" s="110" t="s">
        <v>179</v>
      </c>
      <c r="S8" s="110" t="str">
        <f>if(MAXIFS('Player Stats - Current Week'!L:L,'Player Stats - Current Week'!C:C,B8,'Player Stats - Current Week'!D:D,"PK")=0,"BYE, GAME NOT STARTED, OR NO STATS YET",iferror(MAXIFS('Player Stats - Current Week'!L:L,'Player Stats - Current Week'!C:C,B8,'Player Stats - Current Week'!D:D,"PK"),""))</f>
        <v>BYE, GAME NOT STARTED, OR NO STATS YET</v>
      </c>
      <c r="T8" s="110" t="s">
        <v>179</v>
      </c>
      <c r="U8" s="110" t="str">
        <f>if(MAXIFS('Player Stats - Current Week'!N:N,'Player Stats - Current Week'!C:C,B8,'Player Stats - Current Week'!D:D,"QB")=0,"BYE, GAME NOT STARTED, OR NO STATS YET",iferror(MAXIFS('Player Stats - Current Week'!N:N,'Player Stats - Current Week'!C:C,B8,'Player Stats - Current Week'!D:D,"QB"),""))</f>
        <v>BYE, GAME NOT STARTED, OR NO STATS YET</v>
      </c>
      <c r="V8" s="110" t="s">
        <v>179</v>
      </c>
      <c r="W8" s="110" t="str">
        <f>if(SUMIFS('Player Stats - Current Week'!O:O,'Player Stats - Current Week'!C:C,B8)=0,"BYE, GAME NOT STARTED, OR NO STATS YET",iferror(SUMIFS('Player Stats - Current Week'!O:O,'Player Stats - Current Week'!C:C,B8),""))</f>
        <v>BYE, GAME NOT STARTED, OR NO STATS YET</v>
      </c>
      <c r="X8" s="110" t="s">
        <v>179</v>
      </c>
      <c r="Y8" s="110" t="str">
        <f>if(MAXIFS('Player Stats - Current Week'!Q:Q,'Player Stats - Current Week'!C:C,B8,'Player Stats - Current Week'!D:D,"TE")=0,"BYE, GAME NOT STARTED, OR NO STATS YET",iferror(MAXIFS('Player Stats - Current Week'!Q:Q,'Player Stats - Current Week'!C:C,B8,'Player Stats - Current Week'!D:D,"TE"),""))</f>
        <v>BYE, GAME NOT STARTED, OR NO STATS YET</v>
      </c>
      <c r="Z8" s="110" t="s">
        <v>179</v>
      </c>
      <c r="AA8" s="110" t="str">
        <f>if(MAXIFS('Player Stats - Current Week'!S:S,'Player Stats - Current Week'!C:C,B8)=0,"BYE, GAME NOT STARTED, OR NO STATS YET",iferror(MAXIFS('Player Stats - Current Week'!S:S,'Player Stats - Current Week'!C:C,B8),""))</f>
        <v>BYE, GAME NOT STARTED, OR NO STATS YET</v>
      </c>
      <c r="AB8" s="110" t="s">
        <v>179</v>
      </c>
      <c r="AC8" s="110" t="str">
        <f>if(MAXIFS('Player Stats - Current Week'!G:G,'Player Stats - Current Week'!C:C,B8,'Player Stats - Current Week'!D:D,"QB")=0,"BYE, GAME NOT STARTED, OR NO STATS YET",iferror(MAXIFS('Player Stats - Current Week'!G:G,'Player Stats - Current Week'!C:C,B8,'Player Stats - Current Week'!D:D,"QB"),""))</f>
        <v>BYE, GAME NOT STARTED, OR NO STATS YET</v>
      </c>
      <c r="AD8" s="117" t="str">
        <f t="shared" si="5"/>
        <v>BYE OR GAME NOT STARTED6</v>
      </c>
      <c r="AE8" s="121" t="str">
        <f>iferror(vlookup(CONCATENATE("Week 14",B8),'Raw With Formulas'!J:M,4,false),iferror(vlookup(CONCATENATE("Week 14",B8),'Raw With Formulas'!K:M,2,false),"BYE OR GAME NOT STARTED"))</f>
        <v>BYE OR GAME NOT STARTED</v>
      </c>
      <c r="AF8" s="117" t="str">
        <f t="shared" si="6"/>
        <v>BYE, GAME NOT STARTED, OR NO STATS YET6</v>
      </c>
      <c r="AG8" s="110" t="str">
        <f>if(MAXIFS('Player Stats - Current Week'!Q:Q,'Player Stats - Current Week'!C:C,B8,'Player Stats - Current Week'!D:D,"QB")=0,"BYE, GAME NOT STARTED, OR NO STATS YET",iferror(MAXIFS('Player Stats - Current Week'!Q:Q,'Player Stats - Current Week'!C:C,B8,'Player Stats - Current Week'!D:D,"QB"),""))</f>
        <v>BYE, GAME NOT STARTED, OR NO STATS YET</v>
      </c>
      <c r="AH8" s="117" t="str">
        <f t="shared" si="7"/>
        <v>BYE OR GAME NOT STARTED6</v>
      </c>
      <c r="AI8" s="117" t="str">
        <f>iferror(vlookup(CONCATENATE("Week 16",B8),'Raw With Formulas'!J:M,3,false),iferror(vlookup(CONCATENATE("Week 16",B8),'Raw With Formulas'!K:M,3,false),"BYE OR GAME NOT STARTED"))</f>
        <v>BYE OR GAME NOT STARTED</v>
      </c>
      <c r="AJ8" s="117" t="str">
        <f t="shared" si="8"/>
        <v>BYE, GAME NOT STARTED, OR NO STATS YET6</v>
      </c>
      <c r="AK8" s="110" t="str">
        <f>if(MAXIFS('Player Stats - Current Week'!E:E,'Player Stats - Current Week'!C:C,B8,'Player Stats - Current Week'!D:D,"WR")=0,"BYE, GAME NOT STARTED, OR NO STATS YET",iferror(MAXIFS('Player Stats - Current Week'!E:E,'Player Stats - Current Week'!C:C,B8,'Player Stats - Current Week'!D:D,"WR"),""))</f>
        <v>BYE, GAME NOT STARTED, OR NO STATS YET</v>
      </c>
      <c r="AL8" s="110" t="s">
        <v>179</v>
      </c>
      <c r="AM8" s="110" t="str">
        <f>if(MAXIFS('Player Stats - Current Week'!Q:Q,'Player Stats - Current Week'!C:C,B8,'Player Stats - Current Week'!D:D,"RB")=0,"BYE, GAME NOT STARTED, OR NO STATS YET",iferror(MAXIFS('Player Stats - Current Week'!Q:Q,'Player Stats - Current Week'!C:C,B8,'Player Stats - Current Week'!D:D,"RB"),""))</f>
        <v>BYE, GAME NOT STARTED, OR NO STATS YET</v>
      </c>
      <c r="AN8" s="111" t="str">
        <f t="shared" si="1"/>
        <v>Wyatt</v>
      </c>
    </row>
    <row r="9">
      <c r="A9" s="112" t="s">
        <v>104</v>
      </c>
      <c r="B9" s="113" t="s">
        <v>105</v>
      </c>
      <c r="C9" s="113" t="str">
        <f>vlookup(A9,'Wins by Team'!A:C,3,false)</f>
        <v>Budde</v>
      </c>
      <c r="D9" s="124" t="str">
        <f t="shared" si="2"/>
        <v>BYE, GAME NOT STARTED, OR NO STATS YET7</v>
      </c>
      <c r="E9" s="124" t="str">
        <f>if(MAXIFS('Player Stats - Current Week'!I:I,'Player Stats - Current Week'!C:C,B9,'Player Stats - Current Week'!D:D,"QB")=0,"BYE, GAME NOT STARTED, OR NO STATS YET",iferror(MAXIFS('Player Stats - Current Week'!I:I,'Player Stats - Current Week'!C:C,B9,'Player Stats - Current Week'!D:D,"QB"),""))</f>
        <v>BYE, GAME NOT STARTED, OR NO STATS YET</v>
      </c>
      <c r="F9" s="124" t="str">
        <f t="shared" si="3"/>
        <v>BYE OR GAME NOT STARTED7</v>
      </c>
      <c r="G9" s="113" t="str">
        <f>iferror(vlookup(CONCATENATE("Week 2",B9),'Raw With Formulas'!J:M,3,false),iferror(vlookup(CONCATENATE("Week 2",B9),'Raw With Formulas'!K:M,3,false),"BYE OR GAME NOT STARTED"))</f>
        <v>BYE OR GAME NOT STARTED</v>
      </c>
      <c r="H9" s="124" t="str">
        <f t="shared" si="4"/>
        <v>BYE, GAME NOT STARTED, OR NO STATS YET7</v>
      </c>
      <c r="I9" s="113" t="str">
        <f>iferror(
if(
sumifs(
'Player Stats - Current Week'!T:T,
'Player Stats - Current Week'!C:C,
iferror(
vlookup(
CONCATENATE("Week 3",B9), 
'Raw With Formulas'!J:N,
2,false
),
vlookup(CONCATENATE("Week 3",B9), 'Raw With Formulas'!K:N,4,false))) 
= 0,
"BYE, GAME NOT STARTED, OR NO STATS YET",
iferror(
sumifs(
'Player Stats - Current Week'!T:T,
'Player Stats - Current Week'!C:C,
iferror(
vlookup(
CONCATENATE("Week 3",B9), 
'Raw With Formulas'!J:N,
2,false
),
vlookup(CONCATENATE("Week 3",B9), 'Raw With Formulas'!K:N,4,false))),
""
)
),
"BYE, GAME NOT STARTED, OR NO STATS YET"
)</f>
        <v>BYE, GAME NOT STARTED, OR NO STATS YET</v>
      </c>
      <c r="J9" s="113" t="s">
        <v>179</v>
      </c>
      <c r="K9" s="113" t="str">
        <f>if(MAXIFS('Player Stats - Current Week'!E:E,'Player Stats - Current Week'!C:C,B9,'Player Stats - Current Week'!D:D,"TE")=0,"BYE, GAME NOT STARTED, OR NO STATS YET",iferror(MAXIFS('Player Stats - Current Week'!E:E,'Player Stats - Current Week'!C:C,B9,'Player Stats - Current Week'!D:D,"TE"),""))</f>
        <v>BYE, GAME NOT STARTED, OR NO STATS YET</v>
      </c>
      <c r="L9" s="113" t="s">
        <v>179</v>
      </c>
      <c r="M9" s="113" t="str">
        <f>if(MAXIFS('Player Stats - Current Week'!Q:Q,'Player Stats - Current Week'!C:C,B9,'Player Stats - Current Week'!D:D,"WR")=0,"BYE, GAME NOT STARTED, OR NO STATS YET",iferror(MAXIFS('Player Stats - Current Week'!Q:Q,'Player Stats - Current Week'!C:C,B9,'Player Stats - Current Week'!D:D,"WR"),""))</f>
        <v>BYE, GAME NOT STARTED, OR NO STATS YET</v>
      </c>
      <c r="N9" s="113" t="s">
        <v>179</v>
      </c>
      <c r="O9" s="113" t="str">
        <f>if((SUMIFS('Player Stats - Current Week'!R:R,'Player Stats - Current Week'!C:C,B9)+SUMIFS('Player Stats - Current Week'!L:L,'Player Stats - Current Week'!C:C,B9))=0,"BYE, GAME NOT STARTED, OR NO STATS YET",((SUMIFS('Player Stats - Current Week'!R:R,'Player Stats - Current Week'!C:C,B9)*6)+SUMIFS('Player Stats - Current Week'!L:L,'Player Stats - Current Week'!C:C,B9)))</f>
        <v>BYE, GAME NOT STARTED, OR NO STATS YET</v>
      </c>
      <c r="P9" s="113" t="s">
        <v>179</v>
      </c>
      <c r="Q9" s="113" t="str">
        <f>if(MAXIFS('Player Stats - Current Week'!U:U,'Player Stats - Current Week'!C:C,B9,'Player Stats - Current Week'!D:D,"RB")=0,"BYE, GAME NOT STARTED, OR NO STATS YET",iferror(MAXIFS('Player Stats - Current Week'!U:U,'Player Stats - Current Week'!C:C,B9,'Player Stats - Current Week'!D:D,"RB"),""))</f>
        <v>BYE, GAME NOT STARTED, OR NO STATS YET</v>
      </c>
      <c r="R9" s="113" t="s">
        <v>179</v>
      </c>
      <c r="S9" s="113" t="str">
        <f>if(MAXIFS('Player Stats - Current Week'!L:L,'Player Stats - Current Week'!C:C,B9,'Player Stats - Current Week'!D:D,"PK")=0,"BYE, GAME NOT STARTED, OR NO STATS YET",iferror(MAXIFS('Player Stats - Current Week'!L:L,'Player Stats - Current Week'!C:C,B9,'Player Stats - Current Week'!D:D,"PK"),""))</f>
        <v>BYE, GAME NOT STARTED, OR NO STATS YET</v>
      </c>
      <c r="T9" s="113" t="s">
        <v>179</v>
      </c>
      <c r="U9" s="113" t="str">
        <f>if(MAXIFS('Player Stats - Current Week'!N:N,'Player Stats - Current Week'!C:C,B9,'Player Stats - Current Week'!D:D,"QB")=0,"BYE, GAME NOT STARTED, OR NO STATS YET",iferror(MAXIFS('Player Stats - Current Week'!N:N,'Player Stats - Current Week'!C:C,B9,'Player Stats - Current Week'!D:D,"QB"),""))</f>
        <v>BYE, GAME NOT STARTED, OR NO STATS YET</v>
      </c>
      <c r="V9" s="113" t="s">
        <v>179</v>
      </c>
      <c r="W9" s="113" t="str">
        <f>if(SUMIFS('Player Stats - Current Week'!O:O,'Player Stats - Current Week'!C:C,B9)=0,"BYE, GAME NOT STARTED, OR NO STATS YET",iferror(SUMIFS('Player Stats - Current Week'!O:O,'Player Stats - Current Week'!C:C,B9),""))</f>
        <v>BYE, GAME NOT STARTED, OR NO STATS YET</v>
      </c>
      <c r="X9" s="113" t="s">
        <v>179</v>
      </c>
      <c r="Y9" s="113" t="str">
        <f>if(MAXIFS('Player Stats - Current Week'!Q:Q,'Player Stats - Current Week'!C:C,B9,'Player Stats - Current Week'!D:D,"TE")=0,"BYE, GAME NOT STARTED, OR NO STATS YET",iferror(MAXIFS('Player Stats - Current Week'!Q:Q,'Player Stats - Current Week'!C:C,B9,'Player Stats - Current Week'!D:D,"TE"),""))</f>
        <v>BYE, GAME NOT STARTED, OR NO STATS YET</v>
      </c>
      <c r="Z9" s="113" t="s">
        <v>179</v>
      </c>
      <c r="AA9" s="113" t="str">
        <f>if(MAXIFS('Player Stats - Current Week'!S:S,'Player Stats - Current Week'!C:C,B9)=0,"BYE, GAME NOT STARTED, OR NO STATS YET",iferror(MAXIFS('Player Stats - Current Week'!S:S,'Player Stats - Current Week'!C:C,B9),""))</f>
        <v>BYE, GAME NOT STARTED, OR NO STATS YET</v>
      </c>
      <c r="AB9" s="113" t="s">
        <v>179</v>
      </c>
      <c r="AC9" s="113" t="str">
        <f>if(MAXIFS('Player Stats - Current Week'!G:G,'Player Stats - Current Week'!C:C,B9,'Player Stats - Current Week'!D:D,"QB")=0,"BYE, GAME NOT STARTED, OR NO STATS YET",iferror(MAXIFS('Player Stats - Current Week'!G:G,'Player Stats - Current Week'!C:C,B9,'Player Stats - Current Week'!D:D,"QB"),""))</f>
        <v>BYE, GAME NOT STARTED, OR NO STATS YET</v>
      </c>
      <c r="AD9" s="124" t="str">
        <f t="shared" si="5"/>
        <v>BYE OR GAME NOT STARTED7</v>
      </c>
      <c r="AE9" s="122" t="str">
        <f>iferror(vlookup(CONCATENATE("Week 14",B9),'Raw With Formulas'!J:M,4,false),iferror(vlookup(CONCATENATE("Week 14",B9),'Raw With Formulas'!K:M,2,false),"BYE OR GAME NOT STARTED"))</f>
        <v>BYE OR GAME NOT STARTED</v>
      </c>
      <c r="AF9" s="124" t="str">
        <f t="shared" si="6"/>
        <v>BYE, GAME NOT STARTED, OR NO STATS YET7</v>
      </c>
      <c r="AG9" s="113" t="str">
        <f>if(MAXIFS('Player Stats - Current Week'!Q:Q,'Player Stats - Current Week'!C:C,B9,'Player Stats - Current Week'!D:D,"QB")=0,"BYE, GAME NOT STARTED, OR NO STATS YET",iferror(MAXIFS('Player Stats - Current Week'!Q:Q,'Player Stats - Current Week'!C:C,B9,'Player Stats - Current Week'!D:D,"QB"),""))</f>
        <v>BYE, GAME NOT STARTED, OR NO STATS YET</v>
      </c>
      <c r="AH9" s="124" t="str">
        <f t="shared" si="7"/>
        <v>BYE OR GAME NOT STARTED7</v>
      </c>
      <c r="AI9" s="124" t="str">
        <f>iferror(vlookup(CONCATENATE("Week 16",B9),'Raw With Formulas'!J:M,3,false),iferror(vlookup(CONCATENATE("Week 16",B9),'Raw With Formulas'!K:M,3,false),"BYE OR GAME NOT STARTED"))</f>
        <v>BYE OR GAME NOT STARTED</v>
      </c>
      <c r="AJ9" s="124" t="str">
        <f t="shared" si="8"/>
        <v>BYE, GAME NOT STARTED, OR NO STATS YET7</v>
      </c>
      <c r="AK9" s="113" t="str">
        <f>if(MAXIFS('Player Stats - Current Week'!E:E,'Player Stats - Current Week'!C:C,B9,'Player Stats - Current Week'!D:D,"WR")=0,"BYE, GAME NOT STARTED, OR NO STATS YET",iferror(MAXIFS('Player Stats - Current Week'!E:E,'Player Stats - Current Week'!C:C,B9,'Player Stats - Current Week'!D:D,"WR"),""))</f>
        <v>BYE, GAME NOT STARTED, OR NO STATS YET</v>
      </c>
      <c r="AL9" s="113" t="s">
        <v>179</v>
      </c>
      <c r="AM9" s="113" t="str">
        <f>if(MAXIFS('Player Stats - Current Week'!Q:Q,'Player Stats - Current Week'!C:C,B9,'Player Stats - Current Week'!D:D,"RB")=0,"BYE, GAME NOT STARTED, OR NO STATS YET",iferror(MAXIFS('Player Stats - Current Week'!Q:Q,'Player Stats - Current Week'!C:C,B9,'Player Stats - Current Week'!D:D,"RB"),""))</f>
        <v>BYE, GAME NOT STARTED, OR NO STATS YET</v>
      </c>
      <c r="AN9" s="125" t="str">
        <f t="shared" si="1"/>
        <v>Budde</v>
      </c>
    </row>
    <row r="10">
      <c r="A10" s="109" t="s">
        <v>106</v>
      </c>
      <c r="B10" s="110" t="s">
        <v>106</v>
      </c>
      <c r="C10" s="110" t="str">
        <f>vlookup(A10,'Wins by Team'!A:C,3,false)</f>
        <v>Rob</v>
      </c>
      <c r="D10" s="117" t="str">
        <f t="shared" si="2"/>
        <v>BYE, GAME NOT STARTED, OR NO STATS YET8</v>
      </c>
      <c r="E10" s="117" t="str">
        <f>if(MAXIFS('Player Stats - Current Week'!I:I,'Player Stats - Current Week'!C:C,B10,'Player Stats - Current Week'!D:D,"QB")=0,"BYE, GAME NOT STARTED, OR NO STATS YET",iferror(MAXIFS('Player Stats - Current Week'!I:I,'Player Stats - Current Week'!C:C,B10,'Player Stats - Current Week'!D:D,"QB"),""))</f>
        <v>BYE, GAME NOT STARTED, OR NO STATS YET</v>
      </c>
      <c r="F10" s="117" t="str">
        <f t="shared" si="3"/>
        <v>BYE OR GAME NOT STARTED8</v>
      </c>
      <c r="G10" s="110" t="str">
        <f>iferror(vlookup(CONCATENATE("Week 2",B10),'Raw With Formulas'!J:M,3,false),iferror(vlookup(CONCATENATE("Week 2",B10),'Raw With Formulas'!K:M,3,false),"BYE OR GAME NOT STARTED"))</f>
        <v>BYE OR GAME NOT STARTED</v>
      </c>
      <c r="H10" s="117" t="str">
        <f t="shared" si="4"/>
        <v>BYE, GAME NOT STARTED, OR NO STATS YET8</v>
      </c>
      <c r="I10" s="110" t="str">
        <f>iferror(
if(
sumifs(
'Player Stats - Current Week'!T:T,
'Player Stats - Current Week'!C:C,
iferror(
vlookup(
CONCATENATE("Week 3",B10), 
'Raw With Formulas'!J:N,
2,false
),
vlookup(CONCATENATE("Week 3",B10), 'Raw With Formulas'!K:N,4,false))) 
= 0,
"BYE, GAME NOT STARTED, OR NO STATS YET",
iferror(
sumifs(
'Player Stats - Current Week'!T:T,
'Player Stats - Current Week'!C:C,
iferror(
vlookup(
CONCATENATE("Week 3",B10), 
'Raw With Formulas'!J:N,
2,false
),
vlookup(CONCATENATE("Week 3",B10), 'Raw With Formulas'!K:N,4,false))),
""
)
),
"BYE, GAME NOT STARTED, OR NO STATS YET"
)</f>
        <v>BYE, GAME NOT STARTED, OR NO STATS YET</v>
      </c>
      <c r="J10" s="110" t="s">
        <v>179</v>
      </c>
      <c r="K10" s="110" t="str">
        <f>if(MAXIFS('Player Stats - Current Week'!E:E,'Player Stats - Current Week'!C:C,B10,'Player Stats - Current Week'!D:D,"TE")=0,"BYE, GAME NOT STARTED, OR NO STATS YET",iferror(MAXIFS('Player Stats - Current Week'!E:E,'Player Stats - Current Week'!C:C,B10,'Player Stats - Current Week'!D:D,"TE"),""))</f>
        <v>BYE, GAME NOT STARTED, OR NO STATS YET</v>
      </c>
      <c r="L10" s="110" t="s">
        <v>179</v>
      </c>
      <c r="M10" s="110" t="str">
        <f>if(MAXIFS('Player Stats - Current Week'!Q:Q,'Player Stats - Current Week'!C:C,B10,'Player Stats - Current Week'!D:D,"WR")=0,"BYE, GAME NOT STARTED, OR NO STATS YET",iferror(MAXIFS('Player Stats - Current Week'!Q:Q,'Player Stats - Current Week'!C:C,B10,'Player Stats - Current Week'!D:D,"WR"),""))</f>
        <v>BYE, GAME NOT STARTED, OR NO STATS YET</v>
      </c>
      <c r="N10" s="110" t="s">
        <v>179</v>
      </c>
      <c r="O10" s="110" t="str">
        <f>if((SUMIFS('Player Stats - Current Week'!R:R,'Player Stats - Current Week'!C:C,B10)+SUMIFS('Player Stats - Current Week'!L:L,'Player Stats - Current Week'!C:C,B10))=0,"BYE, GAME NOT STARTED, OR NO STATS YET",((SUMIFS('Player Stats - Current Week'!R:R,'Player Stats - Current Week'!C:C,B10)*6)+SUMIFS('Player Stats - Current Week'!L:L,'Player Stats - Current Week'!C:C,B10)))</f>
        <v>BYE, GAME NOT STARTED, OR NO STATS YET</v>
      </c>
      <c r="P10" s="110" t="s">
        <v>179</v>
      </c>
      <c r="Q10" s="110" t="str">
        <f>if(MAXIFS('Player Stats - Current Week'!U:U,'Player Stats - Current Week'!C:C,B10,'Player Stats - Current Week'!D:D,"RB")=0,"BYE, GAME NOT STARTED, OR NO STATS YET",iferror(MAXIFS('Player Stats - Current Week'!U:U,'Player Stats - Current Week'!C:C,B10,'Player Stats - Current Week'!D:D,"RB"),""))</f>
        <v>BYE, GAME NOT STARTED, OR NO STATS YET</v>
      </c>
      <c r="R10" s="110" t="s">
        <v>179</v>
      </c>
      <c r="S10" s="110" t="str">
        <f>if(MAXIFS('Player Stats - Current Week'!L:L,'Player Stats - Current Week'!C:C,B10,'Player Stats - Current Week'!D:D,"PK")=0,"BYE, GAME NOT STARTED, OR NO STATS YET",iferror(MAXIFS('Player Stats - Current Week'!L:L,'Player Stats - Current Week'!C:C,B10,'Player Stats - Current Week'!D:D,"PK"),""))</f>
        <v>BYE, GAME NOT STARTED, OR NO STATS YET</v>
      </c>
      <c r="T10" s="110" t="s">
        <v>179</v>
      </c>
      <c r="U10" s="110" t="str">
        <f>if(MAXIFS('Player Stats - Current Week'!N:N,'Player Stats - Current Week'!C:C,B10,'Player Stats - Current Week'!D:D,"QB")=0,"BYE, GAME NOT STARTED, OR NO STATS YET",iferror(MAXIFS('Player Stats - Current Week'!N:N,'Player Stats - Current Week'!C:C,B10,'Player Stats - Current Week'!D:D,"QB"),""))</f>
        <v>BYE, GAME NOT STARTED, OR NO STATS YET</v>
      </c>
      <c r="V10" s="110" t="s">
        <v>179</v>
      </c>
      <c r="W10" s="110" t="str">
        <f>if(SUMIFS('Player Stats - Current Week'!O:O,'Player Stats - Current Week'!C:C,B10)=0,"BYE, GAME NOT STARTED, OR NO STATS YET",iferror(SUMIFS('Player Stats - Current Week'!O:O,'Player Stats - Current Week'!C:C,B10),""))</f>
        <v>BYE, GAME NOT STARTED, OR NO STATS YET</v>
      </c>
      <c r="X10" s="110" t="s">
        <v>179</v>
      </c>
      <c r="Y10" s="110" t="str">
        <f>if(MAXIFS('Player Stats - Current Week'!Q:Q,'Player Stats - Current Week'!C:C,B10,'Player Stats - Current Week'!D:D,"TE")=0,"BYE, GAME NOT STARTED, OR NO STATS YET",iferror(MAXIFS('Player Stats - Current Week'!Q:Q,'Player Stats - Current Week'!C:C,B10,'Player Stats - Current Week'!D:D,"TE"),""))</f>
        <v>BYE, GAME NOT STARTED, OR NO STATS YET</v>
      </c>
      <c r="Z10" s="110" t="s">
        <v>179</v>
      </c>
      <c r="AA10" s="110" t="str">
        <f>if(MAXIFS('Player Stats - Current Week'!S:S,'Player Stats - Current Week'!C:C,B10)=0,"BYE, GAME NOT STARTED, OR NO STATS YET",iferror(MAXIFS('Player Stats - Current Week'!S:S,'Player Stats - Current Week'!C:C,B10),""))</f>
        <v>BYE, GAME NOT STARTED, OR NO STATS YET</v>
      </c>
      <c r="AB10" s="110" t="s">
        <v>179</v>
      </c>
      <c r="AC10" s="110" t="str">
        <f>if(MAXIFS('Player Stats - Current Week'!G:G,'Player Stats - Current Week'!C:C,B10,'Player Stats - Current Week'!D:D,"QB")=0,"BYE, GAME NOT STARTED, OR NO STATS YET",iferror(MAXIFS('Player Stats - Current Week'!G:G,'Player Stats - Current Week'!C:C,B10,'Player Stats - Current Week'!D:D,"QB"),""))</f>
        <v>BYE, GAME NOT STARTED, OR NO STATS YET</v>
      </c>
      <c r="AD10" s="117" t="str">
        <f t="shared" si="5"/>
        <v>BYE OR GAME NOT STARTED8</v>
      </c>
      <c r="AE10" s="121" t="str">
        <f>iferror(vlookup(CONCATENATE("Week 14",B10),'Raw With Formulas'!J:M,4,false),iferror(vlookup(CONCATENATE("Week 14",B10),'Raw With Formulas'!K:M,2,false),"BYE OR GAME NOT STARTED"))</f>
        <v>BYE OR GAME NOT STARTED</v>
      </c>
      <c r="AF10" s="117" t="str">
        <f t="shared" si="6"/>
        <v>BYE, GAME NOT STARTED, OR NO STATS YET8</v>
      </c>
      <c r="AG10" s="110" t="str">
        <f>if(MAXIFS('Player Stats - Current Week'!Q:Q,'Player Stats - Current Week'!C:C,B10,'Player Stats - Current Week'!D:D,"QB")=0,"BYE, GAME NOT STARTED, OR NO STATS YET",iferror(MAXIFS('Player Stats - Current Week'!Q:Q,'Player Stats - Current Week'!C:C,B10,'Player Stats - Current Week'!D:D,"QB"),""))</f>
        <v>BYE, GAME NOT STARTED, OR NO STATS YET</v>
      </c>
      <c r="AH10" s="117" t="str">
        <f t="shared" si="7"/>
        <v>BYE OR GAME NOT STARTED8</v>
      </c>
      <c r="AI10" s="117" t="str">
        <f>iferror(vlookup(CONCATENATE("Week 16",B10),'Raw With Formulas'!J:M,3,false),iferror(vlookup(CONCATENATE("Week 16",B10),'Raw With Formulas'!K:M,3,false),"BYE OR GAME NOT STARTED"))</f>
        <v>BYE OR GAME NOT STARTED</v>
      </c>
      <c r="AJ10" s="117" t="str">
        <f t="shared" si="8"/>
        <v>BYE, GAME NOT STARTED, OR NO STATS YET8</v>
      </c>
      <c r="AK10" s="110" t="str">
        <f>if(MAXIFS('Player Stats - Current Week'!E:E,'Player Stats - Current Week'!C:C,B10,'Player Stats - Current Week'!D:D,"WR")=0,"BYE, GAME NOT STARTED, OR NO STATS YET",iferror(MAXIFS('Player Stats - Current Week'!E:E,'Player Stats - Current Week'!C:C,B10,'Player Stats - Current Week'!D:D,"WR"),""))</f>
        <v>BYE, GAME NOT STARTED, OR NO STATS YET</v>
      </c>
      <c r="AL10" s="110" t="s">
        <v>179</v>
      </c>
      <c r="AM10" s="110" t="str">
        <f>if(MAXIFS('Player Stats - Current Week'!Q:Q,'Player Stats - Current Week'!C:C,B10,'Player Stats - Current Week'!D:D,"RB")=0,"BYE, GAME NOT STARTED, OR NO STATS YET",iferror(MAXIFS('Player Stats - Current Week'!Q:Q,'Player Stats - Current Week'!C:C,B10,'Player Stats - Current Week'!D:D,"RB"),""))</f>
        <v>BYE, GAME NOT STARTED, OR NO STATS YET</v>
      </c>
      <c r="AN10" s="115" t="str">
        <f t="shared" si="1"/>
        <v>Rob</v>
      </c>
    </row>
    <row r="11">
      <c r="A11" s="112" t="s">
        <v>107</v>
      </c>
      <c r="B11" s="113" t="s">
        <v>107</v>
      </c>
      <c r="C11" s="113" t="str">
        <f>vlookup(A11,'Wins by Team'!A:C,3,false)</f>
        <v>Kyle</v>
      </c>
      <c r="D11" s="124" t="str">
        <f t="shared" si="2"/>
        <v>BYE, GAME NOT STARTED, OR NO STATS YET9</v>
      </c>
      <c r="E11" s="124" t="str">
        <f>if(MAXIFS('Player Stats - Current Week'!I:I,'Player Stats - Current Week'!C:C,B11,'Player Stats - Current Week'!D:D,"QB")=0,"BYE, GAME NOT STARTED, OR NO STATS YET",iferror(MAXIFS('Player Stats - Current Week'!I:I,'Player Stats - Current Week'!C:C,B11,'Player Stats - Current Week'!D:D,"QB"),""))</f>
        <v>BYE, GAME NOT STARTED, OR NO STATS YET</v>
      </c>
      <c r="F11" s="124" t="str">
        <f t="shared" si="3"/>
        <v>BYE OR GAME NOT STARTED9</v>
      </c>
      <c r="G11" s="113" t="str">
        <f>iferror(vlookup(CONCATENATE("Week 2",B11),'Raw With Formulas'!J:M,3,false),iferror(vlookup(CONCATENATE("Week 2",B11),'Raw With Formulas'!K:M,3,false),"BYE OR GAME NOT STARTED"))</f>
        <v>BYE OR GAME NOT STARTED</v>
      </c>
      <c r="H11" s="124" t="str">
        <f t="shared" si="4"/>
        <v>BYE, GAME NOT STARTED, OR NO STATS YET9</v>
      </c>
      <c r="I11" s="113" t="str">
        <f>iferror(
if(
sumifs(
'Player Stats - Current Week'!T:T,
'Player Stats - Current Week'!C:C,
iferror(
vlookup(
CONCATENATE("Week 3",B11), 
'Raw With Formulas'!J:N,
2,false
),
vlookup(CONCATENATE("Week 3",B11), 'Raw With Formulas'!K:N,4,false))) 
= 0,
"BYE, GAME NOT STARTED, OR NO STATS YET",
iferror(
sumifs(
'Player Stats - Current Week'!T:T,
'Player Stats - Current Week'!C:C,
iferror(
vlookup(
CONCATENATE("Week 3",B11), 
'Raw With Formulas'!J:N,
2,false
),
vlookup(CONCATENATE("Week 3",B11), 'Raw With Formulas'!K:N,4,false))),
""
)
),
"BYE, GAME NOT STARTED, OR NO STATS YET"
)</f>
        <v>BYE, GAME NOT STARTED, OR NO STATS YET</v>
      </c>
      <c r="J11" s="113" t="s">
        <v>179</v>
      </c>
      <c r="K11" s="113" t="str">
        <f>if(MAXIFS('Player Stats - Current Week'!E:E,'Player Stats - Current Week'!C:C,B11,'Player Stats - Current Week'!D:D,"TE")=0,"BYE, GAME NOT STARTED, OR NO STATS YET",iferror(MAXIFS('Player Stats - Current Week'!E:E,'Player Stats - Current Week'!C:C,B11,'Player Stats - Current Week'!D:D,"TE"),""))</f>
        <v>BYE, GAME NOT STARTED, OR NO STATS YET</v>
      </c>
      <c r="L11" s="113" t="s">
        <v>179</v>
      </c>
      <c r="M11" s="113" t="str">
        <f>if(MAXIFS('Player Stats - Current Week'!Q:Q,'Player Stats - Current Week'!C:C,B11,'Player Stats - Current Week'!D:D,"WR")=0,"BYE, GAME NOT STARTED, OR NO STATS YET",iferror(MAXIFS('Player Stats - Current Week'!Q:Q,'Player Stats - Current Week'!C:C,B11,'Player Stats - Current Week'!D:D,"WR"),""))</f>
        <v>BYE, GAME NOT STARTED, OR NO STATS YET</v>
      </c>
      <c r="N11" s="113" t="s">
        <v>179</v>
      </c>
      <c r="O11" s="113" t="str">
        <f>if((SUMIFS('Player Stats - Current Week'!R:R,'Player Stats - Current Week'!C:C,B11)+SUMIFS('Player Stats - Current Week'!L:L,'Player Stats - Current Week'!C:C,B11))=0,"BYE, GAME NOT STARTED, OR NO STATS YET",((SUMIFS('Player Stats - Current Week'!R:R,'Player Stats - Current Week'!C:C,B11)*6)+SUMIFS('Player Stats - Current Week'!L:L,'Player Stats - Current Week'!C:C,B11)))</f>
        <v>BYE, GAME NOT STARTED, OR NO STATS YET</v>
      </c>
      <c r="P11" s="113" t="s">
        <v>179</v>
      </c>
      <c r="Q11" s="113" t="str">
        <f>if(MAXIFS('Player Stats - Current Week'!U:U,'Player Stats - Current Week'!C:C,B11,'Player Stats - Current Week'!D:D,"RB")=0,"BYE, GAME NOT STARTED, OR NO STATS YET",iferror(MAXIFS('Player Stats - Current Week'!U:U,'Player Stats - Current Week'!C:C,B11,'Player Stats - Current Week'!D:D,"RB"),""))</f>
        <v>BYE, GAME NOT STARTED, OR NO STATS YET</v>
      </c>
      <c r="R11" s="113" t="s">
        <v>179</v>
      </c>
      <c r="S11" s="113" t="str">
        <f>if(MAXIFS('Player Stats - Current Week'!L:L,'Player Stats - Current Week'!C:C,B11,'Player Stats - Current Week'!D:D,"PK")=0,"BYE, GAME NOT STARTED, OR NO STATS YET",iferror(MAXIFS('Player Stats - Current Week'!L:L,'Player Stats - Current Week'!C:C,B11,'Player Stats - Current Week'!D:D,"PK"),""))</f>
        <v>BYE, GAME NOT STARTED, OR NO STATS YET</v>
      </c>
      <c r="T11" s="113" t="s">
        <v>179</v>
      </c>
      <c r="U11" s="113" t="str">
        <f>if(MAXIFS('Player Stats - Current Week'!N:N,'Player Stats - Current Week'!C:C,B11,'Player Stats - Current Week'!D:D,"QB")=0,"BYE, GAME NOT STARTED, OR NO STATS YET",iferror(MAXIFS('Player Stats - Current Week'!N:N,'Player Stats - Current Week'!C:C,B11,'Player Stats - Current Week'!D:D,"QB"),""))</f>
        <v>BYE, GAME NOT STARTED, OR NO STATS YET</v>
      </c>
      <c r="V11" s="113" t="s">
        <v>179</v>
      </c>
      <c r="W11" s="113" t="str">
        <f>if(SUMIFS('Player Stats - Current Week'!O:O,'Player Stats - Current Week'!C:C,B11)=0,"BYE, GAME NOT STARTED, OR NO STATS YET",iferror(SUMIFS('Player Stats - Current Week'!O:O,'Player Stats - Current Week'!C:C,B11),""))</f>
        <v>BYE, GAME NOT STARTED, OR NO STATS YET</v>
      </c>
      <c r="X11" s="113" t="s">
        <v>179</v>
      </c>
      <c r="Y11" s="113" t="str">
        <f>if(MAXIFS('Player Stats - Current Week'!Q:Q,'Player Stats - Current Week'!C:C,B11,'Player Stats - Current Week'!D:D,"TE")=0,"BYE, GAME NOT STARTED, OR NO STATS YET",iferror(MAXIFS('Player Stats - Current Week'!Q:Q,'Player Stats - Current Week'!C:C,B11,'Player Stats - Current Week'!D:D,"TE"),""))</f>
        <v>BYE, GAME NOT STARTED, OR NO STATS YET</v>
      </c>
      <c r="Z11" s="113" t="s">
        <v>179</v>
      </c>
      <c r="AA11" s="113" t="str">
        <f>if(MAXIFS('Player Stats - Current Week'!S:S,'Player Stats - Current Week'!C:C,B11)=0,"BYE, GAME NOT STARTED, OR NO STATS YET",iferror(MAXIFS('Player Stats - Current Week'!S:S,'Player Stats - Current Week'!C:C,B11),""))</f>
        <v>BYE, GAME NOT STARTED, OR NO STATS YET</v>
      </c>
      <c r="AB11" s="113" t="s">
        <v>179</v>
      </c>
      <c r="AC11" s="113" t="str">
        <f>if(MAXIFS('Player Stats - Current Week'!G:G,'Player Stats - Current Week'!C:C,B11,'Player Stats - Current Week'!D:D,"QB")=0,"BYE, GAME NOT STARTED, OR NO STATS YET",iferror(MAXIFS('Player Stats - Current Week'!G:G,'Player Stats - Current Week'!C:C,B11,'Player Stats - Current Week'!D:D,"QB"),""))</f>
        <v>BYE, GAME NOT STARTED, OR NO STATS YET</v>
      </c>
      <c r="AD11" s="124" t="str">
        <f t="shared" si="5"/>
        <v>BYE OR GAME NOT STARTED9</v>
      </c>
      <c r="AE11" s="122" t="str">
        <f>iferror(vlookup(CONCATENATE("Week 14",B11),'Raw With Formulas'!J:M,4,false),iferror(vlookup(CONCATENATE("Week 14",B11),'Raw With Formulas'!K:M,2,false),"BYE OR GAME NOT STARTED"))</f>
        <v>BYE OR GAME NOT STARTED</v>
      </c>
      <c r="AF11" s="124" t="str">
        <f t="shared" si="6"/>
        <v>BYE, GAME NOT STARTED, OR NO STATS YET9</v>
      </c>
      <c r="AG11" s="113" t="str">
        <f>if(MAXIFS('Player Stats - Current Week'!Q:Q,'Player Stats - Current Week'!C:C,B11,'Player Stats - Current Week'!D:D,"QB")=0,"BYE, GAME NOT STARTED, OR NO STATS YET",iferror(MAXIFS('Player Stats - Current Week'!Q:Q,'Player Stats - Current Week'!C:C,B11,'Player Stats - Current Week'!D:D,"QB"),""))</f>
        <v>BYE, GAME NOT STARTED, OR NO STATS YET</v>
      </c>
      <c r="AH11" s="124" t="str">
        <f t="shared" si="7"/>
        <v>BYE OR GAME NOT STARTED9</v>
      </c>
      <c r="AI11" s="124" t="str">
        <f>iferror(vlookup(CONCATENATE("Week 16",B11),'Raw With Formulas'!J:M,3,false),iferror(vlookup(CONCATENATE("Week 16",B11),'Raw With Formulas'!K:M,3,false),"BYE OR GAME NOT STARTED"))</f>
        <v>BYE OR GAME NOT STARTED</v>
      </c>
      <c r="AJ11" s="124" t="str">
        <f t="shared" si="8"/>
        <v>BYE, GAME NOT STARTED, OR NO STATS YET9</v>
      </c>
      <c r="AK11" s="113" t="str">
        <f>if(MAXIFS('Player Stats - Current Week'!E:E,'Player Stats - Current Week'!C:C,B11,'Player Stats - Current Week'!D:D,"WR")=0,"BYE, GAME NOT STARTED, OR NO STATS YET",iferror(MAXIFS('Player Stats - Current Week'!E:E,'Player Stats - Current Week'!C:C,B11,'Player Stats - Current Week'!D:D,"WR"),""))</f>
        <v>BYE, GAME NOT STARTED, OR NO STATS YET</v>
      </c>
      <c r="AL11" s="113" t="s">
        <v>179</v>
      </c>
      <c r="AM11" s="113" t="str">
        <f>if(MAXIFS('Player Stats - Current Week'!Q:Q,'Player Stats - Current Week'!C:C,B11,'Player Stats - Current Week'!D:D,"RB")=0,"BYE, GAME NOT STARTED, OR NO STATS YET",iferror(MAXIFS('Player Stats - Current Week'!Q:Q,'Player Stats - Current Week'!C:C,B11,'Player Stats - Current Week'!D:D,"RB"),""))</f>
        <v>BYE, GAME NOT STARTED, OR NO STATS YET</v>
      </c>
      <c r="AN11" s="125" t="str">
        <f t="shared" si="1"/>
        <v>Kyle</v>
      </c>
    </row>
    <row r="12">
      <c r="A12" s="109" t="s">
        <v>108</v>
      </c>
      <c r="B12" s="110" t="s">
        <v>108</v>
      </c>
      <c r="C12" s="110" t="str">
        <f>vlookup(A12,'Wins by Team'!A:C,3,false)</f>
        <v>Sagar</v>
      </c>
      <c r="D12" s="117" t="str">
        <f t="shared" si="2"/>
        <v>BYE, GAME NOT STARTED, OR NO STATS YET10</v>
      </c>
      <c r="E12" s="117" t="str">
        <f>if(MAXIFS('Player Stats - Current Week'!I:I,'Player Stats - Current Week'!C:C,B12,'Player Stats - Current Week'!D:D,"QB")=0,"BYE, GAME NOT STARTED, OR NO STATS YET",iferror(MAXIFS('Player Stats - Current Week'!I:I,'Player Stats - Current Week'!C:C,B12,'Player Stats - Current Week'!D:D,"QB"),""))</f>
        <v>BYE, GAME NOT STARTED, OR NO STATS YET</v>
      </c>
      <c r="F12" s="117" t="str">
        <f t="shared" si="3"/>
        <v>BYE OR GAME NOT STARTED10</v>
      </c>
      <c r="G12" s="110" t="str">
        <f>iferror(vlookup(CONCATENATE("Week 2",B12),'Raw With Formulas'!J:M,3,false),iferror(vlookup(CONCATENATE("Week 2",B12),'Raw With Formulas'!K:M,3,false),"BYE OR GAME NOT STARTED"))</f>
        <v>BYE OR GAME NOT STARTED</v>
      </c>
      <c r="H12" s="117" t="str">
        <f t="shared" si="4"/>
        <v>BYE, GAME NOT STARTED, OR NO STATS YET10</v>
      </c>
      <c r="I12" s="110" t="str">
        <f>iferror(
if(
sumifs(
'Player Stats - Current Week'!T:T,
'Player Stats - Current Week'!C:C,
iferror(
vlookup(
CONCATENATE("Week 3",B12), 
'Raw With Formulas'!J:N,
2,false
),
vlookup(CONCATENATE("Week 3",B12), 'Raw With Formulas'!K:N,4,false))) 
= 0,
"BYE, GAME NOT STARTED, OR NO STATS YET",
iferror(
sumifs(
'Player Stats - Current Week'!T:T,
'Player Stats - Current Week'!C:C,
iferror(
vlookup(
CONCATENATE("Week 3",B12), 
'Raw With Formulas'!J:N,
2,false
),
vlookup(CONCATENATE("Week 3",B12), 'Raw With Formulas'!K:N,4,false))),
""
)
),
"BYE, GAME NOT STARTED, OR NO STATS YET"
)</f>
        <v>BYE, GAME NOT STARTED, OR NO STATS YET</v>
      </c>
      <c r="J12" s="110" t="s">
        <v>179</v>
      </c>
      <c r="K12" s="110" t="str">
        <f>if(MAXIFS('Player Stats - Current Week'!E:E,'Player Stats - Current Week'!C:C,B12,'Player Stats - Current Week'!D:D,"TE")=0,"BYE, GAME NOT STARTED, OR NO STATS YET",iferror(MAXIFS('Player Stats - Current Week'!E:E,'Player Stats - Current Week'!C:C,B12,'Player Stats - Current Week'!D:D,"TE"),""))</f>
        <v>BYE, GAME NOT STARTED, OR NO STATS YET</v>
      </c>
      <c r="L12" s="110" t="s">
        <v>179</v>
      </c>
      <c r="M12" s="110" t="str">
        <f>if(MAXIFS('Player Stats - Current Week'!Q:Q,'Player Stats - Current Week'!C:C,B12,'Player Stats - Current Week'!D:D,"WR")=0,"BYE, GAME NOT STARTED, OR NO STATS YET",iferror(MAXIFS('Player Stats - Current Week'!Q:Q,'Player Stats - Current Week'!C:C,B12,'Player Stats - Current Week'!D:D,"WR"),""))</f>
        <v>BYE, GAME NOT STARTED, OR NO STATS YET</v>
      </c>
      <c r="N12" s="110" t="s">
        <v>179</v>
      </c>
      <c r="O12" s="110" t="str">
        <f>if((SUMIFS('Player Stats - Current Week'!R:R,'Player Stats - Current Week'!C:C,B12)+SUMIFS('Player Stats - Current Week'!L:L,'Player Stats - Current Week'!C:C,B12))=0,"BYE, GAME NOT STARTED, OR NO STATS YET",((SUMIFS('Player Stats - Current Week'!R:R,'Player Stats - Current Week'!C:C,B12)*6)+SUMIFS('Player Stats - Current Week'!L:L,'Player Stats - Current Week'!C:C,B12)))</f>
        <v>BYE, GAME NOT STARTED, OR NO STATS YET</v>
      </c>
      <c r="P12" s="110" t="s">
        <v>179</v>
      </c>
      <c r="Q12" s="110" t="str">
        <f>if(MAXIFS('Player Stats - Current Week'!U:U,'Player Stats - Current Week'!C:C,B12,'Player Stats - Current Week'!D:D,"RB")=0,"BYE, GAME NOT STARTED, OR NO STATS YET",iferror(MAXIFS('Player Stats - Current Week'!U:U,'Player Stats - Current Week'!C:C,B12,'Player Stats - Current Week'!D:D,"RB"),""))</f>
        <v>BYE, GAME NOT STARTED, OR NO STATS YET</v>
      </c>
      <c r="R12" s="110" t="s">
        <v>179</v>
      </c>
      <c r="S12" s="110" t="str">
        <f>if(MAXIFS('Player Stats - Current Week'!L:L,'Player Stats - Current Week'!C:C,B12,'Player Stats - Current Week'!D:D,"PK")=0,"BYE, GAME NOT STARTED, OR NO STATS YET",iferror(MAXIFS('Player Stats - Current Week'!L:L,'Player Stats - Current Week'!C:C,B12,'Player Stats - Current Week'!D:D,"PK"),""))</f>
        <v>BYE, GAME NOT STARTED, OR NO STATS YET</v>
      </c>
      <c r="T12" s="110" t="s">
        <v>179</v>
      </c>
      <c r="U12" s="110" t="str">
        <f>if(MAXIFS('Player Stats - Current Week'!N:N,'Player Stats - Current Week'!C:C,B12,'Player Stats - Current Week'!D:D,"QB")=0,"BYE, GAME NOT STARTED, OR NO STATS YET",iferror(MAXIFS('Player Stats - Current Week'!N:N,'Player Stats - Current Week'!C:C,B12,'Player Stats - Current Week'!D:D,"QB"),""))</f>
        <v>BYE, GAME NOT STARTED, OR NO STATS YET</v>
      </c>
      <c r="V12" s="110" t="s">
        <v>179</v>
      </c>
      <c r="W12" s="110" t="str">
        <f>if(SUMIFS('Player Stats - Current Week'!O:O,'Player Stats - Current Week'!C:C,B12)=0,"BYE, GAME NOT STARTED, OR NO STATS YET",iferror(SUMIFS('Player Stats - Current Week'!O:O,'Player Stats - Current Week'!C:C,B12),""))</f>
        <v>BYE, GAME NOT STARTED, OR NO STATS YET</v>
      </c>
      <c r="X12" s="110" t="s">
        <v>179</v>
      </c>
      <c r="Y12" s="110" t="str">
        <f>if(MAXIFS('Player Stats - Current Week'!Q:Q,'Player Stats - Current Week'!C:C,B12,'Player Stats - Current Week'!D:D,"TE")=0,"BYE, GAME NOT STARTED, OR NO STATS YET",iferror(MAXIFS('Player Stats - Current Week'!Q:Q,'Player Stats - Current Week'!C:C,B12,'Player Stats - Current Week'!D:D,"TE"),""))</f>
        <v>BYE, GAME NOT STARTED, OR NO STATS YET</v>
      </c>
      <c r="Z12" s="110" t="s">
        <v>179</v>
      </c>
      <c r="AA12" s="110" t="str">
        <f>if(MAXIFS('Player Stats - Current Week'!S:S,'Player Stats - Current Week'!C:C,B12)=0,"BYE, GAME NOT STARTED, OR NO STATS YET",iferror(MAXIFS('Player Stats - Current Week'!S:S,'Player Stats - Current Week'!C:C,B12),""))</f>
        <v>BYE, GAME NOT STARTED, OR NO STATS YET</v>
      </c>
      <c r="AB12" s="110" t="s">
        <v>179</v>
      </c>
      <c r="AC12" s="110" t="str">
        <f>if(MAXIFS('Player Stats - Current Week'!G:G,'Player Stats - Current Week'!C:C,B12,'Player Stats - Current Week'!D:D,"QB")=0,"BYE, GAME NOT STARTED, OR NO STATS YET",iferror(MAXIFS('Player Stats - Current Week'!G:G,'Player Stats - Current Week'!C:C,B12,'Player Stats - Current Week'!D:D,"QB"),""))</f>
        <v>BYE, GAME NOT STARTED, OR NO STATS YET</v>
      </c>
      <c r="AD12" s="117" t="str">
        <f t="shared" si="5"/>
        <v>BYE OR GAME NOT STARTED10</v>
      </c>
      <c r="AE12" s="121" t="str">
        <f>iferror(vlookup(CONCATENATE("Week 14",B12),'Raw With Formulas'!J:M,4,false),iferror(vlookup(CONCATENATE("Week 14",B12),'Raw With Formulas'!K:M,2,false),"BYE OR GAME NOT STARTED"))</f>
        <v>BYE OR GAME NOT STARTED</v>
      </c>
      <c r="AF12" s="117" t="str">
        <f t="shared" si="6"/>
        <v>BYE, GAME NOT STARTED, OR NO STATS YET10</v>
      </c>
      <c r="AG12" s="110" t="str">
        <f>if(MAXIFS('Player Stats - Current Week'!Q:Q,'Player Stats - Current Week'!C:C,B12,'Player Stats - Current Week'!D:D,"QB")=0,"BYE, GAME NOT STARTED, OR NO STATS YET",iferror(MAXIFS('Player Stats - Current Week'!Q:Q,'Player Stats - Current Week'!C:C,B12,'Player Stats - Current Week'!D:D,"QB"),""))</f>
        <v>BYE, GAME NOT STARTED, OR NO STATS YET</v>
      </c>
      <c r="AH12" s="117" t="str">
        <f t="shared" si="7"/>
        <v>BYE OR GAME NOT STARTED10</v>
      </c>
      <c r="AI12" s="117" t="str">
        <f>iferror(vlookup(CONCATENATE("Week 16",B12),'Raw With Formulas'!J:M,3,false),iferror(vlookup(CONCATENATE("Week 16",B12),'Raw With Formulas'!K:M,3,false),"BYE OR GAME NOT STARTED"))</f>
        <v>BYE OR GAME NOT STARTED</v>
      </c>
      <c r="AJ12" s="117" t="str">
        <f t="shared" si="8"/>
        <v>BYE, GAME NOT STARTED, OR NO STATS YET10</v>
      </c>
      <c r="AK12" s="110" t="str">
        <f>if(MAXIFS('Player Stats - Current Week'!E:E,'Player Stats - Current Week'!C:C,B12,'Player Stats - Current Week'!D:D,"WR")=0,"BYE, GAME NOT STARTED, OR NO STATS YET",iferror(MAXIFS('Player Stats - Current Week'!E:E,'Player Stats - Current Week'!C:C,B12,'Player Stats - Current Week'!D:D,"WR"),""))</f>
        <v>BYE, GAME NOT STARTED, OR NO STATS YET</v>
      </c>
      <c r="AL12" s="110" t="s">
        <v>179</v>
      </c>
      <c r="AM12" s="110" t="str">
        <f>if(MAXIFS('Player Stats - Current Week'!Q:Q,'Player Stats - Current Week'!C:C,B12,'Player Stats - Current Week'!D:D,"RB")=0,"BYE, GAME NOT STARTED, OR NO STATS YET",iferror(MAXIFS('Player Stats - Current Week'!Q:Q,'Player Stats - Current Week'!C:C,B12,'Player Stats - Current Week'!D:D,"RB"),""))</f>
        <v>BYE, GAME NOT STARTED, OR NO STATS YET</v>
      </c>
      <c r="AN12" s="115" t="str">
        <f t="shared" si="1"/>
        <v>Sagar</v>
      </c>
    </row>
    <row r="13">
      <c r="A13" s="112" t="s">
        <v>109</v>
      </c>
      <c r="B13" s="113" t="s">
        <v>110</v>
      </c>
      <c r="C13" s="113" t="str">
        <f>vlookup(A13,'Wins by Team'!A:C,3,false)</f>
        <v>Max</v>
      </c>
      <c r="D13" s="124" t="str">
        <f t="shared" si="2"/>
        <v>BYE, GAME NOT STARTED, OR NO STATS YET11</v>
      </c>
      <c r="E13" s="124" t="str">
        <f>if(MAXIFS('Player Stats - Current Week'!I:I,'Player Stats - Current Week'!C:C,B13,'Player Stats - Current Week'!D:D,"QB")=0,"BYE, GAME NOT STARTED, OR NO STATS YET",iferror(MAXIFS('Player Stats - Current Week'!I:I,'Player Stats - Current Week'!C:C,B13,'Player Stats - Current Week'!D:D,"QB"),""))</f>
        <v>BYE, GAME NOT STARTED, OR NO STATS YET</v>
      </c>
      <c r="F13" s="124" t="str">
        <f t="shared" si="3"/>
        <v>BYE OR GAME NOT STARTED11</v>
      </c>
      <c r="G13" s="113" t="str">
        <f>iferror(vlookup(CONCATENATE("Week 2",B13),'Raw With Formulas'!J:M,3,false),iferror(vlookup(CONCATENATE("Week 2",B13),'Raw With Formulas'!K:M,3,false),"BYE OR GAME NOT STARTED"))</f>
        <v>BYE OR GAME NOT STARTED</v>
      </c>
      <c r="H13" s="124" t="str">
        <f t="shared" si="4"/>
        <v>BYE, GAME NOT STARTED, OR NO STATS YET11</v>
      </c>
      <c r="I13" s="113" t="str">
        <f>iferror(
if(
sumifs(
'Player Stats - Current Week'!T:T,
'Player Stats - Current Week'!C:C,
iferror(
vlookup(
CONCATENATE("Week 3",B13), 
'Raw With Formulas'!J:N,
2,false
),
vlookup(CONCATENATE("Week 3",B13), 'Raw With Formulas'!K:N,4,false))) 
= 0,
"BYE, GAME NOT STARTED, OR NO STATS YET",
iferror(
sumifs(
'Player Stats - Current Week'!T:T,
'Player Stats - Current Week'!C:C,
iferror(
vlookup(
CONCATENATE("Week 3",B13), 
'Raw With Formulas'!J:N,
2,false
),
vlookup(CONCATENATE("Week 3",B13), 'Raw With Formulas'!K:N,4,false))),
""
)
),
"BYE, GAME NOT STARTED, OR NO STATS YET"
)</f>
        <v>BYE, GAME NOT STARTED, OR NO STATS YET</v>
      </c>
      <c r="J13" s="113" t="s">
        <v>179</v>
      </c>
      <c r="K13" s="113" t="str">
        <f>if(MAXIFS('Player Stats - Current Week'!E:E,'Player Stats - Current Week'!C:C,B13,'Player Stats - Current Week'!D:D,"TE")=0,"BYE, GAME NOT STARTED, OR NO STATS YET",iferror(MAXIFS('Player Stats - Current Week'!E:E,'Player Stats - Current Week'!C:C,B13,'Player Stats - Current Week'!D:D,"TE"),""))</f>
        <v>BYE, GAME NOT STARTED, OR NO STATS YET</v>
      </c>
      <c r="L13" s="113" t="s">
        <v>179</v>
      </c>
      <c r="M13" s="113" t="str">
        <f>if(MAXIFS('Player Stats - Current Week'!Q:Q,'Player Stats - Current Week'!C:C,B13,'Player Stats - Current Week'!D:D,"WR")=0,"BYE, GAME NOT STARTED, OR NO STATS YET",iferror(MAXIFS('Player Stats - Current Week'!Q:Q,'Player Stats - Current Week'!C:C,B13,'Player Stats - Current Week'!D:D,"WR"),""))</f>
        <v>BYE, GAME NOT STARTED, OR NO STATS YET</v>
      </c>
      <c r="N13" s="113" t="s">
        <v>179</v>
      </c>
      <c r="O13" s="113" t="str">
        <f>if((SUMIFS('Player Stats - Current Week'!R:R,'Player Stats - Current Week'!C:C,B13)+SUMIFS('Player Stats - Current Week'!L:L,'Player Stats - Current Week'!C:C,B13))=0,"BYE, GAME NOT STARTED, OR NO STATS YET",((SUMIFS('Player Stats - Current Week'!R:R,'Player Stats - Current Week'!C:C,B13)*6)+SUMIFS('Player Stats - Current Week'!L:L,'Player Stats - Current Week'!C:C,B13)))</f>
        <v>BYE, GAME NOT STARTED, OR NO STATS YET</v>
      </c>
      <c r="P13" s="113" t="s">
        <v>179</v>
      </c>
      <c r="Q13" s="113" t="str">
        <f>if(MAXIFS('Player Stats - Current Week'!U:U,'Player Stats - Current Week'!C:C,B13,'Player Stats - Current Week'!D:D,"RB")=0,"BYE, GAME NOT STARTED, OR NO STATS YET",iferror(MAXIFS('Player Stats - Current Week'!U:U,'Player Stats - Current Week'!C:C,B13,'Player Stats - Current Week'!D:D,"RB"),""))</f>
        <v>BYE, GAME NOT STARTED, OR NO STATS YET</v>
      </c>
      <c r="R13" s="113" t="s">
        <v>179</v>
      </c>
      <c r="S13" s="113" t="str">
        <f>if(MAXIFS('Player Stats - Current Week'!L:L,'Player Stats - Current Week'!C:C,B13,'Player Stats - Current Week'!D:D,"PK")=0,"BYE, GAME NOT STARTED, OR NO STATS YET",iferror(MAXIFS('Player Stats - Current Week'!L:L,'Player Stats - Current Week'!C:C,B13,'Player Stats - Current Week'!D:D,"PK"),""))</f>
        <v>BYE, GAME NOT STARTED, OR NO STATS YET</v>
      </c>
      <c r="T13" s="113" t="s">
        <v>179</v>
      </c>
      <c r="U13" s="113" t="str">
        <f>if(MAXIFS('Player Stats - Current Week'!N:N,'Player Stats - Current Week'!C:C,B13,'Player Stats - Current Week'!D:D,"QB")=0,"BYE, GAME NOT STARTED, OR NO STATS YET",iferror(MAXIFS('Player Stats - Current Week'!N:N,'Player Stats - Current Week'!C:C,B13,'Player Stats - Current Week'!D:D,"QB"),""))</f>
        <v>BYE, GAME NOT STARTED, OR NO STATS YET</v>
      </c>
      <c r="V13" s="113" t="s">
        <v>179</v>
      </c>
      <c r="W13" s="113" t="str">
        <f>if(SUMIFS('Player Stats - Current Week'!O:O,'Player Stats - Current Week'!C:C,B13)=0,"BYE, GAME NOT STARTED, OR NO STATS YET",iferror(SUMIFS('Player Stats - Current Week'!O:O,'Player Stats - Current Week'!C:C,B13),""))</f>
        <v>BYE, GAME NOT STARTED, OR NO STATS YET</v>
      </c>
      <c r="X13" s="113" t="s">
        <v>179</v>
      </c>
      <c r="Y13" s="113" t="str">
        <f>if(MAXIFS('Player Stats - Current Week'!Q:Q,'Player Stats - Current Week'!C:C,B13,'Player Stats - Current Week'!D:D,"TE")=0,"BYE, GAME NOT STARTED, OR NO STATS YET",iferror(MAXIFS('Player Stats - Current Week'!Q:Q,'Player Stats - Current Week'!C:C,B13,'Player Stats - Current Week'!D:D,"TE"),""))</f>
        <v>BYE, GAME NOT STARTED, OR NO STATS YET</v>
      </c>
      <c r="Z13" s="113" t="s">
        <v>179</v>
      </c>
      <c r="AA13" s="113" t="str">
        <f>if(MAXIFS('Player Stats - Current Week'!S:S,'Player Stats - Current Week'!C:C,B13)=0,"BYE, GAME NOT STARTED, OR NO STATS YET",iferror(MAXIFS('Player Stats - Current Week'!S:S,'Player Stats - Current Week'!C:C,B13),""))</f>
        <v>BYE, GAME NOT STARTED, OR NO STATS YET</v>
      </c>
      <c r="AB13" s="113" t="s">
        <v>179</v>
      </c>
      <c r="AC13" s="113" t="str">
        <f>if(MAXIFS('Player Stats - Current Week'!G:G,'Player Stats - Current Week'!C:C,B13,'Player Stats - Current Week'!D:D,"QB")=0,"BYE, GAME NOT STARTED, OR NO STATS YET",iferror(MAXIFS('Player Stats - Current Week'!G:G,'Player Stats - Current Week'!C:C,B13,'Player Stats - Current Week'!D:D,"QB"),""))</f>
        <v>BYE, GAME NOT STARTED, OR NO STATS YET</v>
      </c>
      <c r="AD13" s="124" t="str">
        <f t="shared" si="5"/>
        <v>BYE OR GAME NOT STARTED11</v>
      </c>
      <c r="AE13" s="122" t="str">
        <f>iferror(vlookup(CONCATENATE("Week 14",B13),'Raw With Formulas'!J:M,4,false),iferror(vlookup(CONCATENATE("Week 14",B13),'Raw With Formulas'!K:M,2,false),"BYE OR GAME NOT STARTED"))</f>
        <v>BYE OR GAME NOT STARTED</v>
      </c>
      <c r="AF13" s="124" t="str">
        <f t="shared" si="6"/>
        <v>BYE, GAME NOT STARTED, OR NO STATS YET11</v>
      </c>
      <c r="AG13" s="113" t="str">
        <f>if(MAXIFS('Player Stats - Current Week'!Q:Q,'Player Stats - Current Week'!C:C,B13,'Player Stats - Current Week'!D:D,"QB")=0,"BYE, GAME NOT STARTED, OR NO STATS YET",iferror(MAXIFS('Player Stats - Current Week'!Q:Q,'Player Stats - Current Week'!C:C,B13,'Player Stats - Current Week'!D:D,"QB"),""))</f>
        <v>BYE, GAME NOT STARTED, OR NO STATS YET</v>
      </c>
      <c r="AH13" s="124" t="str">
        <f t="shared" si="7"/>
        <v>BYE OR GAME NOT STARTED11</v>
      </c>
      <c r="AI13" s="124" t="str">
        <f>iferror(vlookup(CONCATENATE("Week 16",B13),'Raw With Formulas'!J:M,3,false),iferror(vlookup(CONCATENATE("Week 16",B13),'Raw With Formulas'!K:M,3,false),"BYE OR GAME NOT STARTED"))</f>
        <v>BYE OR GAME NOT STARTED</v>
      </c>
      <c r="AJ13" s="124" t="str">
        <f t="shared" si="8"/>
        <v>BYE, GAME NOT STARTED, OR NO STATS YET11</v>
      </c>
      <c r="AK13" s="113" t="str">
        <f>if(MAXIFS('Player Stats - Current Week'!E:E,'Player Stats - Current Week'!C:C,B13,'Player Stats - Current Week'!D:D,"WR")=0,"BYE, GAME NOT STARTED, OR NO STATS YET",iferror(MAXIFS('Player Stats - Current Week'!E:E,'Player Stats - Current Week'!C:C,B13,'Player Stats - Current Week'!D:D,"WR"),""))</f>
        <v>BYE, GAME NOT STARTED, OR NO STATS YET</v>
      </c>
      <c r="AL13" s="113" t="s">
        <v>179</v>
      </c>
      <c r="AM13" s="113" t="str">
        <f>if(MAXIFS('Player Stats - Current Week'!Q:Q,'Player Stats - Current Week'!C:C,B13,'Player Stats - Current Week'!D:D,"RB")=0,"BYE, GAME NOT STARTED, OR NO STATS YET",iferror(MAXIFS('Player Stats - Current Week'!Q:Q,'Player Stats - Current Week'!C:C,B13,'Player Stats - Current Week'!D:D,"RB"),""))</f>
        <v>BYE, GAME NOT STARTED, OR NO STATS YET</v>
      </c>
      <c r="AN13" s="125" t="str">
        <f t="shared" si="1"/>
        <v>Max</v>
      </c>
    </row>
    <row r="14">
      <c r="A14" s="109" t="s">
        <v>111</v>
      </c>
      <c r="B14" s="110" t="s">
        <v>111</v>
      </c>
      <c r="C14" s="110" t="str">
        <f>vlookup(A14,'Wins by Team'!A:C,3,false)</f>
        <v>Grant|Rusty</v>
      </c>
      <c r="D14" s="117" t="str">
        <f t="shared" si="2"/>
        <v>BYE, GAME NOT STARTED, OR NO STATS YET12</v>
      </c>
      <c r="E14" s="117" t="str">
        <f>if(MAXIFS('Player Stats - Current Week'!I:I,'Player Stats - Current Week'!C:C,B14,'Player Stats - Current Week'!D:D,"QB")=0,"BYE, GAME NOT STARTED, OR NO STATS YET",iferror(MAXIFS('Player Stats - Current Week'!I:I,'Player Stats - Current Week'!C:C,B14,'Player Stats - Current Week'!D:D,"QB"),""))</f>
        <v>BYE, GAME NOT STARTED, OR NO STATS YET</v>
      </c>
      <c r="F14" s="117" t="str">
        <f t="shared" si="3"/>
        <v>BYE OR GAME NOT STARTED12</v>
      </c>
      <c r="G14" s="110" t="str">
        <f>iferror(vlookup(CONCATENATE("Week 2",B14),'Raw With Formulas'!J:M,3,false),iferror(vlookup(CONCATENATE("Week 2",B14),'Raw With Formulas'!K:M,3,false),"BYE OR GAME NOT STARTED"))</f>
        <v>BYE OR GAME NOT STARTED</v>
      </c>
      <c r="H14" s="117" t="str">
        <f t="shared" si="4"/>
        <v>BYE, GAME NOT STARTED, OR NO STATS YET12</v>
      </c>
      <c r="I14" s="110" t="str">
        <f>iferror(
if(
sumifs(
'Player Stats - Current Week'!T:T,
'Player Stats - Current Week'!C:C,
iferror(
vlookup(
CONCATENATE("Week 3",B14), 
'Raw With Formulas'!J:N,
2,false
),
vlookup(CONCATENATE("Week 3",B14), 'Raw With Formulas'!K:N,4,false))) 
= 0,
"BYE, GAME NOT STARTED, OR NO STATS YET",
iferror(
sumifs(
'Player Stats - Current Week'!T:T,
'Player Stats - Current Week'!C:C,
iferror(
vlookup(
CONCATENATE("Week 3",B14), 
'Raw With Formulas'!J:N,
2,false
),
vlookup(CONCATENATE("Week 3",B14), 'Raw With Formulas'!K:N,4,false))),
""
)
),
"BYE, GAME NOT STARTED, OR NO STATS YET"
)</f>
        <v>BYE, GAME NOT STARTED, OR NO STATS YET</v>
      </c>
      <c r="J14" s="110" t="s">
        <v>179</v>
      </c>
      <c r="K14" s="110" t="str">
        <f>if(MAXIFS('Player Stats - Current Week'!E:E,'Player Stats - Current Week'!C:C,B14,'Player Stats - Current Week'!D:D,"TE")=0,"BYE, GAME NOT STARTED, OR NO STATS YET",iferror(MAXIFS('Player Stats - Current Week'!E:E,'Player Stats - Current Week'!C:C,B14,'Player Stats - Current Week'!D:D,"TE"),""))</f>
        <v>BYE, GAME NOT STARTED, OR NO STATS YET</v>
      </c>
      <c r="L14" s="110" t="s">
        <v>179</v>
      </c>
      <c r="M14" s="110" t="str">
        <f>if(MAXIFS('Player Stats - Current Week'!Q:Q,'Player Stats - Current Week'!C:C,B14,'Player Stats - Current Week'!D:D,"WR")=0,"BYE, GAME NOT STARTED, OR NO STATS YET",iferror(MAXIFS('Player Stats - Current Week'!Q:Q,'Player Stats - Current Week'!C:C,B14,'Player Stats - Current Week'!D:D,"WR"),""))</f>
        <v>BYE, GAME NOT STARTED, OR NO STATS YET</v>
      </c>
      <c r="N14" s="110" t="s">
        <v>179</v>
      </c>
      <c r="O14" s="110" t="str">
        <f>if((SUMIFS('Player Stats - Current Week'!R:R,'Player Stats - Current Week'!C:C,B14)+SUMIFS('Player Stats - Current Week'!L:L,'Player Stats - Current Week'!C:C,B14))=0,"BYE, GAME NOT STARTED, OR NO STATS YET",((SUMIFS('Player Stats - Current Week'!R:R,'Player Stats - Current Week'!C:C,B14)*6)+SUMIFS('Player Stats - Current Week'!L:L,'Player Stats - Current Week'!C:C,B14)))</f>
        <v>BYE, GAME NOT STARTED, OR NO STATS YET</v>
      </c>
      <c r="P14" s="110" t="s">
        <v>179</v>
      </c>
      <c r="Q14" s="110" t="str">
        <f>if(MAXIFS('Player Stats - Current Week'!U:U,'Player Stats - Current Week'!C:C,B14,'Player Stats - Current Week'!D:D,"RB")=0,"BYE, GAME NOT STARTED, OR NO STATS YET",iferror(MAXIFS('Player Stats - Current Week'!U:U,'Player Stats - Current Week'!C:C,B14,'Player Stats - Current Week'!D:D,"RB"),""))</f>
        <v>BYE, GAME NOT STARTED, OR NO STATS YET</v>
      </c>
      <c r="R14" s="110" t="s">
        <v>179</v>
      </c>
      <c r="S14" s="110" t="str">
        <f>if(MAXIFS('Player Stats - Current Week'!L:L,'Player Stats - Current Week'!C:C,B14,'Player Stats - Current Week'!D:D,"PK")=0,"BYE, GAME NOT STARTED, OR NO STATS YET",iferror(MAXIFS('Player Stats - Current Week'!L:L,'Player Stats - Current Week'!C:C,B14,'Player Stats - Current Week'!D:D,"PK"),""))</f>
        <v>BYE, GAME NOT STARTED, OR NO STATS YET</v>
      </c>
      <c r="T14" s="110" t="s">
        <v>179</v>
      </c>
      <c r="U14" s="110" t="str">
        <f>if(MAXIFS('Player Stats - Current Week'!N:N,'Player Stats - Current Week'!C:C,B14,'Player Stats - Current Week'!D:D,"QB")=0,"BYE, GAME NOT STARTED, OR NO STATS YET",iferror(MAXIFS('Player Stats - Current Week'!N:N,'Player Stats - Current Week'!C:C,B14,'Player Stats - Current Week'!D:D,"QB"),""))</f>
        <v>BYE, GAME NOT STARTED, OR NO STATS YET</v>
      </c>
      <c r="V14" s="110" t="s">
        <v>179</v>
      </c>
      <c r="W14" s="110" t="str">
        <f>if(SUMIFS('Player Stats - Current Week'!O:O,'Player Stats - Current Week'!C:C,B14)=0,"BYE, GAME NOT STARTED, OR NO STATS YET",iferror(SUMIFS('Player Stats - Current Week'!O:O,'Player Stats - Current Week'!C:C,B14),""))</f>
        <v>BYE, GAME NOT STARTED, OR NO STATS YET</v>
      </c>
      <c r="X14" s="110" t="s">
        <v>179</v>
      </c>
      <c r="Y14" s="110" t="str">
        <f>if(MAXIFS('Player Stats - Current Week'!Q:Q,'Player Stats - Current Week'!C:C,B14,'Player Stats - Current Week'!D:D,"TE")=0,"BYE, GAME NOT STARTED, OR NO STATS YET",iferror(MAXIFS('Player Stats - Current Week'!Q:Q,'Player Stats - Current Week'!C:C,B14,'Player Stats - Current Week'!D:D,"TE"),""))</f>
        <v>BYE, GAME NOT STARTED, OR NO STATS YET</v>
      </c>
      <c r="Z14" s="110" t="s">
        <v>179</v>
      </c>
      <c r="AA14" s="110" t="str">
        <f>if(MAXIFS('Player Stats - Current Week'!S:S,'Player Stats - Current Week'!C:C,B14)=0,"BYE, GAME NOT STARTED, OR NO STATS YET",iferror(MAXIFS('Player Stats - Current Week'!S:S,'Player Stats - Current Week'!C:C,B14),""))</f>
        <v>BYE, GAME NOT STARTED, OR NO STATS YET</v>
      </c>
      <c r="AB14" s="110" t="s">
        <v>179</v>
      </c>
      <c r="AC14" s="110" t="str">
        <f>if(MAXIFS('Player Stats - Current Week'!G:G,'Player Stats - Current Week'!C:C,B14,'Player Stats - Current Week'!D:D,"QB")=0,"BYE, GAME NOT STARTED, OR NO STATS YET",iferror(MAXIFS('Player Stats - Current Week'!G:G,'Player Stats - Current Week'!C:C,B14,'Player Stats - Current Week'!D:D,"QB"),""))</f>
        <v>BYE, GAME NOT STARTED, OR NO STATS YET</v>
      </c>
      <c r="AD14" s="117" t="str">
        <f t="shared" si="5"/>
        <v>BYE OR GAME NOT STARTED12</v>
      </c>
      <c r="AE14" s="121" t="str">
        <f>iferror(vlookup(CONCATENATE("Week 14",B14),'Raw With Formulas'!J:M,4,false),iferror(vlookup(CONCATENATE("Week 14",B14),'Raw With Formulas'!K:M,2,false),"BYE OR GAME NOT STARTED"))</f>
        <v>BYE OR GAME NOT STARTED</v>
      </c>
      <c r="AF14" s="117" t="str">
        <f t="shared" si="6"/>
        <v>BYE, GAME NOT STARTED, OR NO STATS YET12</v>
      </c>
      <c r="AG14" s="110" t="str">
        <f>if(MAXIFS('Player Stats - Current Week'!Q:Q,'Player Stats - Current Week'!C:C,B14,'Player Stats - Current Week'!D:D,"QB")=0,"BYE, GAME NOT STARTED, OR NO STATS YET",iferror(MAXIFS('Player Stats - Current Week'!Q:Q,'Player Stats - Current Week'!C:C,B14,'Player Stats - Current Week'!D:D,"QB"),""))</f>
        <v>BYE, GAME NOT STARTED, OR NO STATS YET</v>
      </c>
      <c r="AH14" s="117" t="str">
        <f t="shared" si="7"/>
        <v>BYE OR GAME NOT STARTED12</v>
      </c>
      <c r="AI14" s="117" t="str">
        <f>iferror(vlookup(CONCATENATE("Week 16",B14),'Raw With Formulas'!J:M,3,false),iferror(vlookup(CONCATENATE("Week 16",B14),'Raw With Formulas'!K:M,3,false),"BYE OR GAME NOT STARTED"))</f>
        <v>BYE OR GAME NOT STARTED</v>
      </c>
      <c r="AJ14" s="117" t="str">
        <f t="shared" si="8"/>
        <v>BYE, GAME NOT STARTED, OR NO STATS YET12</v>
      </c>
      <c r="AK14" s="110" t="str">
        <f>if(MAXIFS('Player Stats - Current Week'!E:E,'Player Stats - Current Week'!C:C,B14,'Player Stats - Current Week'!D:D,"WR")=0,"BYE, GAME NOT STARTED, OR NO STATS YET",iferror(MAXIFS('Player Stats - Current Week'!E:E,'Player Stats - Current Week'!C:C,B14,'Player Stats - Current Week'!D:D,"WR"),""))</f>
        <v>BYE, GAME NOT STARTED, OR NO STATS YET</v>
      </c>
      <c r="AL14" s="110" t="s">
        <v>179</v>
      </c>
      <c r="AM14" s="110" t="str">
        <f>if(MAXIFS('Player Stats - Current Week'!Q:Q,'Player Stats - Current Week'!C:C,B14,'Player Stats - Current Week'!D:D,"RB")=0,"BYE, GAME NOT STARTED, OR NO STATS YET",iferror(MAXIFS('Player Stats - Current Week'!Q:Q,'Player Stats - Current Week'!C:C,B14,'Player Stats - Current Week'!D:D,"RB"),""))</f>
        <v>BYE, GAME NOT STARTED, OR NO STATS YET</v>
      </c>
      <c r="AN14" s="115" t="str">
        <f t="shared" si="1"/>
        <v>Grant|Rusty</v>
      </c>
    </row>
    <row r="15">
      <c r="A15" s="112" t="s">
        <v>112</v>
      </c>
      <c r="B15" s="113" t="s">
        <v>112</v>
      </c>
      <c r="C15" s="113" t="str">
        <f>vlookup(A15,'Wins by Team'!A:C,3,false)</f>
        <v>Steve|Sutter</v>
      </c>
      <c r="D15" s="124" t="str">
        <f t="shared" si="2"/>
        <v>BYE, GAME NOT STARTED, OR NO STATS YET13</v>
      </c>
      <c r="E15" s="124" t="str">
        <f>if(MAXIFS('Player Stats - Current Week'!I:I,'Player Stats - Current Week'!C:C,B15,'Player Stats - Current Week'!D:D,"QB")=0,"BYE, GAME NOT STARTED, OR NO STATS YET",iferror(MAXIFS('Player Stats - Current Week'!I:I,'Player Stats - Current Week'!C:C,B15,'Player Stats - Current Week'!D:D,"QB"),""))</f>
        <v>BYE, GAME NOT STARTED, OR NO STATS YET</v>
      </c>
      <c r="F15" s="124" t="str">
        <f t="shared" si="3"/>
        <v>BYE OR GAME NOT STARTED13</v>
      </c>
      <c r="G15" s="113" t="str">
        <f>iferror(vlookup(CONCATENATE("Week 2",B15),'Raw With Formulas'!J:M,3,false),iferror(vlookup(CONCATENATE("Week 2",B15),'Raw With Formulas'!K:M,3,false),"BYE OR GAME NOT STARTED"))</f>
        <v>BYE OR GAME NOT STARTED</v>
      </c>
      <c r="H15" s="124" t="str">
        <f t="shared" si="4"/>
        <v>BYE, GAME NOT STARTED, OR NO STATS YET13</v>
      </c>
      <c r="I15" s="113" t="str">
        <f>iferror(
if(
sumifs(
'Player Stats - Current Week'!T:T,
'Player Stats - Current Week'!C:C,
iferror(
vlookup(
CONCATENATE("Week 3",B15), 
'Raw With Formulas'!J:N,
2,false
),
vlookup(CONCATENATE("Week 3",B15), 'Raw With Formulas'!K:N,4,false))) 
= 0,
"BYE, GAME NOT STARTED, OR NO STATS YET",
iferror(
sumifs(
'Player Stats - Current Week'!T:T,
'Player Stats - Current Week'!C:C,
iferror(
vlookup(
CONCATENATE("Week 3",B15), 
'Raw With Formulas'!J:N,
2,false
),
vlookup(CONCATENATE("Week 3",B15), 'Raw With Formulas'!K:N,4,false))),
""
)
),
"BYE, GAME NOT STARTED, OR NO STATS YET"
)</f>
        <v>BYE, GAME NOT STARTED, OR NO STATS YET</v>
      </c>
      <c r="J15" s="113" t="s">
        <v>179</v>
      </c>
      <c r="K15" s="113" t="str">
        <f>if(MAXIFS('Player Stats - Current Week'!E:E,'Player Stats - Current Week'!C:C,B15,'Player Stats - Current Week'!D:D,"TE")=0,"BYE, GAME NOT STARTED, OR NO STATS YET",iferror(MAXIFS('Player Stats - Current Week'!E:E,'Player Stats - Current Week'!C:C,B15,'Player Stats - Current Week'!D:D,"TE"),""))</f>
        <v>BYE, GAME NOT STARTED, OR NO STATS YET</v>
      </c>
      <c r="L15" s="113" t="s">
        <v>179</v>
      </c>
      <c r="M15" s="113" t="str">
        <f>if(MAXIFS('Player Stats - Current Week'!Q:Q,'Player Stats - Current Week'!C:C,B15,'Player Stats - Current Week'!D:D,"WR")=0,"BYE, GAME NOT STARTED, OR NO STATS YET",iferror(MAXIFS('Player Stats - Current Week'!Q:Q,'Player Stats - Current Week'!C:C,B15,'Player Stats - Current Week'!D:D,"WR"),""))</f>
        <v>BYE, GAME NOT STARTED, OR NO STATS YET</v>
      </c>
      <c r="N15" s="113" t="s">
        <v>179</v>
      </c>
      <c r="O15" s="113" t="str">
        <f>if((SUMIFS('Player Stats - Current Week'!R:R,'Player Stats - Current Week'!C:C,B15)+SUMIFS('Player Stats - Current Week'!L:L,'Player Stats - Current Week'!C:C,B15))=0,"BYE, GAME NOT STARTED, OR NO STATS YET",((SUMIFS('Player Stats - Current Week'!R:R,'Player Stats - Current Week'!C:C,B15)*6)+SUMIFS('Player Stats - Current Week'!L:L,'Player Stats - Current Week'!C:C,B15)))</f>
        <v>BYE, GAME NOT STARTED, OR NO STATS YET</v>
      </c>
      <c r="P15" s="113" t="s">
        <v>179</v>
      </c>
      <c r="Q15" s="113" t="str">
        <f>if(MAXIFS('Player Stats - Current Week'!U:U,'Player Stats - Current Week'!C:C,B15,'Player Stats - Current Week'!D:D,"RB")=0,"BYE, GAME NOT STARTED, OR NO STATS YET",iferror(MAXIFS('Player Stats - Current Week'!U:U,'Player Stats - Current Week'!C:C,B15,'Player Stats - Current Week'!D:D,"RB"),""))</f>
        <v>BYE, GAME NOT STARTED, OR NO STATS YET</v>
      </c>
      <c r="R15" s="113" t="s">
        <v>179</v>
      </c>
      <c r="S15" s="113" t="str">
        <f>if(MAXIFS('Player Stats - Current Week'!L:L,'Player Stats - Current Week'!C:C,B15,'Player Stats - Current Week'!D:D,"PK")=0,"BYE, GAME NOT STARTED, OR NO STATS YET",iferror(MAXIFS('Player Stats - Current Week'!L:L,'Player Stats - Current Week'!C:C,B15,'Player Stats - Current Week'!D:D,"PK"),""))</f>
        <v>BYE, GAME NOT STARTED, OR NO STATS YET</v>
      </c>
      <c r="T15" s="113" t="s">
        <v>179</v>
      </c>
      <c r="U15" s="113" t="str">
        <f>if(MAXIFS('Player Stats - Current Week'!N:N,'Player Stats - Current Week'!C:C,B15,'Player Stats - Current Week'!D:D,"QB")=0,"BYE, GAME NOT STARTED, OR NO STATS YET",iferror(MAXIFS('Player Stats - Current Week'!N:N,'Player Stats - Current Week'!C:C,B15,'Player Stats - Current Week'!D:D,"QB"),""))</f>
        <v>BYE, GAME NOT STARTED, OR NO STATS YET</v>
      </c>
      <c r="V15" s="113" t="s">
        <v>179</v>
      </c>
      <c r="W15" s="113" t="str">
        <f>if(SUMIFS('Player Stats - Current Week'!O:O,'Player Stats - Current Week'!C:C,B15)=0,"BYE, GAME NOT STARTED, OR NO STATS YET",iferror(SUMIFS('Player Stats - Current Week'!O:O,'Player Stats - Current Week'!C:C,B15),""))</f>
        <v>BYE, GAME NOT STARTED, OR NO STATS YET</v>
      </c>
      <c r="X15" s="113" t="s">
        <v>179</v>
      </c>
      <c r="Y15" s="113" t="str">
        <f>if(MAXIFS('Player Stats - Current Week'!Q:Q,'Player Stats - Current Week'!C:C,B15,'Player Stats - Current Week'!D:D,"TE")=0,"BYE, GAME NOT STARTED, OR NO STATS YET",iferror(MAXIFS('Player Stats - Current Week'!Q:Q,'Player Stats - Current Week'!C:C,B15,'Player Stats - Current Week'!D:D,"TE"),""))</f>
        <v>BYE, GAME NOT STARTED, OR NO STATS YET</v>
      </c>
      <c r="Z15" s="113" t="s">
        <v>179</v>
      </c>
      <c r="AA15" s="113" t="str">
        <f>if(MAXIFS('Player Stats - Current Week'!S:S,'Player Stats - Current Week'!C:C,B15)=0,"BYE, GAME NOT STARTED, OR NO STATS YET",iferror(MAXIFS('Player Stats - Current Week'!S:S,'Player Stats - Current Week'!C:C,B15),""))</f>
        <v>BYE, GAME NOT STARTED, OR NO STATS YET</v>
      </c>
      <c r="AB15" s="113" t="s">
        <v>179</v>
      </c>
      <c r="AC15" s="113" t="str">
        <f>if(MAXIFS('Player Stats - Current Week'!G:G,'Player Stats - Current Week'!C:C,B15,'Player Stats - Current Week'!D:D,"QB")=0,"BYE, GAME NOT STARTED, OR NO STATS YET",iferror(MAXIFS('Player Stats - Current Week'!G:G,'Player Stats - Current Week'!C:C,B15,'Player Stats - Current Week'!D:D,"QB"),""))</f>
        <v>BYE, GAME NOT STARTED, OR NO STATS YET</v>
      </c>
      <c r="AD15" s="124" t="str">
        <f t="shared" si="5"/>
        <v>BYE OR GAME NOT STARTED13</v>
      </c>
      <c r="AE15" s="122" t="str">
        <f>iferror(vlookup(CONCATENATE("Week 14",B15),'Raw With Formulas'!J:M,4,false),iferror(vlookup(CONCATENATE("Week 14",B15),'Raw With Formulas'!K:M,2,false),"BYE OR GAME NOT STARTED"))</f>
        <v>BYE OR GAME NOT STARTED</v>
      </c>
      <c r="AF15" s="124" t="str">
        <f t="shared" si="6"/>
        <v>BYE, GAME NOT STARTED, OR NO STATS YET13</v>
      </c>
      <c r="AG15" s="113" t="str">
        <f>if(MAXIFS('Player Stats - Current Week'!Q:Q,'Player Stats - Current Week'!C:C,B15,'Player Stats - Current Week'!D:D,"QB")=0,"BYE, GAME NOT STARTED, OR NO STATS YET",iferror(MAXIFS('Player Stats - Current Week'!Q:Q,'Player Stats - Current Week'!C:C,B15,'Player Stats - Current Week'!D:D,"QB"),""))</f>
        <v>BYE, GAME NOT STARTED, OR NO STATS YET</v>
      </c>
      <c r="AH15" s="124" t="str">
        <f t="shared" si="7"/>
        <v>BYE OR GAME NOT STARTED13</v>
      </c>
      <c r="AI15" s="124" t="str">
        <f>iferror(vlookup(CONCATENATE("Week 16",B15),'Raw With Formulas'!J:M,3,false),iferror(vlookup(CONCATENATE("Week 16",B15),'Raw With Formulas'!K:M,3,false),"BYE OR GAME NOT STARTED"))</f>
        <v>BYE OR GAME NOT STARTED</v>
      </c>
      <c r="AJ15" s="124" t="str">
        <f t="shared" si="8"/>
        <v>BYE, GAME NOT STARTED, OR NO STATS YET13</v>
      </c>
      <c r="AK15" s="113" t="str">
        <f>if(MAXIFS('Player Stats - Current Week'!E:E,'Player Stats - Current Week'!C:C,B15,'Player Stats - Current Week'!D:D,"WR")=0,"BYE, GAME NOT STARTED, OR NO STATS YET",iferror(MAXIFS('Player Stats - Current Week'!E:E,'Player Stats - Current Week'!C:C,B15,'Player Stats - Current Week'!D:D,"WR"),""))</f>
        <v>BYE, GAME NOT STARTED, OR NO STATS YET</v>
      </c>
      <c r="AL15" s="113" t="s">
        <v>179</v>
      </c>
      <c r="AM15" s="113" t="str">
        <f>if(MAXIFS('Player Stats - Current Week'!Q:Q,'Player Stats - Current Week'!C:C,B15,'Player Stats - Current Week'!D:D,"RB")=0,"BYE, GAME NOT STARTED, OR NO STATS YET",iferror(MAXIFS('Player Stats - Current Week'!Q:Q,'Player Stats - Current Week'!C:C,B15,'Player Stats - Current Week'!D:D,"RB"),""))</f>
        <v>BYE, GAME NOT STARTED, OR NO STATS YET</v>
      </c>
      <c r="AN15" s="125" t="str">
        <f t="shared" si="1"/>
        <v>Steve|Sutter</v>
      </c>
    </row>
    <row r="16">
      <c r="A16" s="109" t="s">
        <v>113</v>
      </c>
      <c r="B16" s="110" t="s">
        <v>114</v>
      </c>
      <c r="C16" s="110" t="str">
        <f>vlookup(A16,'Wins by Team'!A:C,3,false)</f>
        <v>Budde</v>
      </c>
      <c r="D16" s="117" t="str">
        <f t="shared" si="2"/>
        <v>BYE, GAME NOT STARTED, OR NO STATS YET14</v>
      </c>
      <c r="E16" s="117" t="str">
        <f>if(MAXIFS('Player Stats - Current Week'!I:I,'Player Stats - Current Week'!C:C,B16,'Player Stats - Current Week'!D:D,"QB")=0,"BYE, GAME NOT STARTED, OR NO STATS YET",iferror(MAXIFS('Player Stats - Current Week'!I:I,'Player Stats - Current Week'!C:C,B16,'Player Stats - Current Week'!D:D,"QB"),""))</f>
        <v>BYE, GAME NOT STARTED, OR NO STATS YET</v>
      </c>
      <c r="F16" s="117" t="str">
        <f t="shared" si="3"/>
        <v>BYE OR GAME NOT STARTED14</v>
      </c>
      <c r="G16" s="110" t="str">
        <f>iferror(vlookup(CONCATENATE("Week 2",B16),'Raw With Formulas'!J:M,3,false),iferror(vlookup(CONCATENATE("Week 2",B16),'Raw With Formulas'!K:M,3,false),"BYE OR GAME NOT STARTED"))</f>
        <v>BYE OR GAME NOT STARTED</v>
      </c>
      <c r="H16" s="117" t="str">
        <f t="shared" si="4"/>
        <v>BYE, GAME NOT STARTED, OR NO STATS YET14</v>
      </c>
      <c r="I16" s="110" t="str">
        <f>iferror(
if(
sumifs(
'Player Stats - Current Week'!T:T,
'Player Stats - Current Week'!C:C,
iferror(
vlookup(
CONCATENATE("Week 3",B16), 
'Raw With Formulas'!J:N,
2,false
),
vlookup(CONCATENATE("Week 3",B16), 'Raw With Formulas'!K:N,4,false))) 
= 0,
"BYE, GAME NOT STARTED, OR NO STATS YET",
iferror(
sumifs(
'Player Stats - Current Week'!T:T,
'Player Stats - Current Week'!C:C,
iferror(
vlookup(
CONCATENATE("Week 3",B16), 
'Raw With Formulas'!J:N,
2,false
),
vlookup(CONCATENATE("Week 3",B16), 'Raw With Formulas'!K:N,4,false))),
""
)
),
"BYE, GAME NOT STARTED, OR NO STATS YET"
)</f>
        <v>BYE, GAME NOT STARTED, OR NO STATS YET</v>
      </c>
      <c r="J16" s="110" t="s">
        <v>179</v>
      </c>
      <c r="K16" s="110" t="str">
        <f>if(MAXIFS('Player Stats - Current Week'!E:E,'Player Stats - Current Week'!C:C,B16,'Player Stats - Current Week'!D:D,"TE")=0,"BYE, GAME NOT STARTED, OR NO STATS YET",iferror(MAXIFS('Player Stats - Current Week'!E:E,'Player Stats - Current Week'!C:C,B16,'Player Stats - Current Week'!D:D,"TE"),""))</f>
        <v>BYE, GAME NOT STARTED, OR NO STATS YET</v>
      </c>
      <c r="L16" s="110" t="s">
        <v>179</v>
      </c>
      <c r="M16" s="110" t="str">
        <f>if(MAXIFS('Player Stats - Current Week'!Q:Q,'Player Stats - Current Week'!C:C,B16,'Player Stats - Current Week'!D:D,"WR")=0,"BYE, GAME NOT STARTED, OR NO STATS YET",iferror(MAXIFS('Player Stats - Current Week'!Q:Q,'Player Stats - Current Week'!C:C,B16,'Player Stats - Current Week'!D:D,"WR"),""))</f>
        <v>BYE, GAME NOT STARTED, OR NO STATS YET</v>
      </c>
      <c r="N16" s="110" t="s">
        <v>179</v>
      </c>
      <c r="O16" s="110" t="str">
        <f>if((SUMIFS('Player Stats - Current Week'!R:R,'Player Stats - Current Week'!C:C,B16)+SUMIFS('Player Stats - Current Week'!L:L,'Player Stats - Current Week'!C:C,B16))=0,"BYE, GAME NOT STARTED, OR NO STATS YET",((SUMIFS('Player Stats - Current Week'!R:R,'Player Stats - Current Week'!C:C,B16)*6)+SUMIFS('Player Stats - Current Week'!L:L,'Player Stats - Current Week'!C:C,B16)))</f>
        <v>BYE, GAME NOT STARTED, OR NO STATS YET</v>
      </c>
      <c r="P16" s="110" t="s">
        <v>179</v>
      </c>
      <c r="Q16" s="110" t="str">
        <f>if(MAXIFS('Player Stats - Current Week'!U:U,'Player Stats - Current Week'!C:C,B16,'Player Stats - Current Week'!D:D,"RB")=0,"BYE, GAME NOT STARTED, OR NO STATS YET",iferror(MAXIFS('Player Stats - Current Week'!U:U,'Player Stats - Current Week'!C:C,B16,'Player Stats - Current Week'!D:D,"RB"),""))</f>
        <v>BYE, GAME NOT STARTED, OR NO STATS YET</v>
      </c>
      <c r="R16" s="110" t="s">
        <v>179</v>
      </c>
      <c r="S16" s="110" t="str">
        <f>if(MAXIFS('Player Stats - Current Week'!L:L,'Player Stats - Current Week'!C:C,B16,'Player Stats - Current Week'!D:D,"PK")=0,"BYE, GAME NOT STARTED, OR NO STATS YET",iferror(MAXIFS('Player Stats - Current Week'!L:L,'Player Stats - Current Week'!C:C,B16,'Player Stats - Current Week'!D:D,"PK"),""))</f>
        <v>BYE, GAME NOT STARTED, OR NO STATS YET</v>
      </c>
      <c r="T16" s="110" t="s">
        <v>179</v>
      </c>
      <c r="U16" s="110" t="str">
        <f>if(MAXIFS('Player Stats - Current Week'!N:N,'Player Stats - Current Week'!C:C,B16,'Player Stats - Current Week'!D:D,"QB")=0,"BYE, GAME NOT STARTED, OR NO STATS YET",iferror(MAXIFS('Player Stats - Current Week'!N:N,'Player Stats - Current Week'!C:C,B16,'Player Stats - Current Week'!D:D,"QB"),""))</f>
        <v>BYE, GAME NOT STARTED, OR NO STATS YET</v>
      </c>
      <c r="V16" s="110" t="s">
        <v>179</v>
      </c>
      <c r="W16" s="110" t="str">
        <f>if(SUMIFS('Player Stats - Current Week'!O:O,'Player Stats - Current Week'!C:C,B16)=0,"BYE, GAME NOT STARTED, OR NO STATS YET",iferror(SUMIFS('Player Stats - Current Week'!O:O,'Player Stats - Current Week'!C:C,B16),""))</f>
        <v>BYE, GAME NOT STARTED, OR NO STATS YET</v>
      </c>
      <c r="X16" s="110" t="s">
        <v>179</v>
      </c>
      <c r="Y16" s="110" t="str">
        <f>if(MAXIFS('Player Stats - Current Week'!Q:Q,'Player Stats - Current Week'!C:C,B16,'Player Stats - Current Week'!D:D,"TE")=0,"BYE, GAME NOT STARTED, OR NO STATS YET",iferror(MAXIFS('Player Stats - Current Week'!Q:Q,'Player Stats - Current Week'!C:C,B16,'Player Stats - Current Week'!D:D,"TE"),""))</f>
        <v>BYE, GAME NOT STARTED, OR NO STATS YET</v>
      </c>
      <c r="Z16" s="110" t="s">
        <v>179</v>
      </c>
      <c r="AA16" s="110" t="str">
        <f>if(MAXIFS('Player Stats - Current Week'!S:S,'Player Stats - Current Week'!C:C,B16)=0,"BYE, GAME NOT STARTED, OR NO STATS YET",iferror(MAXIFS('Player Stats - Current Week'!S:S,'Player Stats - Current Week'!C:C,B16),""))</f>
        <v>BYE, GAME NOT STARTED, OR NO STATS YET</v>
      </c>
      <c r="AB16" s="110" t="s">
        <v>179</v>
      </c>
      <c r="AC16" s="110" t="str">
        <f>if(MAXIFS('Player Stats - Current Week'!G:G,'Player Stats - Current Week'!C:C,B16,'Player Stats - Current Week'!D:D,"QB")=0,"BYE, GAME NOT STARTED, OR NO STATS YET",iferror(MAXIFS('Player Stats - Current Week'!G:G,'Player Stats - Current Week'!C:C,B16,'Player Stats - Current Week'!D:D,"QB"),""))</f>
        <v>BYE, GAME NOT STARTED, OR NO STATS YET</v>
      </c>
      <c r="AD16" s="117" t="str">
        <f t="shared" si="5"/>
        <v>BYE OR GAME NOT STARTED14</v>
      </c>
      <c r="AE16" s="121" t="str">
        <f>iferror(vlookup(CONCATENATE("Week 14",B16),'Raw With Formulas'!J:M,4,false),iferror(vlookup(CONCATENATE("Week 14",B16),'Raw With Formulas'!K:M,2,false),"BYE OR GAME NOT STARTED"))</f>
        <v>BYE OR GAME NOT STARTED</v>
      </c>
      <c r="AF16" s="117" t="str">
        <f t="shared" si="6"/>
        <v>BYE, GAME NOT STARTED, OR NO STATS YET14</v>
      </c>
      <c r="AG16" s="110" t="str">
        <f>if(MAXIFS('Player Stats - Current Week'!Q:Q,'Player Stats - Current Week'!C:C,B16,'Player Stats - Current Week'!D:D,"QB")=0,"BYE, GAME NOT STARTED, OR NO STATS YET",iferror(MAXIFS('Player Stats - Current Week'!Q:Q,'Player Stats - Current Week'!C:C,B16,'Player Stats - Current Week'!D:D,"QB"),""))</f>
        <v>BYE, GAME NOT STARTED, OR NO STATS YET</v>
      </c>
      <c r="AH16" s="117" t="str">
        <f t="shared" si="7"/>
        <v>BYE OR GAME NOT STARTED14</v>
      </c>
      <c r="AI16" s="117" t="str">
        <f>iferror(vlookup(CONCATENATE("Week 16",B16),'Raw With Formulas'!J:M,3,false),iferror(vlookup(CONCATENATE("Week 16",B16),'Raw With Formulas'!K:M,3,false),"BYE OR GAME NOT STARTED"))</f>
        <v>BYE OR GAME NOT STARTED</v>
      </c>
      <c r="AJ16" s="117" t="str">
        <f t="shared" si="8"/>
        <v>BYE, GAME NOT STARTED, OR NO STATS YET14</v>
      </c>
      <c r="AK16" s="110" t="str">
        <f>if(MAXIFS('Player Stats - Current Week'!E:E,'Player Stats - Current Week'!C:C,B16,'Player Stats - Current Week'!D:D,"WR")=0,"BYE, GAME NOT STARTED, OR NO STATS YET",iferror(MAXIFS('Player Stats - Current Week'!E:E,'Player Stats - Current Week'!C:C,B16,'Player Stats - Current Week'!D:D,"WR"),""))</f>
        <v>BYE, GAME NOT STARTED, OR NO STATS YET</v>
      </c>
      <c r="AL16" s="110" t="s">
        <v>179</v>
      </c>
      <c r="AM16" s="110" t="str">
        <f>if(MAXIFS('Player Stats - Current Week'!Q:Q,'Player Stats - Current Week'!C:C,B16,'Player Stats - Current Week'!D:D,"RB")=0,"BYE, GAME NOT STARTED, OR NO STATS YET",iferror(MAXIFS('Player Stats - Current Week'!Q:Q,'Player Stats - Current Week'!C:C,B16,'Player Stats - Current Week'!D:D,"RB"),""))</f>
        <v>BYE, GAME NOT STARTED, OR NO STATS YET</v>
      </c>
      <c r="AN16" s="115" t="str">
        <f t="shared" si="1"/>
        <v>Budde</v>
      </c>
    </row>
    <row r="17">
      <c r="A17" s="112" t="s">
        <v>115</v>
      </c>
      <c r="B17" s="113" t="s">
        <v>115</v>
      </c>
      <c r="C17" s="113" t="str">
        <f>vlookup(A17,'Wins by Team'!A:C,3,false)</f>
        <v>Max</v>
      </c>
      <c r="D17" s="124" t="str">
        <f t="shared" si="2"/>
        <v>BYE, GAME NOT STARTED, OR NO STATS YET15</v>
      </c>
      <c r="E17" s="124" t="str">
        <f>if(MAXIFS('Player Stats - Current Week'!I:I,'Player Stats - Current Week'!C:C,B17,'Player Stats - Current Week'!D:D,"QB")=0,"BYE, GAME NOT STARTED, OR NO STATS YET",iferror(MAXIFS('Player Stats - Current Week'!I:I,'Player Stats - Current Week'!C:C,B17,'Player Stats - Current Week'!D:D,"QB"),""))</f>
        <v>BYE, GAME NOT STARTED, OR NO STATS YET</v>
      </c>
      <c r="F17" s="124" t="str">
        <f t="shared" si="3"/>
        <v>BYE OR GAME NOT STARTED15</v>
      </c>
      <c r="G17" s="113" t="str">
        <f>iferror(vlookup(CONCATENATE("Week 2",B17),'Raw With Formulas'!J:M,3,false),iferror(vlookup(CONCATENATE("Week 2",B17),'Raw With Formulas'!K:M,3,false),"BYE OR GAME NOT STARTED"))</f>
        <v>BYE OR GAME NOT STARTED</v>
      </c>
      <c r="H17" s="124" t="str">
        <f t="shared" si="4"/>
        <v>BYE, GAME NOT STARTED, OR NO STATS YET15</v>
      </c>
      <c r="I17" s="113" t="str">
        <f>iferror(
if(
sumifs(
'Player Stats - Current Week'!T:T,
'Player Stats - Current Week'!C:C,
iferror(
vlookup(
CONCATENATE("Week 3",B17), 
'Raw With Formulas'!J:N,
2,false
),
vlookup(CONCATENATE("Week 3",B17), 'Raw With Formulas'!K:N,4,false))) 
= 0,
"BYE, GAME NOT STARTED, OR NO STATS YET",
iferror(
sumifs(
'Player Stats - Current Week'!T:T,
'Player Stats - Current Week'!C:C,
iferror(
vlookup(
CONCATENATE("Week 3",B17), 
'Raw With Formulas'!J:N,
2,false
),
vlookup(CONCATENATE("Week 3",B17), 'Raw With Formulas'!K:N,4,false))),
""
)
),
"BYE, GAME NOT STARTED, OR NO STATS YET"
)</f>
        <v>BYE, GAME NOT STARTED, OR NO STATS YET</v>
      </c>
      <c r="J17" s="113" t="s">
        <v>179</v>
      </c>
      <c r="K17" s="113" t="str">
        <f>if(MAXIFS('Player Stats - Current Week'!E:E,'Player Stats - Current Week'!C:C,B17,'Player Stats - Current Week'!D:D,"TE")=0,"BYE, GAME NOT STARTED, OR NO STATS YET",iferror(MAXIFS('Player Stats - Current Week'!E:E,'Player Stats - Current Week'!C:C,B17,'Player Stats - Current Week'!D:D,"TE"),""))</f>
        <v>BYE, GAME NOT STARTED, OR NO STATS YET</v>
      </c>
      <c r="L17" s="113" t="s">
        <v>179</v>
      </c>
      <c r="M17" s="113" t="str">
        <f>if(MAXIFS('Player Stats - Current Week'!Q:Q,'Player Stats - Current Week'!C:C,B17,'Player Stats - Current Week'!D:D,"WR")=0,"BYE, GAME NOT STARTED, OR NO STATS YET",iferror(MAXIFS('Player Stats - Current Week'!Q:Q,'Player Stats - Current Week'!C:C,B17,'Player Stats - Current Week'!D:D,"WR"),""))</f>
        <v>BYE, GAME NOT STARTED, OR NO STATS YET</v>
      </c>
      <c r="N17" s="113" t="s">
        <v>179</v>
      </c>
      <c r="O17" s="113" t="str">
        <f>if((SUMIFS('Player Stats - Current Week'!R:R,'Player Stats - Current Week'!C:C,B17)+SUMIFS('Player Stats - Current Week'!L:L,'Player Stats - Current Week'!C:C,B17))=0,"BYE, GAME NOT STARTED, OR NO STATS YET",((SUMIFS('Player Stats - Current Week'!R:R,'Player Stats - Current Week'!C:C,B17)*6)+SUMIFS('Player Stats - Current Week'!L:L,'Player Stats - Current Week'!C:C,B17)))</f>
        <v>BYE, GAME NOT STARTED, OR NO STATS YET</v>
      </c>
      <c r="P17" s="113" t="s">
        <v>179</v>
      </c>
      <c r="Q17" s="113" t="str">
        <f>if(MAXIFS('Player Stats - Current Week'!U:U,'Player Stats - Current Week'!C:C,B17,'Player Stats - Current Week'!D:D,"RB")=0,"BYE, GAME NOT STARTED, OR NO STATS YET",iferror(MAXIFS('Player Stats - Current Week'!U:U,'Player Stats - Current Week'!C:C,B17,'Player Stats - Current Week'!D:D,"RB"),""))</f>
        <v>BYE, GAME NOT STARTED, OR NO STATS YET</v>
      </c>
      <c r="R17" s="113" t="s">
        <v>179</v>
      </c>
      <c r="S17" s="113" t="str">
        <f>if(MAXIFS('Player Stats - Current Week'!L:L,'Player Stats - Current Week'!C:C,B17,'Player Stats - Current Week'!D:D,"PK")=0,"BYE, GAME NOT STARTED, OR NO STATS YET",iferror(MAXIFS('Player Stats - Current Week'!L:L,'Player Stats - Current Week'!C:C,B17,'Player Stats - Current Week'!D:D,"PK"),""))</f>
        <v>BYE, GAME NOT STARTED, OR NO STATS YET</v>
      </c>
      <c r="T17" s="113" t="s">
        <v>179</v>
      </c>
      <c r="U17" s="113" t="str">
        <f>if(MAXIFS('Player Stats - Current Week'!N:N,'Player Stats - Current Week'!C:C,B17,'Player Stats - Current Week'!D:D,"QB")=0,"BYE, GAME NOT STARTED, OR NO STATS YET",iferror(MAXIFS('Player Stats - Current Week'!N:N,'Player Stats - Current Week'!C:C,B17,'Player Stats - Current Week'!D:D,"QB"),""))</f>
        <v>BYE, GAME NOT STARTED, OR NO STATS YET</v>
      </c>
      <c r="V17" s="113" t="s">
        <v>179</v>
      </c>
      <c r="W17" s="113" t="str">
        <f>if(SUMIFS('Player Stats - Current Week'!O:O,'Player Stats - Current Week'!C:C,B17)=0,"BYE, GAME NOT STARTED, OR NO STATS YET",iferror(SUMIFS('Player Stats - Current Week'!O:O,'Player Stats - Current Week'!C:C,B17),""))</f>
        <v>BYE, GAME NOT STARTED, OR NO STATS YET</v>
      </c>
      <c r="X17" s="113" t="s">
        <v>179</v>
      </c>
      <c r="Y17" s="113" t="str">
        <f>if(MAXIFS('Player Stats - Current Week'!Q:Q,'Player Stats - Current Week'!C:C,B17,'Player Stats - Current Week'!D:D,"TE")=0,"BYE, GAME NOT STARTED, OR NO STATS YET",iferror(MAXIFS('Player Stats - Current Week'!Q:Q,'Player Stats - Current Week'!C:C,B17,'Player Stats - Current Week'!D:D,"TE"),""))</f>
        <v>BYE, GAME NOT STARTED, OR NO STATS YET</v>
      </c>
      <c r="Z17" s="113" t="s">
        <v>179</v>
      </c>
      <c r="AA17" s="113" t="str">
        <f>if(MAXIFS('Player Stats - Current Week'!S:S,'Player Stats - Current Week'!C:C,B17)=0,"BYE, GAME NOT STARTED, OR NO STATS YET",iferror(MAXIFS('Player Stats - Current Week'!S:S,'Player Stats - Current Week'!C:C,B17),""))</f>
        <v>BYE, GAME NOT STARTED, OR NO STATS YET</v>
      </c>
      <c r="AB17" s="113" t="s">
        <v>179</v>
      </c>
      <c r="AC17" s="113" t="str">
        <f>if(MAXIFS('Player Stats - Current Week'!G:G,'Player Stats - Current Week'!C:C,B17,'Player Stats - Current Week'!D:D,"QB")=0,"BYE, GAME NOT STARTED, OR NO STATS YET",iferror(MAXIFS('Player Stats - Current Week'!G:G,'Player Stats - Current Week'!C:C,B17,'Player Stats - Current Week'!D:D,"QB"),""))</f>
        <v>BYE, GAME NOT STARTED, OR NO STATS YET</v>
      </c>
      <c r="AD17" s="124" t="str">
        <f t="shared" si="5"/>
        <v>BYE OR GAME NOT STARTED15</v>
      </c>
      <c r="AE17" s="122" t="str">
        <f>iferror(vlookup(CONCATENATE("Week 14",B17),'Raw With Formulas'!J:M,4,false),iferror(vlookup(CONCATENATE("Week 14",B17),'Raw With Formulas'!K:M,2,false),"BYE OR GAME NOT STARTED"))</f>
        <v>BYE OR GAME NOT STARTED</v>
      </c>
      <c r="AF17" s="124" t="str">
        <f t="shared" si="6"/>
        <v>BYE, GAME NOT STARTED, OR NO STATS YET15</v>
      </c>
      <c r="AG17" s="113" t="str">
        <f>if(MAXIFS('Player Stats - Current Week'!Q:Q,'Player Stats - Current Week'!C:C,B17,'Player Stats - Current Week'!D:D,"QB")=0,"BYE, GAME NOT STARTED, OR NO STATS YET",iferror(MAXIFS('Player Stats - Current Week'!Q:Q,'Player Stats - Current Week'!C:C,B17,'Player Stats - Current Week'!D:D,"QB"),""))</f>
        <v>BYE, GAME NOT STARTED, OR NO STATS YET</v>
      </c>
      <c r="AH17" s="124" t="str">
        <f t="shared" si="7"/>
        <v>BYE OR GAME NOT STARTED15</v>
      </c>
      <c r="AI17" s="124" t="str">
        <f>iferror(vlookup(CONCATENATE("Week 16",B17),'Raw With Formulas'!J:M,3,false),iferror(vlookup(CONCATENATE("Week 16",B17),'Raw With Formulas'!K:M,3,false),"BYE OR GAME NOT STARTED"))</f>
        <v>BYE OR GAME NOT STARTED</v>
      </c>
      <c r="AJ17" s="124" t="str">
        <f t="shared" si="8"/>
        <v>BYE, GAME NOT STARTED, OR NO STATS YET15</v>
      </c>
      <c r="AK17" s="113" t="str">
        <f>if(MAXIFS('Player Stats - Current Week'!E:E,'Player Stats - Current Week'!C:C,B17,'Player Stats - Current Week'!D:D,"WR")=0,"BYE, GAME NOT STARTED, OR NO STATS YET",iferror(MAXIFS('Player Stats - Current Week'!E:E,'Player Stats - Current Week'!C:C,B17,'Player Stats - Current Week'!D:D,"WR"),""))</f>
        <v>BYE, GAME NOT STARTED, OR NO STATS YET</v>
      </c>
      <c r="AL17" s="113" t="s">
        <v>179</v>
      </c>
      <c r="AM17" s="113" t="str">
        <f>if(MAXIFS('Player Stats - Current Week'!Q:Q,'Player Stats - Current Week'!C:C,B17,'Player Stats - Current Week'!D:D,"RB")=0,"BYE, GAME NOT STARTED, OR NO STATS YET",iferror(MAXIFS('Player Stats - Current Week'!Q:Q,'Player Stats - Current Week'!C:C,B17,'Player Stats - Current Week'!D:D,"RB"),""))</f>
        <v>BYE, GAME NOT STARTED, OR NO STATS YET</v>
      </c>
      <c r="AN17" s="125" t="str">
        <f t="shared" si="1"/>
        <v>Max</v>
      </c>
    </row>
    <row r="18">
      <c r="A18" s="109" t="s">
        <v>116</v>
      </c>
      <c r="B18" s="110" t="s">
        <v>116</v>
      </c>
      <c r="C18" s="110" t="str">
        <f>vlookup(A18,'Wins by Team'!A:C,3,false)</f>
        <v/>
      </c>
      <c r="D18" s="117" t="str">
        <f t="shared" si="2"/>
        <v>TEAM NOT DRAFTED1</v>
      </c>
      <c r="E18" s="110" t="s">
        <v>180</v>
      </c>
      <c r="F18" s="110" t="s">
        <v>180</v>
      </c>
      <c r="G18" s="110" t="s">
        <v>180</v>
      </c>
      <c r="H18" s="110" t="s">
        <v>180</v>
      </c>
      <c r="I18" s="110" t="s">
        <v>180</v>
      </c>
      <c r="J18" s="110" t="s">
        <v>180</v>
      </c>
      <c r="K18" s="110" t="s">
        <v>180</v>
      </c>
      <c r="L18" s="110" t="s">
        <v>180</v>
      </c>
      <c r="M18" s="110" t="s">
        <v>180</v>
      </c>
      <c r="N18" s="110" t="s">
        <v>180</v>
      </c>
      <c r="O18" s="110" t="str">
        <f>if((SUMIFS('Player Stats - Current Week'!R:R,'Player Stats - Current Week'!C:C,B18)+SUMIFS('Player Stats - Current Week'!L:L,'Player Stats - Current Week'!C:C,B18))=0,"BYE, GAME NOT STARTED, OR NO STATS YET",((SUMIFS('Player Stats - Current Week'!R:R,'Player Stats - Current Week'!C:C,B18)*6)+SUMIFS('Player Stats - Current Week'!L:L,'Player Stats - Current Week'!C:C,B18)))</f>
        <v>BYE, GAME NOT STARTED, OR NO STATS YET</v>
      </c>
      <c r="P18" s="110" t="s">
        <v>180</v>
      </c>
      <c r="Q18" s="110" t="s">
        <v>180</v>
      </c>
      <c r="R18" s="110" t="s">
        <v>180</v>
      </c>
      <c r="S18" s="110" t="s">
        <v>180</v>
      </c>
      <c r="T18" s="110" t="s">
        <v>180</v>
      </c>
      <c r="U18" s="110" t="s">
        <v>180</v>
      </c>
      <c r="V18" s="110" t="s">
        <v>180</v>
      </c>
      <c r="W18" s="110" t="s">
        <v>180</v>
      </c>
      <c r="X18" s="110" t="s">
        <v>180</v>
      </c>
      <c r="Y18" s="110" t="s">
        <v>180</v>
      </c>
      <c r="Z18" s="110" t="s">
        <v>180</v>
      </c>
      <c r="AA18" s="110" t="s">
        <v>180</v>
      </c>
      <c r="AB18" s="110" t="s">
        <v>180</v>
      </c>
      <c r="AC18" s="110" t="s">
        <v>180</v>
      </c>
      <c r="AD18" s="110" t="s">
        <v>180</v>
      </c>
      <c r="AE18" s="110" t="s">
        <v>180</v>
      </c>
      <c r="AF18" s="110" t="s">
        <v>180</v>
      </c>
      <c r="AG18" s="110" t="s">
        <v>180</v>
      </c>
      <c r="AH18" s="110" t="s">
        <v>180</v>
      </c>
      <c r="AI18" s="110" t="s">
        <v>180</v>
      </c>
      <c r="AJ18" s="110" t="s">
        <v>180</v>
      </c>
      <c r="AK18" s="110" t="s">
        <v>180</v>
      </c>
      <c r="AL18" s="110" t="s">
        <v>180</v>
      </c>
      <c r="AM18" s="110" t="s">
        <v>180</v>
      </c>
      <c r="AN18" s="115" t="str">
        <f t="shared" si="1"/>
        <v/>
      </c>
    </row>
    <row r="19">
      <c r="A19" s="112" t="s">
        <v>117</v>
      </c>
      <c r="B19" s="113" t="s">
        <v>118</v>
      </c>
      <c r="C19" s="113" t="str">
        <f>vlookup(A19,'Wins by Team'!A:C,3,false)</f>
        <v>Chris</v>
      </c>
      <c r="D19" s="124" t="str">
        <f t="shared" si="2"/>
        <v>BYE, GAME NOT STARTED, OR NO STATS YET16</v>
      </c>
      <c r="E19" s="124" t="str">
        <f>if(MAXIFS('Player Stats - Current Week'!I:I,'Player Stats - Current Week'!C:C,B19,'Player Stats - Current Week'!D:D,"QB")=0,"BYE, GAME NOT STARTED, OR NO STATS YET",iferror(MAXIFS('Player Stats - Current Week'!I:I,'Player Stats - Current Week'!C:C,B19,'Player Stats - Current Week'!D:D,"QB"),""))</f>
        <v>BYE, GAME NOT STARTED, OR NO STATS YET</v>
      </c>
      <c r="F19" s="124" t="str">
        <f>G19&amp;COUNTIF($G$3:G19, G19)</f>
        <v>BYE OR GAME NOT STARTED16</v>
      </c>
      <c r="G19" s="113" t="str">
        <f>iferror(vlookup(CONCATENATE("Week 2",B19),'Raw With Formulas'!J:M,3,false),iferror(vlookup(CONCATENATE("Week 2",B19),'Raw With Formulas'!K:M,3,false),"BYE OR GAME NOT STARTED"))</f>
        <v>BYE OR GAME NOT STARTED</v>
      </c>
      <c r="H19" s="124" t="str">
        <f>I19&amp;COUNTIF($I$3:I19, I19)</f>
        <v>BYE, GAME NOT STARTED, OR NO STATS YET16</v>
      </c>
      <c r="I19" s="113" t="str">
        <f>iferror(
if(
sumifs(
'Player Stats - Current Week'!T:T,
'Player Stats - Current Week'!C:C,
iferror(
vlookup(
CONCATENATE("Week 3",B19), 
'Raw With Formulas'!J:N,
2,false
),
vlookup(CONCATENATE("Week 3",B19), 'Raw With Formulas'!K:N,4,false))) 
= 0,
"BYE, GAME NOT STARTED, OR NO STATS YET",
iferror(
sumifs(
'Player Stats - Current Week'!T:T,
'Player Stats - Current Week'!C:C,
iferror(
vlookup(
CONCATENATE("Week 3",B19), 
'Raw With Formulas'!J:N,
2,false
),
vlookup(CONCATENATE("Week 3",B19), 'Raw With Formulas'!K:N,4,false))),
""
)
),
"BYE, GAME NOT STARTED, OR NO STATS YET"
)</f>
        <v>BYE, GAME NOT STARTED, OR NO STATS YET</v>
      </c>
      <c r="J19" s="113" t="s">
        <v>179</v>
      </c>
      <c r="K19" s="113" t="str">
        <f>if(MAXIFS('Player Stats - Current Week'!E:E,'Player Stats - Current Week'!C:C,B19,'Player Stats - Current Week'!D:D,"TE")=0,"BYE, GAME NOT STARTED, OR NO STATS YET",iferror(MAXIFS('Player Stats - Current Week'!E:E,'Player Stats - Current Week'!C:C,B19,'Player Stats - Current Week'!D:D,"TE"),""))</f>
        <v>BYE, GAME NOT STARTED, OR NO STATS YET</v>
      </c>
      <c r="L19" s="113" t="s">
        <v>179</v>
      </c>
      <c r="M19" s="113" t="str">
        <f>if(MAXIFS('Player Stats - Current Week'!Q:Q,'Player Stats - Current Week'!C:C,B19,'Player Stats - Current Week'!D:D,"WR")=0,"BYE, GAME NOT STARTED, OR NO STATS YET",iferror(MAXIFS('Player Stats - Current Week'!Q:Q,'Player Stats - Current Week'!C:C,B19,'Player Stats - Current Week'!D:D,"WR"),""))</f>
        <v>BYE, GAME NOT STARTED, OR NO STATS YET</v>
      </c>
      <c r="N19" s="113" t="s">
        <v>179</v>
      </c>
      <c r="O19" s="113" t="str">
        <f>if((SUMIFS('Player Stats - Current Week'!R:R,'Player Stats - Current Week'!C:C,B19)+SUMIFS('Player Stats - Current Week'!L:L,'Player Stats - Current Week'!C:C,B19))=0,"BYE, GAME NOT STARTED, OR NO STATS YET",((SUMIFS('Player Stats - Current Week'!R:R,'Player Stats - Current Week'!C:C,B19)*6)+SUMIFS('Player Stats - Current Week'!L:L,'Player Stats - Current Week'!C:C,B19)))</f>
        <v>BYE, GAME NOT STARTED, OR NO STATS YET</v>
      </c>
      <c r="P19" s="113" t="s">
        <v>179</v>
      </c>
      <c r="Q19" s="113" t="str">
        <f>if(MAXIFS('Player Stats - Current Week'!U:U,'Player Stats - Current Week'!C:C,B19,'Player Stats - Current Week'!D:D,"RB")=0,"BYE, GAME NOT STARTED, OR NO STATS YET",iferror(MAXIFS('Player Stats - Current Week'!U:U,'Player Stats - Current Week'!C:C,B19,'Player Stats - Current Week'!D:D,"RB"),""))</f>
        <v>BYE, GAME NOT STARTED, OR NO STATS YET</v>
      </c>
      <c r="R19" s="113" t="s">
        <v>179</v>
      </c>
      <c r="S19" s="113" t="str">
        <f>if(MAXIFS('Player Stats - Current Week'!L:L,'Player Stats - Current Week'!C:C,B19,'Player Stats - Current Week'!D:D,"PK")=0,"BYE, GAME NOT STARTED, OR NO STATS YET",iferror(MAXIFS('Player Stats - Current Week'!L:L,'Player Stats - Current Week'!C:C,B19,'Player Stats - Current Week'!D:D,"PK"),""))</f>
        <v>BYE, GAME NOT STARTED, OR NO STATS YET</v>
      </c>
      <c r="T19" s="113" t="s">
        <v>179</v>
      </c>
      <c r="U19" s="113" t="str">
        <f>if(MAXIFS('Player Stats - Current Week'!N:N,'Player Stats - Current Week'!C:C,B19,'Player Stats - Current Week'!D:D,"QB")=0,"BYE, GAME NOT STARTED, OR NO STATS YET",iferror(MAXIFS('Player Stats - Current Week'!N:N,'Player Stats - Current Week'!C:C,B19,'Player Stats - Current Week'!D:D,"QB"),""))</f>
        <v>BYE, GAME NOT STARTED, OR NO STATS YET</v>
      </c>
      <c r="V19" s="113" t="s">
        <v>179</v>
      </c>
      <c r="W19" s="113" t="str">
        <f>if(SUMIFS('Player Stats - Current Week'!O:O,'Player Stats - Current Week'!C:C,B19)=0,"BYE, GAME NOT STARTED, OR NO STATS YET",iferror(SUMIFS('Player Stats - Current Week'!O:O,'Player Stats - Current Week'!C:C,B19),""))</f>
        <v>BYE, GAME NOT STARTED, OR NO STATS YET</v>
      </c>
      <c r="X19" s="113" t="s">
        <v>179</v>
      </c>
      <c r="Y19" s="113" t="str">
        <f>if(MAXIFS('Player Stats - Current Week'!Q:Q,'Player Stats - Current Week'!C:C,B19,'Player Stats - Current Week'!D:D,"TE")=0,"BYE, GAME NOT STARTED, OR NO STATS YET",iferror(MAXIFS('Player Stats - Current Week'!Q:Q,'Player Stats - Current Week'!C:C,B19,'Player Stats - Current Week'!D:D,"TE"),""))</f>
        <v>BYE, GAME NOT STARTED, OR NO STATS YET</v>
      </c>
      <c r="Z19" s="113" t="s">
        <v>179</v>
      </c>
      <c r="AA19" s="113" t="str">
        <f>if(MAXIFS('Player Stats - Current Week'!S:S,'Player Stats - Current Week'!C:C,B19)=0,"BYE, GAME NOT STARTED, OR NO STATS YET",iferror(MAXIFS('Player Stats - Current Week'!S:S,'Player Stats - Current Week'!C:C,B19),""))</f>
        <v>BYE, GAME NOT STARTED, OR NO STATS YET</v>
      </c>
      <c r="AB19" s="113" t="s">
        <v>179</v>
      </c>
      <c r="AC19" s="113" t="str">
        <f>if(MAXIFS('Player Stats - Current Week'!G:G,'Player Stats - Current Week'!C:C,B19,'Player Stats - Current Week'!D:D,"QB")=0,"BYE, GAME NOT STARTED, OR NO STATS YET",iferror(MAXIFS('Player Stats - Current Week'!G:G,'Player Stats - Current Week'!C:C,B19,'Player Stats - Current Week'!D:D,"QB"),""))</f>
        <v>BYE, GAME NOT STARTED, OR NO STATS YET</v>
      </c>
      <c r="AD19" s="124" t="str">
        <f>AE19&amp;COUNTIF($AE$3:AE19, AE19)</f>
        <v>BYE OR GAME NOT STARTED16</v>
      </c>
      <c r="AE19" s="122" t="str">
        <f>iferror(vlookup(CONCATENATE("Week 14",B19),'Raw With Formulas'!J:M,4,false),iferror(vlookup(CONCATENATE("Week 14",B19),'Raw With Formulas'!K:M,2,false),"BYE OR GAME NOT STARTED"))</f>
        <v>BYE OR GAME NOT STARTED</v>
      </c>
      <c r="AF19" s="124" t="str">
        <f>AG19&amp;COUNTIF($AG$3:AG19, AG19)</f>
        <v>BYE, GAME NOT STARTED, OR NO STATS YET16</v>
      </c>
      <c r="AG19" s="113" t="str">
        <f>if(MAXIFS('Player Stats - Current Week'!Q:Q,'Player Stats - Current Week'!C:C,B19,'Player Stats - Current Week'!D:D,"QB")=0,"BYE, GAME NOT STARTED, OR NO STATS YET",iferror(MAXIFS('Player Stats - Current Week'!Q:Q,'Player Stats - Current Week'!C:C,B19,'Player Stats - Current Week'!D:D,"QB"),""))</f>
        <v>BYE, GAME NOT STARTED, OR NO STATS YET</v>
      </c>
      <c r="AH19" s="124" t="str">
        <f>AI19&amp;COUNTIF($AI$3:AI19, AI19)</f>
        <v>BYE OR GAME NOT STARTED16</v>
      </c>
      <c r="AI19" s="124" t="str">
        <f>iferror(vlookup(CONCATENATE("Week 16",B19),'Raw With Formulas'!J:M,3,false),iferror(vlookup(CONCATENATE("Week 16",B19),'Raw With Formulas'!K:M,3,false),"BYE OR GAME NOT STARTED"))</f>
        <v>BYE OR GAME NOT STARTED</v>
      </c>
      <c r="AJ19" s="124" t="str">
        <f>AK19&amp;COUNTIF($AK$3:AK19, AK19)</f>
        <v>BYE, GAME NOT STARTED, OR NO STATS YET16</v>
      </c>
      <c r="AK19" s="113" t="str">
        <f>if(MAXIFS('Player Stats - Current Week'!E:E,'Player Stats - Current Week'!C:C,B19,'Player Stats - Current Week'!D:D,"WR")=0,"BYE, GAME NOT STARTED, OR NO STATS YET",iferror(MAXIFS('Player Stats - Current Week'!E:E,'Player Stats - Current Week'!C:C,B19,'Player Stats - Current Week'!D:D,"WR"),""))</f>
        <v>BYE, GAME NOT STARTED, OR NO STATS YET</v>
      </c>
      <c r="AL19" s="113" t="s">
        <v>179</v>
      </c>
      <c r="AM19" s="113" t="str">
        <f>if(MAXIFS('Player Stats - Current Week'!Q:Q,'Player Stats - Current Week'!C:C,B19,'Player Stats - Current Week'!D:D,"RB")=0,"BYE, GAME NOT STARTED, OR NO STATS YET",iferror(MAXIFS('Player Stats - Current Week'!Q:Q,'Player Stats - Current Week'!C:C,B19,'Player Stats - Current Week'!D:D,"RB"),""))</f>
        <v>BYE, GAME NOT STARTED, OR NO STATS YET</v>
      </c>
      <c r="AN19" s="125" t="str">
        <f t="shared" si="1"/>
        <v>Chris</v>
      </c>
    </row>
    <row r="20">
      <c r="A20" s="109" t="s">
        <v>119</v>
      </c>
      <c r="B20" s="110" t="s">
        <v>120</v>
      </c>
      <c r="C20" s="110" t="str">
        <f>vlookup(A20,'Wins by Team'!A:C,3,false)</f>
        <v/>
      </c>
      <c r="D20" s="117" t="str">
        <f t="shared" si="2"/>
        <v>TEAM NOT DRAFTED2</v>
      </c>
      <c r="E20" s="110" t="s">
        <v>180</v>
      </c>
      <c r="F20" s="110" t="s">
        <v>180</v>
      </c>
      <c r="G20" s="110" t="s">
        <v>180</v>
      </c>
      <c r="H20" s="110" t="s">
        <v>180</v>
      </c>
      <c r="I20" s="110" t="s">
        <v>180</v>
      </c>
      <c r="J20" s="110" t="s">
        <v>180</v>
      </c>
      <c r="K20" s="110" t="s">
        <v>180</v>
      </c>
      <c r="L20" s="110" t="s">
        <v>180</v>
      </c>
      <c r="M20" s="110" t="s">
        <v>180</v>
      </c>
      <c r="N20" s="110" t="s">
        <v>180</v>
      </c>
      <c r="O20" s="110" t="str">
        <f>if((SUMIFS('Player Stats - Current Week'!R:R,'Player Stats - Current Week'!C:C,B20)+SUMIFS('Player Stats - Current Week'!L:L,'Player Stats - Current Week'!C:C,B20))=0,"BYE, GAME NOT STARTED, OR NO STATS YET",((SUMIFS('Player Stats - Current Week'!R:R,'Player Stats - Current Week'!C:C,B20)*6)+SUMIFS('Player Stats - Current Week'!L:L,'Player Stats - Current Week'!C:C,B20)))</f>
        <v>BYE, GAME NOT STARTED, OR NO STATS YET</v>
      </c>
      <c r="P20" s="110" t="s">
        <v>180</v>
      </c>
      <c r="Q20" s="110" t="s">
        <v>180</v>
      </c>
      <c r="R20" s="110" t="s">
        <v>180</v>
      </c>
      <c r="S20" s="110" t="s">
        <v>180</v>
      </c>
      <c r="T20" s="110" t="s">
        <v>180</v>
      </c>
      <c r="U20" s="110" t="s">
        <v>180</v>
      </c>
      <c r="V20" s="110" t="s">
        <v>180</v>
      </c>
      <c r="W20" s="110" t="s">
        <v>180</v>
      </c>
      <c r="X20" s="110" t="s">
        <v>180</v>
      </c>
      <c r="Y20" s="110" t="s">
        <v>180</v>
      </c>
      <c r="Z20" s="110" t="s">
        <v>180</v>
      </c>
      <c r="AA20" s="110" t="s">
        <v>180</v>
      </c>
      <c r="AB20" s="110" t="s">
        <v>180</v>
      </c>
      <c r="AC20" s="110" t="s">
        <v>180</v>
      </c>
      <c r="AD20" s="110" t="s">
        <v>180</v>
      </c>
      <c r="AE20" s="110" t="s">
        <v>180</v>
      </c>
      <c r="AF20" s="110" t="s">
        <v>180</v>
      </c>
      <c r="AG20" s="110" t="s">
        <v>180</v>
      </c>
      <c r="AH20" s="110" t="s">
        <v>180</v>
      </c>
      <c r="AI20" s="110" t="s">
        <v>180</v>
      </c>
      <c r="AJ20" s="110" t="s">
        <v>180</v>
      </c>
      <c r="AK20" s="110" t="s">
        <v>180</v>
      </c>
      <c r="AL20" s="110" t="s">
        <v>180</v>
      </c>
      <c r="AM20" s="110" t="s">
        <v>180</v>
      </c>
      <c r="AN20" s="115" t="str">
        <f t="shared" si="1"/>
        <v/>
      </c>
    </row>
    <row r="21">
      <c r="A21" s="112" t="s">
        <v>121</v>
      </c>
      <c r="B21" s="113" t="s">
        <v>121</v>
      </c>
      <c r="C21" s="113" t="str">
        <f>vlookup(A21,'Wins by Team'!A:C,3,false)</f>
        <v>Jim</v>
      </c>
      <c r="D21" s="124" t="str">
        <f t="shared" si="2"/>
        <v>BYE, GAME NOT STARTED, OR NO STATS YET17</v>
      </c>
      <c r="E21" s="124" t="str">
        <f>if(MAXIFS('Player Stats - Current Week'!I:I,'Player Stats - Current Week'!C:C,B21,'Player Stats - Current Week'!D:D,"QB")=0,"BYE, GAME NOT STARTED, OR NO STATS YET",iferror(MAXIFS('Player Stats - Current Week'!I:I,'Player Stats - Current Week'!C:C,B21,'Player Stats - Current Week'!D:D,"QB"),""))</f>
        <v>BYE, GAME NOT STARTED, OR NO STATS YET</v>
      </c>
      <c r="F21" s="124" t="str">
        <f t="shared" ref="F21:F33" si="9">G21&amp;COUNTIF($G$3:G21, G21)</f>
        <v>BYE OR GAME NOT STARTED17</v>
      </c>
      <c r="G21" s="113" t="str">
        <f>iferror(vlookup(CONCATENATE("Week 2",B21),'Raw With Formulas'!J:M,3,false),iferror(vlookup(CONCATENATE("Week 2",B21),'Raw With Formulas'!K:M,3,false),"BYE OR GAME NOT STARTED"))</f>
        <v>BYE OR GAME NOT STARTED</v>
      </c>
      <c r="H21" s="124" t="str">
        <f t="shared" ref="H21:H33" si="10">I21&amp;COUNTIF($I$3:I21, I21)</f>
        <v>BYE, GAME NOT STARTED, OR NO STATS YET17</v>
      </c>
      <c r="I21" s="113" t="str">
        <f>iferror(
if(
sumifs(
'Player Stats - Current Week'!T:T,
'Player Stats - Current Week'!C:C,
iferror(
vlookup(
CONCATENATE("Week 3",B21), 
'Raw With Formulas'!J:N,
2,false
),
vlookup(CONCATENATE("Week 3",B21), 'Raw With Formulas'!K:N,4,false))) 
= 0,
"BYE, GAME NOT STARTED, OR NO STATS YET",
iferror(
sumifs(
'Player Stats - Current Week'!T:T,
'Player Stats - Current Week'!C:C,
iferror(
vlookup(
CONCATENATE("Week 3",B21), 
'Raw With Formulas'!J:N,
2,false
),
vlookup(CONCATENATE("Week 3",B21), 'Raw With Formulas'!K:N,4,false))),
""
)
),
"BYE, GAME NOT STARTED, OR NO STATS YET"
)</f>
        <v>BYE, GAME NOT STARTED, OR NO STATS YET</v>
      </c>
      <c r="J21" s="113" t="s">
        <v>179</v>
      </c>
      <c r="K21" s="113" t="str">
        <f>if(MAXIFS('Player Stats - Current Week'!E:E,'Player Stats - Current Week'!C:C,B21,'Player Stats - Current Week'!D:D,"TE")=0,"BYE, GAME NOT STARTED, OR NO STATS YET",iferror(MAXIFS('Player Stats - Current Week'!E:E,'Player Stats - Current Week'!C:C,B21,'Player Stats - Current Week'!D:D,"TE"),""))</f>
        <v>BYE, GAME NOT STARTED, OR NO STATS YET</v>
      </c>
      <c r="L21" s="113" t="s">
        <v>179</v>
      </c>
      <c r="M21" s="113" t="str">
        <f>if(MAXIFS('Player Stats - Current Week'!Q:Q,'Player Stats - Current Week'!C:C,B21,'Player Stats - Current Week'!D:D,"WR")=0,"BYE, GAME NOT STARTED, OR NO STATS YET",iferror(MAXIFS('Player Stats - Current Week'!Q:Q,'Player Stats - Current Week'!C:C,B21,'Player Stats - Current Week'!D:D,"WR"),""))</f>
        <v>BYE, GAME NOT STARTED, OR NO STATS YET</v>
      </c>
      <c r="N21" s="113" t="s">
        <v>179</v>
      </c>
      <c r="O21" s="113" t="str">
        <f>if((SUMIFS('Player Stats - Current Week'!R:R,'Player Stats - Current Week'!C:C,B21)+SUMIFS('Player Stats - Current Week'!L:L,'Player Stats - Current Week'!C:C,B21))=0,"BYE, GAME NOT STARTED, OR NO STATS YET",((SUMIFS('Player Stats - Current Week'!R:R,'Player Stats - Current Week'!C:C,B21)*6)+SUMIFS('Player Stats - Current Week'!L:L,'Player Stats - Current Week'!C:C,B21)))</f>
        <v>BYE, GAME NOT STARTED, OR NO STATS YET</v>
      </c>
      <c r="P21" s="113" t="s">
        <v>179</v>
      </c>
      <c r="Q21" s="113" t="str">
        <f>if(MAXIFS('Player Stats - Current Week'!U:U,'Player Stats - Current Week'!C:C,B21,'Player Stats - Current Week'!D:D,"RB")=0,"BYE, GAME NOT STARTED, OR NO STATS YET",iferror(MAXIFS('Player Stats - Current Week'!U:U,'Player Stats - Current Week'!C:C,B21,'Player Stats - Current Week'!D:D,"RB"),""))</f>
        <v>BYE, GAME NOT STARTED, OR NO STATS YET</v>
      </c>
      <c r="R21" s="113" t="s">
        <v>179</v>
      </c>
      <c r="S21" s="113" t="str">
        <f>if(MAXIFS('Player Stats - Current Week'!L:L,'Player Stats - Current Week'!C:C,B21,'Player Stats - Current Week'!D:D,"PK")=0,"BYE, GAME NOT STARTED, OR NO STATS YET",iferror(MAXIFS('Player Stats - Current Week'!L:L,'Player Stats - Current Week'!C:C,B21,'Player Stats - Current Week'!D:D,"PK"),""))</f>
        <v>BYE, GAME NOT STARTED, OR NO STATS YET</v>
      </c>
      <c r="T21" s="113" t="s">
        <v>179</v>
      </c>
      <c r="U21" s="113" t="str">
        <f>if(MAXIFS('Player Stats - Current Week'!N:N,'Player Stats - Current Week'!C:C,B21,'Player Stats - Current Week'!D:D,"QB")=0,"BYE, GAME NOT STARTED, OR NO STATS YET",iferror(MAXIFS('Player Stats - Current Week'!N:N,'Player Stats - Current Week'!C:C,B21,'Player Stats - Current Week'!D:D,"QB"),""))</f>
        <v>BYE, GAME NOT STARTED, OR NO STATS YET</v>
      </c>
      <c r="V21" s="113" t="s">
        <v>179</v>
      </c>
      <c r="W21" s="113" t="str">
        <f>if(SUMIFS('Player Stats - Current Week'!O:O,'Player Stats - Current Week'!C:C,B21)=0,"BYE, GAME NOT STARTED, OR NO STATS YET",iferror(SUMIFS('Player Stats - Current Week'!O:O,'Player Stats - Current Week'!C:C,B21),""))</f>
        <v>BYE, GAME NOT STARTED, OR NO STATS YET</v>
      </c>
      <c r="X21" s="113" t="s">
        <v>179</v>
      </c>
      <c r="Y21" s="113" t="str">
        <f>if(MAXIFS('Player Stats - Current Week'!Q:Q,'Player Stats - Current Week'!C:C,B21,'Player Stats - Current Week'!D:D,"TE")=0,"BYE, GAME NOT STARTED, OR NO STATS YET",iferror(MAXIFS('Player Stats - Current Week'!Q:Q,'Player Stats - Current Week'!C:C,B21,'Player Stats - Current Week'!D:D,"TE"),""))</f>
        <v>BYE, GAME NOT STARTED, OR NO STATS YET</v>
      </c>
      <c r="Z21" s="113" t="s">
        <v>179</v>
      </c>
      <c r="AA21" s="113" t="str">
        <f>if(MAXIFS('Player Stats - Current Week'!S:S,'Player Stats - Current Week'!C:C,B21)=0,"BYE, GAME NOT STARTED, OR NO STATS YET",iferror(MAXIFS('Player Stats - Current Week'!S:S,'Player Stats - Current Week'!C:C,B21),""))</f>
        <v>BYE, GAME NOT STARTED, OR NO STATS YET</v>
      </c>
      <c r="AB21" s="113" t="s">
        <v>179</v>
      </c>
      <c r="AC21" s="113" t="str">
        <f>if(MAXIFS('Player Stats - Current Week'!G:G,'Player Stats - Current Week'!C:C,B21,'Player Stats - Current Week'!D:D,"QB")=0,"BYE, GAME NOT STARTED, OR NO STATS YET",iferror(MAXIFS('Player Stats - Current Week'!G:G,'Player Stats - Current Week'!C:C,B21,'Player Stats - Current Week'!D:D,"QB"),""))</f>
        <v>BYE, GAME NOT STARTED, OR NO STATS YET</v>
      </c>
      <c r="AD21" s="124" t="str">
        <f t="shared" ref="AD21:AD33" si="11">AE21&amp;COUNTIF($AE$3:AE21, AE21)</f>
        <v>BYE OR GAME NOT STARTED17</v>
      </c>
      <c r="AE21" s="122" t="str">
        <f>iferror(vlookup(CONCATENATE("Week 14",B21),'Raw With Formulas'!J:M,4,false),iferror(vlookup(CONCATENATE("Week 14",B21),'Raw With Formulas'!K:M,2,false),"BYE OR GAME NOT STARTED"))</f>
        <v>BYE OR GAME NOT STARTED</v>
      </c>
      <c r="AF21" s="124" t="str">
        <f t="shared" ref="AF21:AF33" si="12">AG21&amp;COUNTIF($AG$3:AG21, AG21)</f>
        <v>BYE, GAME NOT STARTED, OR NO STATS YET17</v>
      </c>
      <c r="AG21" s="113" t="str">
        <f>if(MAXIFS('Player Stats - Current Week'!Q:Q,'Player Stats - Current Week'!C:C,B21,'Player Stats - Current Week'!D:D,"QB")=0,"BYE, GAME NOT STARTED, OR NO STATS YET",iferror(MAXIFS('Player Stats - Current Week'!Q:Q,'Player Stats - Current Week'!C:C,B21,'Player Stats - Current Week'!D:D,"QB"),""))</f>
        <v>BYE, GAME NOT STARTED, OR NO STATS YET</v>
      </c>
      <c r="AH21" s="124" t="str">
        <f t="shared" ref="AH21:AH33" si="13">AI21&amp;COUNTIF($AI$3:AI21, AI21)</f>
        <v>BYE OR GAME NOT STARTED17</v>
      </c>
      <c r="AI21" s="124" t="str">
        <f>iferror(vlookup(CONCATENATE("Week 16",B21),'Raw With Formulas'!J:M,3,false),iferror(vlookup(CONCATENATE("Week 16",B21),'Raw With Formulas'!K:M,3,false),"BYE OR GAME NOT STARTED"))</f>
        <v>BYE OR GAME NOT STARTED</v>
      </c>
      <c r="AJ21" s="124" t="str">
        <f t="shared" ref="AJ21:AJ33" si="14">AK21&amp;COUNTIF($AK$3:AK21, AK21)</f>
        <v>BYE, GAME NOT STARTED, OR NO STATS YET17</v>
      </c>
      <c r="AK21" s="113" t="str">
        <f>if(MAXIFS('Player Stats - Current Week'!E:E,'Player Stats - Current Week'!C:C,B21,'Player Stats - Current Week'!D:D,"WR")=0,"BYE, GAME NOT STARTED, OR NO STATS YET",iferror(MAXIFS('Player Stats - Current Week'!E:E,'Player Stats - Current Week'!C:C,B21,'Player Stats - Current Week'!D:D,"WR"),""))</f>
        <v>BYE, GAME NOT STARTED, OR NO STATS YET</v>
      </c>
      <c r="AL21" s="113" t="s">
        <v>179</v>
      </c>
      <c r="AM21" s="113" t="str">
        <f>if(MAXIFS('Player Stats - Current Week'!Q:Q,'Player Stats - Current Week'!C:C,B21,'Player Stats - Current Week'!D:D,"RB")=0,"BYE, GAME NOT STARTED, OR NO STATS YET",iferror(MAXIFS('Player Stats - Current Week'!Q:Q,'Player Stats - Current Week'!C:C,B21,'Player Stats - Current Week'!D:D,"RB"),""))</f>
        <v>BYE, GAME NOT STARTED, OR NO STATS YET</v>
      </c>
      <c r="AN21" s="125" t="str">
        <f t="shared" si="1"/>
        <v>Jim</v>
      </c>
    </row>
    <row r="22">
      <c r="A22" s="109" t="s">
        <v>122</v>
      </c>
      <c r="B22" s="110" t="s">
        <v>122</v>
      </c>
      <c r="C22" s="110" t="str">
        <f>vlookup(A22,'Wins by Team'!A:C,3,false)</f>
        <v>Kyle</v>
      </c>
      <c r="D22" s="117" t="str">
        <f t="shared" si="2"/>
        <v>BYE, GAME NOT STARTED, OR NO STATS YET18</v>
      </c>
      <c r="E22" s="117" t="str">
        <f>if(MAXIFS('Player Stats - Current Week'!I:I,'Player Stats - Current Week'!C:C,B22,'Player Stats - Current Week'!D:D,"QB")=0,"BYE, GAME NOT STARTED, OR NO STATS YET",iferror(MAXIFS('Player Stats - Current Week'!I:I,'Player Stats - Current Week'!C:C,B22,'Player Stats - Current Week'!D:D,"QB"),""))</f>
        <v>BYE, GAME NOT STARTED, OR NO STATS YET</v>
      </c>
      <c r="F22" s="117" t="str">
        <f t="shared" si="9"/>
        <v>BYE OR GAME NOT STARTED18</v>
      </c>
      <c r="G22" s="110" t="str">
        <f>iferror(vlookup(CONCATENATE("Week 2",B22),'Raw With Formulas'!J:M,3,false),iferror(vlookup(CONCATENATE("Week 2",B22),'Raw With Formulas'!K:M,3,false),"BYE OR GAME NOT STARTED"))</f>
        <v>BYE OR GAME NOT STARTED</v>
      </c>
      <c r="H22" s="117" t="str">
        <f t="shared" si="10"/>
        <v>BYE, GAME NOT STARTED, OR NO STATS YET18</v>
      </c>
      <c r="I22" s="110" t="str">
        <f>iferror(
if(
sumifs(
'Player Stats - Current Week'!T:T,
'Player Stats - Current Week'!C:C,
iferror(
vlookup(
CONCATENATE("Week 3",B22), 
'Raw With Formulas'!J:N,
2,false
),
vlookup(CONCATENATE("Week 3",B22), 'Raw With Formulas'!K:N,4,false))) 
= 0,
"BYE, GAME NOT STARTED, OR NO STATS YET",
iferror(
sumifs(
'Player Stats - Current Week'!T:T,
'Player Stats - Current Week'!C:C,
iferror(
vlookup(
CONCATENATE("Week 3",B22), 
'Raw With Formulas'!J:N,
2,false
),
vlookup(CONCATENATE("Week 3",B22), 'Raw With Formulas'!K:N,4,false))),
""
)
),
"BYE, GAME NOT STARTED, OR NO STATS YET"
)</f>
        <v>BYE, GAME NOT STARTED, OR NO STATS YET</v>
      </c>
      <c r="J22" s="110" t="s">
        <v>179</v>
      </c>
      <c r="K22" s="110" t="str">
        <f>if(MAXIFS('Player Stats - Current Week'!E:E,'Player Stats - Current Week'!C:C,B22,'Player Stats - Current Week'!D:D,"TE")=0,"BYE, GAME NOT STARTED, OR NO STATS YET",iferror(MAXIFS('Player Stats - Current Week'!E:E,'Player Stats - Current Week'!C:C,B22,'Player Stats - Current Week'!D:D,"TE"),""))</f>
        <v>BYE, GAME NOT STARTED, OR NO STATS YET</v>
      </c>
      <c r="L22" s="110" t="s">
        <v>179</v>
      </c>
      <c r="M22" s="110" t="str">
        <f>if(MAXIFS('Player Stats - Current Week'!Q:Q,'Player Stats - Current Week'!C:C,B22,'Player Stats - Current Week'!D:D,"WR")=0,"BYE, GAME NOT STARTED, OR NO STATS YET",iferror(MAXIFS('Player Stats - Current Week'!Q:Q,'Player Stats - Current Week'!C:C,B22,'Player Stats - Current Week'!D:D,"WR"),""))</f>
        <v>BYE, GAME NOT STARTED, OR NO STATS YET</v>
      </c>
      <c r="N22" s="110" t="s">
        <v>179</v>
      </c>
      <c r="O22" s="110" t="str">
        <f>if((SUMIFS('Player Stats - Current Week'!R:R,'Player Stats - Current Week'!C:C,B22)+SUMIFS('Player Stats - Current Week'!L:L,'Player Stats - Current Week'!C:C,B22))=0,"BYE, GAME NOT STARTED, OR NO STATS YET",((SUMIFS('Player Stats - Current Week'!R:R,'Player Stats - Current Week'!C:C,B22)*6)+SUMIFS('Player Stats - Current Week'!L:L,'Player Stats - Current Week'!C:C,B22)))</f>
        <v>BYE, GAME NOT STARTED, OR NO STATS YET</v>
      </c>
      <c r="P22" s="110" t="s">
        <v>179</v>
      </c>
      <c r="Q22" s="110" t="str">
        <f>if(MAXIFS('Player Stats - Current Week'!U:U,'Player Stats - Current Week'!C:C,B22,'Player Stats - Current Week'!D:D,"RB")=0,"BYE, GAME NOT STARTED, OR NO STATS YET",iferror(MAXIFS('Player Stats - Current Week'!U:U,'Player Stats - Current Week'!C:C,B22,'Player Stats - Current Week'!D:D,"RB"),""))</f>
        <v>BYE, GAME NOT STARTED, OR NO STATS YET</v>
      </c>
      <c r="R22" s="110" t="s">
        <v>179</v>
      </c>
      <c r="S22" s="110" t="str">
        <f>if(MAXIFS('Player Stats - Current Week'!L:L,'Player Stats - Current Week'!C:C,B22,'Player Stats - Current Week'!D:D,"PK")=0,"BYE, GAME NOT STARTED, OR NO STATS YET",iferror(MAXIFS('Player Stats - Current Week'!L:L,'Player Stats - Current Week'!C:C,B22,'Player Stats - Current Week'!D:D,"PK"),""))</f>
        <v>BYE, GAME NOT STARTED, OR NO STATS YET</v>
      </c>
      <c r="T22" s="110" t="s">
        <v>179</v>
      </c>
      <c r="U22" s="110" t="str">
        <f>if(MAXIFS('Player Stats - Current Week'!N:N,'Player Stats - Current Week'!C:C,B22,'Player Stats - Current Week'!D:D,"QB")=0,"BYE, GAME NOT STARTED, OR NO STATS YET",iferror(MAXIFS('Player Stats - Current Week'!N:N,'Player Stats - Current Week'!C:C,B22,'Player Stats - Current Week'!D:D,"QB"),""))</f>
        <v>BYE, GAME NOT STARTED, OR NO STATS YET</v>
      </c>
      <c r="V22" s="110" t="s">
        <v>179</v>
      </c>
      <c r="W22" s="110" t="str">
        <f>if(SUMIFS('Player Stats - Current Week'!O:O,'Player Stats - Current Week'!C:C,B22)=0,"BYE, GAME NOT STARTED, OR NO STATS YET",iferror(SUMIFS('Player Stats - Current Week'!O:O,'Player Stats - Current Week'!C:C,B22),""))</f>
        <v>BYE, GAME NOT STARTED, OR NO STATS YET</v>
      </c>
      <c r="X22" s="110" t="s">
        <v>179</v>
      </c>
      <c r="Y22" s="110" t="str">
        <f>if(MAXIFS('Player Stats - Current Week'!Q:Q,'Player Stats - Current Week'!C:C,B22,'Player Stats - Current Week'!D:D,"TE")=0,"BYE, GAME NOT STARTED, OR NO STATS YET",iferror(MAXIFS('Player Stats - Current Week'!Q:Q,'Player Stats - Current Week'!C:C,B22,'Player Stats - Current Week'!D:D,"TE"),""))</f>
        <v>BYE, GAME NOT STARTED, OR NO STATS YET</v>
      </c>
      <c r="Z22" s="110" t="s">
        <v>179</v>
      </c>
      <c r="AA22" s="110" t="str">
        <f>if(MAXIFS('Player Stats - Current Week'!S:S,'Player Stats - Current Week'!C:C,B22)=0,"BYE, GAME NOT STARTED, OR NO STATS YET",iferror(MAXIFS('Player Stats - Current Week'!S:S,'Player Stats - Current Week'!C:C,B22),""))</f>
        <v>BYE, GAME NOT STARTED, OR NO STATS YET</v>
      </c>
      <c r="AB22" s="110" t="s">
        <v>179</v>
      </c>
      <c r="AC22" s="110" t="str">
        <f>if(MAXIFS('Player Stats - Current Week'!G:G,'Player Stats - Current Week'!C:C,B22,'Player Stats - Current Week'!D:D,"QB")=0,"BYE, GAME NOT STARTED, OR NO STATS YET",iferror(MAXIFS('Player Stats - Current Week'!G:G,'Player Stats - Current Week'!C:C,B22,'Player Stats - Current Week'!D:D,"QB"),""))</f>
        <v>BYE, GAME NOT STARTED, OR NO STATS YET</v>
      </c>
      <c r="AD22" s="117" t="str">
        <f t="shared" si="11"/>
        <v>BYE OR GAME NOT STARTED18</v>
      </c>
      <c r="AE22" s="121" t="str">
        <f>iferror(vlookup(CONCATENATE("Week 14",B22),'Raw With Formulas'!J:M,4,false),iferror(vlookup(CONCATENATE("Week 14",B22),'Raw With Formulas'!K:M,2,false),"BYE OR GAME NOT STARTED"))</f>
        <v>BYE OR GAME NOT STARTED</v>
      </c>
      <c r="AF22" s="117" t="str">
        <f t="shared" si="12"/>
        <v>BYE, GAME NOT STARTED, OR NO STATS YET18</v>
      </c>
      <c r="AG22" s="110" t="str">
        <f>if(MAXIFS('Player Stats - Current Week'!Q:Q,'Player Stats - Current Week'!C:C,B22,'Player Stats - Current Week'!D:D,"QB")=0,"BYE, GAME NOT STARTED, OR NO STATS YET",iferror(MAXIFS('Player Stats - Current Week'!Q:Q,'Player Stats - Current Week'!C:C,B22,'Player Stats - Current Week'!D:D,"QB"),""))</f>
        <v>BYE, GAME NOT STARTED, OR NO STATS YET</v>
      </c>
      <c r="AH22" s="117" t="str">
        <f t="shared" si="13"/>
        <v>BYE OR GAME NOT STARTED18</v>
      </c>
      <c r="AI22" s="117" t="str">
        <f>iferror(vlookup(CONCATENATE("Week 16",B22),'Raw With Formulas'!J:M,3,false),iferror(vlookup(CONCATENATE("Week 16",B22),'Raw With Formulas'!K:M,3,false),"BYE OR GAME NOT STARTED"))</f>
        <v>BYE OR GAME NOT STARTED</v>
      </c>
      <c r="AJ22" s="117" t="str">
        <f t="shared" si="14"/>
        <v>BYE, GAME NOT STARTED, OR NO STATS YET18</v>
      </c>
      <c r="AK22" s="110" t="str">
        <f>if(MAXIFS('Player Stats - Current Week'!E:E,'Player Stats - Current Week'!C:C,B22,'Player Stats - Current Week'!D:D,"WR")=0,"BYE, GAME NOT STARTED, OR NO STATS YET",iferror(MAXIFS('Player Stats - Current Week'!E:E,'Player Stats - Current Week'!C:C,B22,'Player Stats - Current Week'!D:D,"WR"),""))</f>
        <v>BYE, GAME NOT STARTED, OR NO STATS YET</v>
      </c>
      <c r="AL22" s="110" t="s">
        <v>179</v>
      </c>
      <c r="AM22" s="110" t="str">
        <f>if(MAXIFS('Player Stats - Current Week'!Q:Q,'Player Stats - Current Week'!C:C,B22,'Player Stats - Current Week'!D:D,"RB")=0,"BYE, GAME NOT STARTED, OR NO STATS YET",iferror(MAXIFS('Player Stats - Current Week'!Q:Q,'Player Stats - Current Week'!C:C,B22,'Player Stats - Current Week'!D:D,"RB"),""))</f>
        <v>BYE, GAME NOT STARTED, OR NO STATS YET</v>
      </c>
      <c r="AN22" s="115" t="str">
        <f t="shared" si="1"/>
        <v>Kyle</v>
      </c>
    </row>
    <row r="23">
      <c r="A23" s="112" t="s">
        <v>123</v>
      </c>
      <c r="B23" s="113" t="s">
        <v>124</v>
      </c>
      <c r="C23" s="113" t="str">
        <f>vlookup(A23,'Wins by Team'!A:C,3,false)</f>
        <v>Budde</v>
      </c>
      <c r="D23" s="124" t="str">
        <f t="shared" si="2"/>
        <v>BYE, GAME NOT STARTED, OR NO STATS YET19</v>
      </c>
      <c r="E23" s="124" t="str">
        <f>if(MAXIFS('Player Stats - Current Week'!I:I,'Player Stats - Current Week'!C:C,B23,'Player Stats - Current Week'!D:D,"QB")=0,"BYE, GAME NOT STARTED, OR NO STATS YET",iferror(MAXIFS('Player Stats - Current Week'!I:I,'Player Stats - Current Week'!C:C,B23,'Player Stats - Current Week'!D:D,"QB"),""))</f>
        <v>BYE, GAME NOT STARTED, OR NO STATS YET</v>
      </c>
      <c r="F23" s="124" t="str">
        <f t="shared" si="9"/>
        <v>BYE OR GAME NOT STARTED19</v>
      </c>
      <c r="G23" s="113" t="str">
        <f>iferror(vlookup(CONCATENATE("Week 2",B23),'Raw With Formulas'!J:M,3,false),iferror(vlookup(CONCATENATE("Week 2",B23),'Raw With Formulas'!K:M,3,false),"BYE OR GAME NOT STARTED"))</f>
        <v>BYE OR GAME NOT STARTED</v>
      </c>
      <c r="H23" s="124" t="str">
        <f t="shared" si="10"/>
        <v>BYE, GAME NOT STARTED, OR NO STATS YET19</v>
      </c>
      <c r="I23" s="113" t="str">
        <f>iferror(
if(
sumifs(
'Player Stats - Current Week'!T:T,
'Player Stats - Current Week'!C:C,
iferror(
vlookup(
CONCATENATE("Week 3",B23), 
'Raw With Formulas'!J:N,
2,false
),
vlookup(CONCATENATE("Week 3",B23), 'Raw With Formulas'!K:N,4,false))) 
= 0,
"BYE, GAME NOT STARTED, OR NO STATS YET",
iferror(
sumifs(
'Player Stats - Current Week'!T:T,
'Player Stats - Current Week'!C:C,
iferror(
vlookup(
CONCATENATE("Week 3",B23), 
'Raw With Formulas'!J:N,
2,false
),
vlookup(CONCATENATE("Week 3",B23), 'Raw With Formulas'!K:N,4,false))),
""
)
),
"BYE, GAME NOT STARTED, OR NO STATS YET"
)</f>
        <v>BYE, GAME NOT STARTED, OR NO STATS YET</v>
      </c>
      <c r="J23" s="113" t="s">
        <v>179</v>
      </c>
      <c r="K23" s="113" t="str">
        <f>if(MAXIFS('Player Stats - Current Week'!E:E,'Player Stats - Current Week'!C:C,B23,'Player Stats - Current Week'!D:D,"TE")=0,"BYE, GAME NOT STARTED, OR NO STATS YET",iferror(MAXIFS('Player Stats - Current Week'!E:E,'Player Stats - Current Week'!C:C,B23,'Player Stats - Current Week'!D:D,"TE"),""))</f>
        <v>BYE, GAME NOT STARTED, OR NO STATS YET</v>
      </c>
      <c r="L23" s="113" t="s">
        <v>179</v>
      </c>
      <c r="M23" s="113" t="str">
        <f>if(MAXIFS('Player Stats - Current Week'!Q:Q,'Player Stats - Current Week'!C:C,B23,'Player Stats - Current Week'!D:D,"WR")=0,"BYE, GAME NOT STARTED, OR NO STATS YET",iferror(MAXIFS('Player Stats - Current Week'!Q:Q,'Player Stats - Current Week'!C:C,B23,'Player Stats - Current Week'!D:D,"WR"),""))</f>
        <v>BYE, GAME NOT STARTED, OR NO STATS YET</v>
      </c>
      <c r="N23" s="113" t="s">
        <v>179</v>
      </c>
      <c r="O23" s="113" t="str">
        <f>if((SUMIFS('Player Stats - Current Week'!R:R,'Player Stats - Current Week'!C:C,B23)+SUMIFS('Player Stats - Current Week'!L:L,'Player Stats - Current Week'!C:C,B23))=0,"BYE, GAME NOT STARTED, OR NO STATS YET",((SUMIFS('Player Stats - Current Week'!R:R,'Player Stats - Current Week'!C:C,B23)*6)+SUMIFS('Player Stats - Current Week'!L:L,'Player Stats - Current Week'!C:C,B23)))</f>
        <v>BYE, GAME NOT STARTED, OR NO STATS YET</v>
      </c>
      <c r="P23" s="113" t="s">
        <v>179</v>
      </c>
      <c r="Q23" s="113" t="str">
        <f>if(MAXIFS('Player Stats - Current Week'!U:U,'Player Stats - Current Week'!C:C,B23,'Player Stats - Current Week'!D:D,"RB")=0,"BYE, GAME NOT STARTED, OR NO STATS YET",iferror(MAXIFS('Player Stats - Current Week'!U:U,'Player Stats - Current Week'!C:C,B23,'Player Stats - Current Week'!D:D,"RB"),""))</f>
        <v>BYE, GAME NOT STARTED, OR NO STATS YET</v>
      </c>
      <c r="R23" s="113" t="s">
        <v>179</v>
      </c>
      <c r="S23" s="113" t="str">
        <f>if(MAXIFS('Player Stats - Current Week'!L:L,'Player Stats - Current Week'!C:C,B23,'Player Stats - Current Week'!D:D,"PK")=0,"BYE, GAME NOT STARTED, OR NO STATS YET",iferror(MAXIFS('Player Stats - Current Week'!L:L,'Player Stats - Current Week'!C:C,B23,'Player Stats - Current Week'!D:D,"PK"),""))</f>
        <v>BYE, GAME NOT STARTED, OR NO STATS YET</v>
      </c>
      <c r="T23" s="113" t="s">
        <v>179</v>
      </c>
      <c r="U23" s="113" t="str">
        <f>if(MAXIFS('Player Stats - Current Week'!N:N,'Player Stats - Current Week'!C:C,B23,'Player Stats - Current Week'!D:D,"QB")=0,"BYE, GAME NOT STARTED, OR NO STATS YET",iferror(MAXIFS('Player Stats - Current Week'!N:N,'Player Stats - Current Week'!C:C,B23,'Player Stats - Current Week'!D:D,"QB"),""))</f>
        <v>BYE, GAME NOT STARTED, OR NO STATS YET</v>
      </c>
      <c r="V23" s="113" t="s">
        <v>179</v>
      </c>
      <c r="W23" s="113" t="str">
        <f>if(SUMIFS('Player Stats - Current Week'!O:O,'Player Stats - Current Week'!C:C,B23)=0,"BYE, GAME NOT STARTED, OR NO STATS YET",iferror(SUMIFS('Player Stats - Current Week'!O:O,'Player Stats - Current Week'!C:C,B23),""))</f>
        <v>BYE, GAME NOT STARTED, OR NO STATS YET</v>
      </c>
      <c r="X23" s="113" t="s">
        <v>179</v>
      </c>
      <c r="Y23" s="113" t="str">
        <f>if(MAXIFS('Player Stats - Current Week'!Q:Q,'Player Stats - Current Week'!C:C,B23,'Player Stats - Current Week'!D:D,"TE")=0,"BYE, GAME NOT STARTED, OR NO STATS YET",iferror(MAXIFS('Player Stats - Current Week'!Q:Q,'Player Stats - Current Week'!C:C,B23,'Player Stats - Current Week'!D:D,"TE"),""))</f>
        <v>BYE, GAME NOT STARTED, OR NO STATS YET</v>
      </c>
      <c r="Z23" s="113" t="s">
        <v>179</v>
      </c>
      <c r="AA23" s="113" t="str">
        <f>if(MAXIFS('Player Stats - Current Week'!S:S,'Player Stats - Current Week'!C:C,B23)=0,"BYE, GAME NOT STARTED, OR NO STATS YET",iferror(MAXIFS('Player Stats - Current Week'!S:S,'Player Stats - Current Week'!C:C,B23),""))</f>
        <v>BYE, GAME NOT STARTED, OR NO STATS YET</v>
      </c>
      <c r="AB23" s="113" t="s">
        <v>179</v>
      </c>
      <c r="AC23" s="113" t="str">
        <f>if(MAXIFS('Player Stats - Current Week'!G:G,'Player Stats - Current Week'!C:C,B23,'Player Stats - Current Week'!D:D,"QB")=0,"BYE, GAME NOT STARTED, OR NO STATS YET",iferror(MAXIFS('Player Stats - Current Week'!G:G,'Player Stats - Current Week'!C:C,B23,'Player Stats - Current Week'!D:D,"QB"),""))</f>
        <v>BYE, GAME NOT STARTED, OR NO STATS YET</v>
      </c>
      <c r="AD23" s="124" t="str">
        <f t="shared" si="11"/>
        <v>BYE OR GAME NOT STARTED19</v>
      </c>
      <c r="AE23" s="122" t="str">
        <f>iferror(vlookup(CONCATENATE("Week 14",B23),'Raw With Formulas'!J:M,4,false),iferror(vlookup(CONCATENATE("Week 14",B23),'Raw With Formulas'!K:M,2,false),"BYE OR GAME NOT STARTED"))</f>
        <v>BYE OR GAME NOT STARTED</v>
      </c>
      <c r="AF23" s="124" t="str">
        <f t="shared" si="12"/>
        <v>BYE, GAME NOT STARTED, OR NO STATS YET19</v>
      </c>
      <c r="AG23" s="113" t="str">
        <f>if(MAXIFS('Player Stats - Current Week'!Q:Q,'Player Stats - Current Week'!C:C,B23,'Player Stats - Current Week'!D:D,"QB")=0,"BYE, GAME NOT STARTED, OR NO STATS YET",iferror(MAXIFS('Player Stats - Current Week'!Q:Q,'Player Stats - Current Week'!C:C,B23,'Player Stats - Current Week'!D:D,"QB"),""))</f>
        <v>BYE, GAME NOT STARTED, OR NO STATS YET</v>
      </c>
      <c r="AH23" s="124" t="str">
        <f t="shared" si="13"/>
        <v>BYE OR GAME NOT STARTED19</v>
      </c>
      <c r="AI23" s="124" t="str">
        <f>iferror(vlookup(CONCATENATE("Week 16",B23),'Raw With Formulas'!J:M,3,false),iferror(vlookup(CONCATENATE("Week 16",B23),'Raw With Formulas'!K:M,3,false),"BYE OR GAME NOT STARTED"))</f>
        <v>BYE OR GAME NOT STARTED</v>
      </c>
      <c r="AJ23" s="124" t="str">
        <f t="shared" si="14"/>
        <v>BYE, GAME NOT STARTED, OR NO STATS YET19</v>
      </c>
      <c r="AK23" s="113" t="str">
        <f>if(MAXIFS('Player Stats - Current Week'!E:E,'Player Stats - Current Week'!C:C,B23,'Player Stats - Current Week'!D:D,"WR")=0,"BYE, GAME NOT STARTED, OR NO STATS YET",iferror(MAXIFS('Player Stats - Current Week'!E:E,'Player Stats - Current Week'!C:C,B23,'Player Stats - Current Week'!D:D,"WR"),""))</f>
        <v>BYE, GAME NOT STARTED, OR NO STATS YET</v>
      </c>
      <c r="AL23" s="113" t="s">
        <v>179</v>
      </c>
      <c r="AM23" s="113" t="str">
        <f>if(MAXIFS('Player Stats - Current Week'!Q:Q,'Player Stats - Current Week'!C:C,B23,'Player Stats - Current Week'!D:D,"RB")=0,"BYE, GAME NOT STARTED, OR NO STATS YET",iferror(MAXIFS('Player Stats - Current Week'!Q:Q,'Player Stats - Current Week'!C:C,B23,'Player Stats - Current Week'!D:D,"RB"),""))</f>
        <v>BYE, GAME NOT STARTED, OR NO STATS YET</v>
      </c>
      <c r="AN23" s="125" t="str">
        <f t="shared" si="1"/>
        <v>Budde</v>
      </c>
    </row>
    <row r="24">
      <c r="A24" s="109" t="s">
        <v>125</v>
      </c>
      <c r="B24" s="110" t="s">
        <v>125</v>
      </c>
      <c r="C24" s="110" t="str">
        <f>vlookup(A24,'Wins by Team'!A:C,3,false)</f>
        <v>Chris</v>
      </c>
      <c r="D24" s="117" t="str">
        <f t="shared" si="2"/>
        <v>BYE, GAME NOT STARTED, OR NO STATS YET20</v>
      </c>
      <c r="E24" s="117" t="str">
        <f>if(MAXIFS('Player Stats - Current Week'!I:I,'Player Stats - Current Week'!C:C,B24,'Player Stats - Current Week'!D:D,"QB")=0,"BYE, GAME NOT STARTED, OR NO STATS YET",iferror(MAXIFS('Player Stats - Current Week'!I:I,'Player Stats - Current Week'!C:C,B24,'Player Stats - Current Week'!D:D,"QB"),""))</f>
        <v>BYE, GAME NOT STARTED, OR NO STATS YET</v>
      </c>
      <c r="F24" s="117" t="str">
        <f t="shared" si="9"/>
        <v>BYE OR GAME NOT STARTED20</v>
      </c>
      <c r="G24" s="110" t="str">
        <f>iferror(vlookup(CONCATENATE("Week 2",B24),'Raw With Formulas'!J:M,3,false),iferror(vlookup(CONCATENATE("Week 2",B24),'Raw With Formulas'!K:M,3,false),"BYE OR GAME NOT STARTED"))</f>
        <v>BYE OR GAME NOT STARTED</v>
      </c>
      <c r="H24" s="117" t="str">
        <f t="shared" si="10"/>
        <v>BYE, GAME NOT STARTED, OR NO STATS YET20</v>
      </c>
      <c r="I24" s="110" t="str">
        <f>iferror(
if(
sumifs(
'Player Stats - Current Week'!T:T,
'Player Stats - Current Week'!C:C,
iferror(
vlookup(
CONCATENATE("Week 3",B24), 
'Raw With Formulas'!J:N,
2,false
),
vlookup(CONCATENATE("Week 3",B24), 'Raw With Formulas'!K:N,4,false))) 
= 0,
"BYE, GAME NOT STARTED, OR NO STATS YET",
iferror(
sumifs(
'Player Stats - Current Week'!T:T,
'Player Stats - Current Week'!C:C,
iferror(
vlookup(
CONCATENATE("Week 3",B24), 
'Raw With Formulas'!J:N,
2,false
),
vlookup(CONCATENATE("Week 3",B24), 'Raw With Formulas'!K:N,4,false))),
""
)
),
"BYE, GAME NOT STARTED, OR NO STATS YET"
)</f>
        <v>BYE, GAME NOT STARTED, OR NO STATS YET</v>
      </c>
      <c r="J24" s="110" t="s">
        <v>179</v>
      </c>
      <c r="K24" s="110" t="str">
        <f>if(MAXIFS('Player Stats - Current Week'!E:E,'Player Stats - Current Week'!C:C,B24,'Player Stats - Current Week'!D:D,"TE")=0,"BYE, GAME NOT STARTED, OR NO STATS YET",iferror(MAXIFS('Player Stats - Current Week'!E:E,'Player Stats - Current Week'!C:C,B24,'Player Stats - Current Week'!D:D,"TE"),""))</f>
        <v>BYE, GAME NOT STARTED, OR NO STATS YET</v>
      </c>
      <c r="L24" s="110" t="s">
        <v>179</v>
      </c>
      <c r="M24" s="110" t="str">
        <f>if(MAXIFS('Player Stats - Current Week'!Q:Q,'Player Stats - Current Week'!C:C,B24,'Player Stats - Current Week'!D:D,"WR")=0,"BYE, GAME NOT STARTED, OR NO STATS YET",iferror(MAXIFS('Player Stats - Current Week'!Q:Q,'Player Stats - Current Week'!C:C,B24,'Player Stats - Current Week'!D:D,"WR"),""))</f>
        <v>BYE, GAME NOT STARTED, OR NO STATS YET</v>
      </c>
      <c r="N24" s="110" t="s">
        <v>179</v>
      </c>
      <c r="O24" s="110" t="str">
        <f>if((SUMIFS('Player Stats - Current Week'!R:R,'Player Stats - Current Week'!C:C,B24)+SUMIFS('Player Stats - Current Week'!L:L,'Player Stats - Current Week'!C:C,B24))=0,"BYE, GAME NOT STARTED, OR NO STATS YET",((SUMIFS('Player Stats - Current Week'!R:R,'Player Stats - Current Week'!C:C,B24)*6)+SUMIFS('Player Stats - Current Week'!L:L,'Player Stats - Current Week'!C:C,B24)))</f>
        <v>BYE, GAME NOT STARTED, OR NO STATS YET</v>
      </c>
      <c r="P24" s="110" t="s">
        <v>179</v>
      </c>
      <c r="Q24" s="110" t="str">
        <f>if(MAXIFS('Player Stats - Current Week'!U:U,'Player Stats - Current Week'!C:C,B24,'Player Stats - Current Week'!D:D,"RB")=0,"BYE, GAME NOT STARTED, OR NO STATS YET",iferror(MAXIFS('Player Stats - Current Week'!U:U,'Player Stats - Current Week'!C:C,B24,'Player Stats - Current Week'!D:D,"RB"),""))</f>
        <v>BYE, GAME NOT STARTED, OR NO STATS YET</v>
      </c>
      <c r="R24" s="110" t="s">
        <v>179</v>
      </c>
      <c r="S24" s="110" t="str">
        <f>if(MAXIFS('Player Stats - Current Week'!L:L,'Player Stats - Current Week'!C:C,B24,'Player Stats - Current Week'!D:D,"PK")=0,"BYE, GAME NOT STARTED, OR NO STATS YET",iferror(MAXIFS('Player Stats - Current Week'!L:L,'Player Stats - Current Week'!C:C,B24,'Player Stats - Current Week'!D:D,"PK"),""))</f>
        <v>BYE, GAME NOT STARTED, OR NO STATS YET</v>
      </c>
      <c r="T24" s="110" t="s">
        <v>179</v>
      </c>
      <c r="U24" s="110" t="str">
        <f>if(MAXIFS('Player Stats - Current Week'!N:N,'Player Stats - Current Week'!C:C,B24,'Player Stats - Current Week'!D:D,"QB")=0,"BYE, GAME NOT STARTED, OR NO STATS YET",iferror(MAXIFS('Player Stats - Current Week'!N:N,'Player Stats - Current Week'!C:C,B24,'Player Stats - Current Week'!D:D,"QB"),""))</f>
        <v>BYE, GAME NOT STARTED, OR NO STATS YET</v>
      </c>
      <c r="V24" s="110" t="s">
        <v>179</v>
      </c>
      <c r="W24" s="110" t="str">
        <f>if(SUMIFS('Player Stats - Current Week'!O:O,'Player Stats - Current Week'!C:C,B24)=0,"BYE, GAME NOT STARTED, OR NO STATS YET",iferror(SUMIFS('Player Stats - Current Week'!O:O,'Player Stats - Current Week'!C:C,B24),""))</f>
        <v>BYE, GAME NOT STARTED, OR NO STATS YET</v>
      </c>
      <c r="X24" s="110" t="s">
        <v>179</v>
      </c>
      <c r="Y24" s="110" t="str">
        <f>if(MAXIFS('Player Stats - Current Week'!Q:Q,'Player Stats - Current Week'!C:C,B24,'Player Stats - Current Week'!D:D,"TE")=0,"BYE, GAME NOT STARTED, OR NO STATS YET",iferror(MAXIFS('Player Stats - Current Week'!Q:Q,'Player Stats - Current Week'!C:C,B24,'Player Stats - Current Week'!D:D,"TE"),""))</f>
        <v>BYE, GAME NOT STARTED, OR NO STATS YET</v>
      </c>
      <c r="Z24" s="110" t="s">
        <v>179</v>
      </c>
      <c r="AA24" s="110" t="str">
        <f>if(MAXIFS('Player Stats - Current Week'!S:S,'Player Stats - Current Week'!C:C,B24)=0,"BYE, GAME NOT STARTED, OR NO STATS YET",iferror(MAXIFS('Player Stats - Current Week'!S:S,'Player Stats - Current Week'!C:C,B24),""))</f>
        <v>BYE, GAME NOT STARTED, OR NO STATS YET</v>
      </c>
      <c r="AB24" s="110" t="s">
        <v>179</v>
      </c>
      <c r="AC24" s="110" t="str">
        <f>if(MAXIFS('Player Stats - Current Week'!G:G,'Player Stats - Current Week'!C:C,B24,'Player Stats - Current Week'!D:D,"QB")=0,"BYE, GAME NOT STARTED, OR NO STATS YET",iferror(MAXIFS('Player Stats - Current Week'!G:G,'Player Stats - Current Week'!C:C,B24,'Player Stats - Current Week'!D:D,"QB"),""))</f>
        <v>BYE, GAME NOT STARTED, OR NO STATS YET</v>
      </c>
      <c r="AD24" s="117" t="str">
        <f t="shared" si="11"/>
        <v>BYE OR GAME NOT STARTED20</v>
      </c>
      <c r="AE24" s="121" t="str">
        <f>iferror(vlookup(CONCATENATE("Week 14",B24),'Raw With Formulas'!J:M,4,false),iferror(vlookup(CONCATENATE("Week 14",B24),'Raw With Formulas'!K:M,2,false),"BYE OR GAME NOT STARTED"))</f>
        <v>BYE OR GAME NOT STARTED</v>
      </c>
      <c r="AF24" s="117" t="str">
        <f t="shared" si="12"/>
        <v>BYE, GAME NOT STARTED, OR NO STATS YET20</v>
      </c>
      <c r="AG24" s="110" t="str">
        <f>if(MAXIFS('Player Stats - Current Week'!Q:Q,'Player Stats - Current Week'!C:C,B24,'Player Stats - Current Week'!D:D,"QB")=0,"BYE, GAME NOT STARTED, OR NO STATS YET",iferror(MAXIFS('Player Stats - Current Week'!Q:Q,'Player Stats - Current Week'!C:C,B24,'Player Stats - Current Week'!D:D,"QB"),""))</f>
        <v>BYE, GAME NOT STARTED, OR NO STATS YET</v>
      </c>
      <c r="AH24" s="117" t="str">
        <f t="shared" si="13"/>
        <v>BYE OR GAME NOT STARTED20</v>
      </c>
      <c r="AI24" s="117" t="str">
        <f>iferror(vlookup(CONCATENATE("Week 16",B24),'Raw With Formulas'!J:M,3,false),iferror(vlookup(CONCATENATE("Week 16",B24),'Raw With Formulas'!K:M,3,false),"BYE OR GAME NOT STARTED"))</f>
        <v>BYE OR GAME NOT STARTED</v>
      </c>
      <c r="AJ24" s="117" t="str">
        <f t="shared" si="14"/>
        <v>BYE, GAME NOT STARTED, OR NO STATS YET20</v>
      </c>
      <c r="AK24" s="110" t="str">
        <f>if(MAXIFS('Player Stats - Current Week'!E:E,'Player Stats - Current Week'!C:C,B24,'Player Stats - Current Week'!D:D,"WR")=0,"BYE, GAME NOT STARTED, OR NO STATS YET",iferror(MAXIFS('Player Stats - Current Week'!E:E,'Player Stats - Current Week'!C:C,B24,'Player Stats - Current Week'!D:D,"WR"),""))</f>
        <v>BYE, GAME NOT STARTED, OR NO STATS YET</v>
      </c>
      <c r="AL24" s="110" t="s">
        <v>179</v>
      </c>
      <c r="AM24" s="110" t="str">
        <f>if(MAXIFS('Player Stats - Current Week'!Q:Q,'Player Stats - Current Week'!C:C,B24,'Player Stats - Current Week'!D:D,"RB")=0,"BYE, GAME NOT STARTED, OR NO STATS YET",iferror(MAXIFS('Player Stats - Current Week'!Q:Q,'Player Stats - Current Week'!C:C,B24,'Player Stats - Current Week'!D:D,"RB"),""))</f>
        <v>BYE, GAME NOT STARTED, OR NO STATS YET</v>
      </c>
      <c r="AN24" s="115" t="str">
        <f t="shared" si="1"/>
        <v>Chris</v>
      </c>
    </row>
    <row r="25">
      <c r="A25" s="112" t="s">
        <v>126</v>
      </c>
      <c r="B25" s="113" t="s">
        <v>126</v>
      </c>
      <c r="C25" s="113" t="str">
        <f>vlookup(A25,'Wins by Team'!A:C,3,false)</f>
        <v>Sagar</v>
      </c>
      <c r="D25" s="124" t="str">
        <f t="shared" si="2"/>
        <v>BYE, GAME NOT STARTED, OR NO STATS YET21</v>
      </c>
      <c r="E25" s="124" t="str">
        <f>if(MAXIFS('Player Stats - Current Week'!I:I,'Player Stats - Current Week'!C:C,B25,'Player Stats - Current Week'!D:D,"QB")=0,"BYE, GAME NOT STARTED, OR NO STATS YET",iferror(MAXIFS('Player Stats - Current Week'!I:I,'Player Stats - Current Week'!C:C,B25,'Player Stats - Current Week'!D:D,"QB"),""))</f>
        <v>BYE, GAME NOT STARTED, OR NO STATS YET</v>
      </c>
      <c r="F25" s="124" t="str">
        <f t="shared" si="9"/>
        <v>BYE OR GAME NOT STARTED21</v>
      </c>
      <c r="G25" s="113" t="str">
        <f>iferror(vlookup(CONCATENATE("Week 2",B25),'Raw With Formulas'!J:M,3,false),iferror(vlookup(CONCATENATE("Week 2",B25),'Raw With Formulas'!K:M,3,false),"BYE OR GAME NOT STARTED"))</f>
        <v>BYE OR GAME NOT STARTED</v>
      </c>
      <c r="H25" s="124" t="str">
        <f t="shared" si="10"/>
        <v>BYE, GAME NOT STARTED, OR NO STATS YET21</v>
      </c>
      <c r="I25" s="113" t="str">
        <f>iferror(
if(
sumifs(
'Player Stats - Current Week'!T:T,
'Player Stats - Current Week'!C:C,
iferror(
vlookup(
CONCATENATE("Week 3",B25), 
'Raw With Formulas'!J:N,
2,false
),
vlookup(CONCATENATE("Week 3",B25), 'Raw With Formulas'!K:N,4,false))) 
= 0,
"BYE, GAME NOT STARTED, OR NO STATS YET",
iferror(
sumifs(
'Player Stats - Current Week'!T:T,
'Player Stats - Current Week'!C:C,
iferror(
vlookup(
CONCATENATE("Week 3",B25), 
'Raw With Formulas'!J:N,
2,false
),
vlookup(CONCATENATE("Week 3",B25), 'Raw With Formulas'!K:N,4,false))),
""
)
),
"BYE, GAME NOT STARTED, OR NO STATS YET"
)</f>
        <v>BYE, GAME NOT STARTED, OR NO STATS YET</v>
      </c>
      <c r="J25" s="113" t="s">
        <v>179</v>
      </c>
      <c r="K25" s="113" t="str">
        <f>if(MAXIFS('Player Stats - Current Week'!E:E,'Player Stats - Current Week'!C:C,B25,'Player Stats - Current Week'!D:D,"TE")=0,"BYE, GAME NOT STARTED, OR NO STATS YET",iferror(MAXIFS('Player Stats - Current Week'!E:E,'Player Stats - Current Week'!C:C,B25,'Player Stats - Current Week'!D:D,"TE"),""))</f>
        <v>BYE, GAME NOT STARTED, OR NO STATS YET</v>
      </c>
      <c r="L25" s="113" t="s">
        <v>179</v>
      </c>
      <c r="M25" s="113" t="str">
        <f>if(MAXIFS('Player Stats - Current Week'!Q:Q,'Player Stats - Current Week'!C:C,B25,'Player Stats - Current Week'!D:D,"WR")=0,"BYE, GAME NOT STARTED, OR NO STATS YET",iferror(MAXIFS('Player Stats - Current Week'!Q:Q,'Player Stats - Current Week'!C:C,B25,'Player Stats - Current Week'!D:D,"WR"),""))</f>
        <v>BYE, GAME NOT STARTED, OR NO STATS YET</v>
      </c>
      <c r="N25" s="113" t="s">
        <v>179</v>
      </c>
      <c r="O25" s="113" t="str">
        <f>if((SUMIFS('Player Stats - Current Week'!R:R,'Player Stats - Current Week'!C:C,B25)+SUMIFS('Player Stats - Current Week'!L:L,'Player Stats - Current Week'!C:C,B25))=0,"BYE, GAME NOT STARTED, OR NO STATS YET",((SUMIFS('Player Stats - Current Week'!R:R,'Player Stats - Current Week'!C:C,B25)*6)+SUMIFS('Player Stats - Current Week'!L:L,'Player Stats - Current Week'!C:C,B25)))</f>
        <v>BYE, GAME NOT STARTED, OR NO STATS YET</v>
      </c>
      <c r="P25" s="113" t="s">
        <v>179</v>
      </c>
      <c r="Q25" s="113" t="str">
        <f>if(MAXIFS('Player Stats - Current Week'!U:U,'Player Stats - Current Week'!C:C,B25,'Player Stats - Current Week'!D:D,"RB")=0,"BYE, GAME NOT STARTED, OR NO STATS YET",iferror(MAXIFS('Player Stats - Current Week'!U:U,'Player Stats - Current Week'!C:C,B25,'Player Stats - Current Week'!D:D,"RB"),""))</f>
        <v>BYE, GAME NOT STARTED, OR NO STATS YET</v>
      </c>
      <c r="R25" s="113" t="s">
        <v>179</v>
      </c>
      <c r="S25" s="113" t="str">
        <f>if(MAXIFS('Player Stats - Current Week'!L:L,'Player Stats - Current Week'!C:C,B25,'Player Stats - Current Week'!D:D,"PK")=0,"BYE, GAME NOT STARTED, OR NO STATS YET",iferror(MAXIFS('Player Stats - Current Week'!L:L,'Player Stats - Current Week'!C:C,B25,'Player Stats - Current Week'!D:D,"PK"),""))</f>
        <v>BYE, GAME NOT STARTED, OR NO STATS YET</v>
      </c>
      <c r="T25" s="113" t="s">
        <v>179</v>
      </c>
      <c r="U25" s="113" t="str">
        <f>if(MAXIFS('Player Stats - Current Week'!N:N,'Player Stats - Current Week'!C:C,B25,'Player Stats - Current Week'!D:D,"QB")=0,"BYE, GAME NOT STARTED, OR NO STATS YET",iferror(MAXIFS('Player Stats - Current Week'!N:N,'Player Stats - Current Week'!C:C,B25,'Player Stats - Current Week'!D:D,"QB"),""))</f>
        <v>BYE, GAME NOT STARTED, OR NO STATS YET</v>
      </c>
      <c r="V25" s="113" t="s">
        <v>179</v>
      </c>
      <c r="W25" s="113" t="str">
        <f>if(SUMIFS('Player Stats - Current Week'!O:O,'Player Stats - Current Week'!C:C,B25)=0,"BYE, GAME NOT STARTED, OR NO STATS YET",iferror(SUMIFS('Player Stats - Current Week'!O:O,'Player Stats - Current Week'!C:C,B25),""))</f>
        <v>BYE, GAME NOT STARTED, OR NO STATS YET</v>
      </c>
      <c r="X25" s="113" t="s">
        <v>179</v>
      </c>
      <c r="Y25" s="113" t="str">
        <f>if(MAXIFS('Player Stats - Current Week'!Q:Q,'Player Stats - Current Week'!C:C,B25,'Player Stats - Current Week'!D:D,"TE")=0,"BYE, GAME NOT STARTED, OR NO STATS YET",iferror(MAXIFS('Player Stats - Current Week'!Q:Q,'Player Stats - Current Week'!C:C,B25,'Player Stats - Current Week'!D:D,"TE"),""))</f>
        <v>BYE, GAME NOT STARTED, OR NO STATS YET</v>
      </c>
      <c r="Z25" s="113" t="s">
        <v>179</v>
      </c>
      <c r="AA25" s="113" t="str">
        <f>if(MAXIFS('Player Stats - Current Week'!S:S,'Player Stats - Current Week'!C:C,B25)=0,"BYE, GAME NOT STARTED, OR NO STATS YET",iferror(MAXIFS('Player Stats - Current Week'!S:S,'Player Stats - Current Week'!C:C,B25),""))</f>
        <v>BYE, GAME NOT STARTED, OR NO STATS YET</v>
      </c>
      <c r="AB25" s="113" t="s">
        <v>179</v>
      </c>
      <c r="AC25" s="113" t="str">
        <f>if(MAXIFS('Player Stats - Current Week'!G:G,'Player Stats - Current Week'!C:C,B25,'Player Stats - Current Week'!D:D,"QB")=0,"BYE, GAME NOT STARTED, OR NO STATS YET",iferror(MAXIFS('Player Stats - Current Week'!G:G,'Player Stats - Current Week'!C:C,B25,'Player Stats - Current Week'!D:D,"QB"),""))</f>
        <v>BYE, GAME NOT STARTED, OR NO STATS YET</v>
      </c>
      <c r="AD25" s="124" t="str">
        <f t="shared" si="11"/>
        <v>BYE OR GAME NOT STARTED21</v>
      </c>
      <c r="AE25" s="122" t="str">
        <f>iferror(vlookup(CONCATENATE("Week 14",B25),'Raw With Formulas'!J:M,4,false),iferror(vlookup(CONCATENATE("Week 14",B25),'Raw With Formulas'!K:M,2,false),"BYE OR GAME NOT STARTED"))</f>
        <v>BYE OR GAME NOT STARTED</v>
      </c>
      <c r="AF25" s="124" t="str">
        <f t="shared" si="12"/>
        <v>BYE, GAME NOT STARTED, OR NO STATS YET21</v>
      </c>
      <c r="AG25" s="113" t="str">
        <f>if(MAXIFS('Player Stats - Current Week'!Q:Q,'Player Stats - Current Week'!C:C,B25,'Player Stats - Current Week'!D:D,"QB")=0,"BYE, GAME NOT STARTED, OR NO STATS YET",iferror(MAXIFS('Player Stats - Current Week'!Q:Q,'Player Stats - Current Week'!C:C,B25,'Player Stats - Current Week'!D:D,"QB"),""))</f>
        <v>BYE, GAME NOT STARTED, OR NO STATS YET</v>
      </c>
      <c r="AH25" s="124" t="str">
        <f t="shared" si="13"/>
        <v>BYE OR GAME NOT STARTED21</v>
      </c>
      <c r="AI25" s="124" t="str">
        <f>iferror(vlookup(CONCATENATE("Week 16",B25),'Raw With Formulas'!J:M,3,false),iferror(vlookup(CONCATENATE("Week 16",B25),'Raw With Formulas'!K:M,3,false),"BYE OR GAME NOT STARTED"))</f>
        <v>BYE OR GAME NOT STARTED</v>
      </c>
      <c r="AJ25" s="124" t="str">
        <f t="shared" si="14"/>
        <v>BYE, GAME NOT STARTED, OR NO STATS YET21</v>
      </c>
      <c r="AK25" s="113" t="str">
        <f>if(MAXIFS('Player Stats - Current Week'!E:E,'Player Stats - Current Week'!C:C,B25,'Player Stats - Current Week'!D:D,"WR")=0,"BYE, GAME NOT STARTED, OR NO STATS YET",iferror(MAXIFS('Player Stats - Current Week'!E:E,'Player Stats - Current Week'!C:C,B25,'Player Stats - Current Week'!D:D,"WR"),""))</f>
        <v>BYE, GAME NOT STARTED, OR NO STATS YET</v>
      </c>
      <c r="AL25" s="113" t="s">
        <v>179</v>
      </c>
      <c r="AM25" s="113" t="str">
        <f>if(MAXIFS('Player Stats - Current Week'!Q:Q,'Player Stats - Current Week'!C:C,B25,'Player Stats - Current Week'!D:D,"RB")=0,"BYE, GAME NOT STARTED, OR NO STATS YET",iferror(MAXIFS('Player Stats - Current Week'!Q:Q,'Player Stats - Current Week'!C:C,B25,'Player Stats - Current Week'!D:D,"RB"),""))</f>
        <v>BYE, GAME NOT STARTED, OR NO STATS YET</v>
      </c>
      <c r="AN25" s="125" t="str">
        <f t="shared" si="1"/>
        <v>Sagar</v>
      </c>
    </row>
    <row r="26">
      <c r="A26" s="109" t="s">
        <v>127</v>
      </c>
      <c r="B26" s="110" t="s">
        <v>128</v>
      </c>
      <c r="C26" s="110" t="str">
        <f>vlookup(A26,'Wins by Team'!A:C,3,false)</f>
        <v>Wyatt</v>
      </c>
      <c r="D26" s="117" t="str">
        <f t="shared" si="2"/>
        <v>BYE, GAME NOT STARTED, OR NO STATS YET22</v>
      </c>
      <c r="E26" s="117" t="str">
        <f>if(MAXIFS('Player Stats - Current Week'!I:I,'Player Stats - Current Week'!C:C,B26,'Player Stats - Current Week'!D:D,"QB")=0,"BYE, GAME NOT STARTED, OR NO STATS YET",iferror(MAXIFS('Player Stats - Current Week'!I:I,'Player Stats - Current Week'!C:C,B26,'Player Stats - Current Week'!D:D,"QB"),""))</f>
        <v>BYE, GAME NOT STARTED, OR NO STATS YET</v>
      </c>
      <c r="F26" s="117" t="str">
        <f t="shared" si="9"/>
        <v>BYE OR GAME NOT STARTED22</v>
      </c>
      <c r="G26" s="110" t="str">
        <f>iferror(vlookup(CONCATENATE("Week 2",B26),'Raw With Formulas'!J:M,3,false),iferror(vlookup(CONCATENATE("Week 2",B26),'Raw With Formulas'!K:M,3,false),"BYE OR GAME NOT STARTED"))</f>
        <v>BYE OR GAME NOT STARTED</v>
      </c>
      <c r="H26" s="117" t="str">
        <f t="shared" si="10"/>
        <v>BYE, GAME NOT STARTED, OR NO STATS YET22</v>
      </c>
      <c r="I26" s="110" t="str">
        <f>iferror(
if(
sumifs(
'Player Stats - Current Week'!T:T,
'Player Stats - Current Week'!C:C,
iferror(
vlookup(
CONCATENATE("Week 3",B26), 
'Raw With Formulas'!J:N,
2,false
),
vlookup(CONCATENATE("Week 3",B26), 'Raw With Formulas'!K:N,4,false))) 
= 0,
"BYE, GAME NOT STARTED, OR NO STATS YET",
iferror(
sumifs(
'Player Stats - Current Week'!T:T,
'Player Stats - Current Week'!C:C,
iferror(
vlookup(
CONCATENATE("Week 3",B26), 
'Raw With Formulas'!J:N,
2,false
),
vlookup(CONCATENATE("Week 3",B26), 'Raw With Formulas'!K:N,4,false))),
""
)
),
"BYE, GAME NOT STARTED, OR NO STATS YET"
)</f>
        <v>BYE, GAME NOT STARTED, OR NO STATS YET</v>
      </c>
      <c r="J26" s="110" t="s">
        <v>179</v>
      </c>
      <c r="K26" s="110" t="str">
        <f>if(MAXIFS('Player Stats - Current Week'!E:E,'Player Stats - Current Week'!C:C,B26,'Player Stats - Current Week'!D:D,"TE")=0,"BYE, GAME NOT STARTED, OR NO STATS YET",iferror(MAXIFS('Player Stats - Current Week'!E:E,'Player Stats - Current Week'!C:C,B26,'Player Stats - Current Week'!D:D,"TE"),""))</f>
        <v>BYE, GAME NOT STARTED, OR NO STATS YET</v>
      </c>
      <c r="L26" s="110" t="s">
        <v>179</v>
      </c>
      <c r="M26" s="110" t="str">
        <f>if(MAXIFS('Player Stats - Current Week'!Q:Q,'Player Stats - Current Week'!C:C,B26,'Player Stats - Current Week'!D:D,"WR")=0,"BYE, GAME NOT STARTED, OR NO STATS YET",iferror(MAXIFS('Player Stats - Current Week'!Q:Q,'Player Stats - Current Week'!C:C,B26,'Player Stats - Current Week'!D:D,"WR"),""))</f>
        <v>BYE, GAME NOT STARTED, OR NO STATS YET</v>
      </c>
      <c r="N26" s="110" t="s">
        <v>179</v>
      </c>
      <c r="O26" s="110" t="str">
        <f>if((SUMIFS('Player Stats - Current Week'!R:R,'Player Stats - Current Week'!C:C,B26)+SUMIFS('Player Stats - Current Week'!L:L,'Player Stats - Current Week'!C:C,B26))=0,"BYE, GAME NOT STARTED, OR NO STATS YET",((SUMIFS('Player Stats - Current Week'!R:R,'Player Stats - Current Week'!C:C,B26)*6)+SUMIFS('Player Stats - Current Week'!L:L,'Player Stats - Current Week'!C:C,B26)))</f>
        <v>BYE, GAME NOT STARTED, OR NO STATS YET</v>
      </c>
      <c r="P26" s="110" t="s">
        <v>179</v>
      </c>
      <c r="Q26" s="110" t="str">
        <f>if(MAXIFS('Player Stats - Current Week'!U:U,'Player Stats - Current Week'!C:C,B26,'Player Stats - Current Week'!D:D,"RB")=0,"BYE, GAME NOT STARTED, OR NO STATS YET",iferror(MAXIFS('Player Stats - Current Week'!U:U,'Player Stats - Current Week'!C:C,B26,'Player Stats - Current Week'!D:D,"RB"),""))</f>
        <v>BYE, GAME NOT STARTED, OR NO STATS YET</v>
      </c>
      <c r="R26" s="110" t="s">
        <v>179</v>
      </c>
      <c r="S26" s="110" t="str">
        <f>if(MAXIFS('Player Stats - Current Week'!L:L,'Player Stats - Current Week'!C:C,B26,'Player Stats - Current Week'!D:D,"PK")=0,"BYE, GAME NOT STARTED, OR NO STATS YET",iferror(MAXIFS('Player Stats - Current Week'!L:L,'Player Stats - Current Week'!C:C,B26,'Player Stats - Current Week'!D:D,"PK"),""))</f>
        <v>BYE, GAME NOT STARTED, OR NO STATS YET</v>
      </c>
      <c r="T26" s="110" t="s">
        <v>179</v>
      </c>
      <c r="U26" s="110" t="str">
        <f>if(MAXIFS('Player Stats - Current Week'!N:N,'Player Stats - Current Week'!C:C,B26,'Player Stats - Current Week'!D:D,"QB")=0,"BYE, GAME NOT STARTED, OR NO STATS YET",iferror(MAXIFS('Player Stats - Current Week'!N:N,'Player Stats - Current Week'!C:C,B26,'Player Stats - Current Week'!D:D,"QB"),""))</f>
        <v>BYE, GAME NOT STARTED, OR NO STATS YET</v>
      </c>
      <c r="V26" s="110" t="s">
        <v>179</v>
      </c>
      <c r="W26" s="110" t="str">
        <f>if(SUMIFS('Player Stats - Current Week'!O:O,'Player Stats - Current Week'!C:C,B26)=0,"BYE, GAME NOT STARTED, OR NO STATS YET",iferror(SUMIFS('Player Stats - Current Week'!O:O,'Player Stats - Current Week'!C:C,B26),""))</f>
        <v>BYE, GAME NOT STARTED, OR NO STATS YET</v>
      </c>
      <c r="X26" s="110" t="s">
        <v>179</v>
      </c>
      <c r="Y26" s="110" t="str">
        <f>if(MAXIFS('Player Stats - Current Week'!Q:Q,'Player Stats - Current Week'!C:C,B26,'Player Stats - Current Week'!D:D,"TE")=0,"BYE, GAME NOT STARTED, OR NO STATS YET",iferror(MAXIFS('Player Stats - Current Week'!Q:Q,'Player Stats - Current Week'!C:C,B26,'Player Stats - Current Week'!D:D,"TE"),""))</f>
        <v>BYE, GAME NOT STARTED, OR NO STATS YET</v>
      </c>
      <c r="Z26" s="110" t="s">
        <v>179</v>
      </c>
      <c r="AA26" s="110" t="str">
        <f>if(MAXIFS('Player Stats - Current Week'!S:S,'Player Stats - Current Week'!C:C,B26)=0,"BYE, GAME NOT STARTED, OR NO STATS YET",iferror(MAXIFS('Player Stats - Current Week'!S:S,'Player Stats - Current Week'!C:C,B26),""))</f>
        <v>BYE, GAME NOT STARTED, OR NO STATS YET</v>
      </c>
      <c r="AB26" s="110" t="s">
        <v>179</v>
      </c>
      <c r="AC26" s="110" t="str">
        <f>if(MAXIFS('Player Stats - Current Week'!G:G,'Player Stats - Current Week'!C:C,B26,'Player Stats - Current Week'!D:D,"QB")=0,"BYE, GAME NOT STARTED, OR NO STATS YET",iferror(MAXIFS('Player Stats - Current Week'!G:G,'Player Stats - Current Week'!C:C,B26,'Player Stats - Current Week'!D:D,"QB"),""))</f>
        <v>BYE, GAME NOT STARTED, OR NO STATS YET</v>
      </c>
      <c r="AD26" s="117" t="str">
        <f t="shared" si="11"/>
        <v>BYE OR GAME NOT STARTED22</v>
      </c>
      <c r="AE26" s="121" t="str">
        <f>iferror(vlookup(CONCATENATE("Week 14",B26),'Raw With Formulas'!J:M,4,false),iferror(vlookup(CONCATENATE("Week 14",B26),'Raw With Formulas'!K:M,2,false),"BYE OR GAME NOT STARTED"))</f>
        <v>BYE OR GAME NOT STARTED</v>
      </c>
      <c r="AF26" s="117" t="str">
        <f t="shared" si="12"/>
        <v>BYE, GAME NOT STARTED, OR NO STATS YET22</v>
      </c>
      <c r="AG26" s="110" t="str">
        <f>if(MAXIFS('Player Stats - Current Week'!Q:Q,'Player Stats - Current Week'!C:C,B26,'Player Stats - Current Week'!D:D,"QB")=0,"BYE, GAME NOT STARTED, OR NO STATS YET",iferror(MAXIFS('Player Stats - Current Week'!Q:Q,'Player Stats - Current Week'!C:C,B26,'Player Stats - Current Week'!D:D,"QB"),""))</f>
        <v>BYE, GAME NOT STARTED, OR NO STATS YET</v>
      </c>
      <c r="AH26" s="117" t="str">
        <f t="shared" si="13"/>
        <v>BYE OR GAME NOT STARTED22</v>
      </c>
      <c r="AI26" s="117" t="str">
        <f>iferror(vlookup(CONCATENATE("Week 16",B26),'Raw With Formulas'!J:M,3,false),iferror(vlookup(CONCATENATE("Week 16",B26),'Raw With Formulas'!K:M,3,false),"BYE OR GAME NOT STARTED"))</f>
        <v>BYE OR GAME NOT STARTED</v>
      </c>
      <c r="AJ26" s="117" t="str">
        <f t="shared" si="14"/>
        <v>BYE, GAME NOT STARTED, OR NO STATS YET22</v>
      </c>
      <c r="AK26" s="110" t="str">
        <f>if(MAXIFS('Player Stats - Current Week'!E:E,'Player Stats - Current Week'!C:C,B26,'Player Stats - Current Week'!D:D,"WR")=0,"BYE, GAME NOT STARTED, OR NO STATS YET",iferror(MAXIFS('Player Stats - Current Week'!E:E,'Player Stats - Current Week'!C:C,B26,'Player Stats - Current Week'!D:D,"WR"),""))</f>
        <v>BYE, GAME NOT STARTED, OR NO STATS YET</v>
      </c>
      <c r="AL26" s="110" t="s">
        <v>179</v>
      </c>
      <c r="AM26" s="110" t="str">
        <f>if(MAXIFS('Player Stats - Current Week'!Q:Q,'Player Stats - Current Week'!C:C,B26,'Player Stats - Current Week'!D:D,"RB")=0,"BYE, GAME NOT STARTED, OR NO STATS YET",iferror(MAXIFS('Player Stats - Current Week'!Q:Q,'Player Stats - Current Week'!C:C,B26,'Player Stats - Current Week'!D:D,"RB"),""))</f>
        <v>BYE, GAME NOT STARTED, OR NO STATS YET</v>
      </c>
      <c r="AN26" s="115" t="str">
        <f t="shared" si="1"/>
        <v>Wyatt</v>
      </c>
    </row>
    <row r="27">
      <c r="A27" s="112" t="s">
        <v>129</v>
      </c>
      <c r="B27" s="113" t="s">
        <v>130</v>
      </c>
      <c r="C27" s="113" t="str">
        <f>vlookup(A27,'Wins by Team'!A:C,3,false)</f>
        <v>Chris</v>
      </c>
      <c r="D27" s="124" t="str">
        <f t="shared" si="2"/>
        <v>BYE, GAME NOT STARTED, OR NO STATS YET23</v>
      </c>
      <c r="E27" s="124" t="str">
        <f>if(MAXIFS('Player Stats - Current Week'!I:I,'Player Stats - Current Week'!C:C,B27,'Player Stats - Current Week'!D:D,"QB")=0,"BYE, GAME NOT STARTED, OR NO STATS YET",iferror(MAXIFS('Player Stats - Current Week'!I:I,'Player Stats - Current Week'!C:C,B27,'Player Stats - Current Week'!D:D,"QB"),""))</f>
        <v>BYE, GAME NOT STARTED, OR NO STATS YET</v>
      </c>
      <c r="F27" s="124" t="str">
        <f t="shared" si="9"/>
        <v>BYE OR GAME NOT STARTED23</v>
      </c>
      <c r="G27" s="113" t="str">
        <f>iferror(vlookup(CONCATENATE("Week 2",B27),'Raw With Formulas'!J:M,3,false),iferror(vlookup(CONCATENATE("Week 2",B27),'Raw With Formulas'!K:M,3,false),"BYE OR GAME NOT STARTED"))</f>
        <v>BYE OR GAME NOT STARTED</v>
      </c>
      <c r="H27" s="124" t="str">
        <f t="shared" si="10"/>
        <v>BYE, GAME NOT STARTED, OR NO STATS YET23</v>
      </c>
      <c r="I27" s="113" t="str">
        <f>iferror(
if(
sumifs(
'Player Stats - Current Week'!T:T,
'Player Stats - Current Week'!C:C,
iferror(
vlookup(
CONCATENATE("Week 3",B27), 
'Raw With Formulas'!J:N,
2,false
),
vlookup(CONCATENATE("Week 3",B27), 'Raw With Formulas'!K:N,4,false))) 
= 0,
"BYE, GAME NOT STARTED, OR NO STATS YET",
iferror(
sumifs(
'Player Stats - Current Week'!T:T,
'Player Stats - Current Week'!C:C,
iferror(
vlookup(
CONCATENATE("Week 3",B27), 
'Raw With Formulas'!J:N,
2,false
),
vlookup(CONCATENATE("Week 3",B27), 'Raw With Formulas'!K:N,4,false))),
""
)
),
"BYE, GAME NOT STARTED, OR NO STATS YET"
)</f>
        <v>BYE, GAME NOT STARTED, OR NO STATS YET</v>
      </c>
      <c r="J27" s="113" t="s">
        <v>179</v>
      </c>
      <c r="K27" s="113" t="str">
        <f>if(MAXIFS('Player Stats - Current Week'!E:E,'Player Stats - Current Week'!C:C,B27,'Player Stats - Current Week'!D:D,"TE")=0,"BYE, GAME NOT STARTED, OR NO STATS YET",iferror(MAXIFS('Player Stats - Current Week'!E:E,'Player Stats - Current Week'!C:C,B27,'Player Stats - Current Week'!D:D,"TE"),""))</f>
        <v>BYE, GAME NOT STARTED, OR NO STATS YET</v>
      </c>
      <c r="L27" s="113" t="s">
        <v>179</v>
      </c>
      <c r="M27" s="113" t="str">
        <f>if(MAXIFS('Player Stats - Current Week'!Q:Q,'Player Stats - Current Week'!C:C,B27,'Player Stats - Current Week'!D:D,"WR")=0,"BYE, GAME NOT STARTED, OR NO STATS YET",iferror(MAXIFS('Player Stats - Current Week'!Q:Q,'Player Stats - Current Week'!C:C,B27,'Player Stats - Current Week'!D:D,"WR"),""))</f>
        <v>BYE, GAME NOT STARTED, OR NO STATS YET</v>
      </c>
      <c r="N27" s="113" t="s">
        <v>179</v>
      </c>
      <c r="O27" s="113" t="str">
        <f>if((SUMIFS('Player Stats - Current Week'!R:R,'Player Stats - Current Week'!C:C,B27)+SUMIFS('Player Stats - Current Week'!L:L,'Player Stats - Current Week'!C:C,B27))=0,"BYE, GAME NOT STARTED, OR NO STATS YET",((SUMIFS('Player Stats - Current Week'!R:R,'Player Stats - Current Week'!C:C,B27)*6)+SUMIFS('Player Stats - Current Week'!L:L,'Player Stats - Current Week'!C:C,B27)))</f>
        <v>BYE, GAME NOT STARTED, OR NO STATS YET</v>
      </c>
      <c r="P27" s="113" t="s">
        <v>179</v>
      </c>
      <c r="Q27" s="113" t="str">
        <f>if(MAXIFS('Player Stats - Current Week'!U:U,'Player Stats - Current Week'!C:C,B27,'Player Stats - Current Week'!D:D,"RB")=0,"BYE, GAME NOT STARTED, OR NO STATS YET",iferror(MAXIFS('Player Stats - Current Week'!U:U,'Player Stats - Current Week'!C:C,B27,'Player Stats - Current Week'!D:D,"RB"),""))</f>
        <v>BYE, GAME NOT STARTED, OR NO STATS YET</v>
      </c>
      <c r="R27" s="113" t="s">
        <v>179</v>
      </c>
      <c r="S27" s="113" t="str">
        <f>if(MAXIFS('Player Stats - Current Week'!L:L,'Player Stats - Current Week'!C:C,B27,'Player Stats - Current Week'!D:D,"PK")=0,"BYE, GAME NOT STARTED, OR NO STATS YET",iferror(MAXIFS('Player Stats - Current Week'!L:L,'Player Stats - Current Week'!C:C,B27,'Player Stats - Current Week'!D:D,"PK"),""))</f>
        <v>BYE, GAME NOT STARTED, OR NO STATS YET</v>
      </c>
      <c r="T27" s="113" t="s">
        <v>179</v>
      </c>
      <c r="U27" s="113" t="str">
        <f>if(MAXIFS('Player Stats - Current Week'!N:N,'Player Stats - Current Week'!C:C,B27,'Player Stats - Current Week'!D:D,"QB")=0,"BYE, GAME NOT STARTED, OR NO STATS YET",iferror(MAXIFS('Player Stats - Current Week'!N:N,'Player Stats - Current Week'!C:C,B27,'Player Stats - Current Week'!D:D,"QB"),""))</f>
        <v>BYE, GAME NOT STARTED, OR NO STATS YET</v>
      </c>
      <c r="V27" s="113" t="s">
        <v>179</v>
      </c>
      <c r="W27" s="113" t="str">
        <f>if(SUMIFS('Player Stats - Current Week'!O:O,'Player Stats - Current Week'!C:C,B27)=0,"BYE, GAME NOT STARTED, OR NO STATS YET",iferror(SUMIFS('Player Stats - Current Week'!O:O,'Player Stats - Current Week'!C:C,B27),""))</f>
        <v>BYE, GAME NOT STARTED, OR NO STATS YET</v>
      </c>
      <c r="X27" s="113" t="s">
        <v>179</v>
      </c>
      <c r="Y27" s="113" t="str">
        <f>if(MAXIFS('Player Stats - Current Week'!Q:Q,'Player Stats - Current Week'!C:C,B27,'Player Stats - Current Week'!D:D,"TE")=0,"BYE, GAME NOT STARTED, OR NO STATS YET",iferror(MAXIFS('Player Stats - Current Week'!Q:Q,'Player Stats - Current Week'!C:C,B27,'Player Stats - Current Week'!D:D,"TE"),""))</f>
        <v>BYE, GAME NOT STARTED, OR NO STATS YET</v>
      </c>
      <c r="Z27" s="113" t="s">
        <v>179</v>
      </c>
      <c r="AA27" s="113" t="str">
        <f>if(MAXIFS('Player Stats - Current Week'!S:S,'Player Stats - Current Week'!C:C,B27)=0,"BYE, GAME NOT STARTED, OR NO STATS YET",iferror(MAXIFS('Player Stats - Current Week'!S:S,'Player Stats - Current Week'!C:C,B27),""))</f>
        <v>BYE, GAME NOT STARTED, OR NO STATS YET</v>
      </c>
      <c r="AB27" s="113" t="s">
        <v>179</v>
      </c>
      <c r="AC27" s="113" t="str">
        <f>if(MAXIFS('Player Stats - Current Week'!G:G,'Player Stats - Current Week'!C:C,B27,'Player Stats - Current Week'!D:D,"QB")=0,"BYE, GAME NOT STARTED, OR NO STATS YET",iferror(MAXIFS('Player Stats - Current Week'!G:G,'Player Stats - Current Week'!C:C,B27,'Player Stats - Current Week'!D:D,"QB"),""))</f>
        <v>BYE, GAME NOT STARTED, OR NO STATS YET</v>
      </c>
      <c r="AD27" s="124" t="str">
        <f t="shared" si="11"/>
        <v>BYE OR GAME NOT STARTED23</v>
      </c>
      <c r="AE27" s="122" t="str">
        <f>iferror(vlookup(CONCATENATE("Week 14",B27),'Raw With Formulas'!J:M,4,false),iferror(vlookup(CONCATENATE("Week 14",B27),'Raw With Formulas'!K:M,2,false),"BYE OR GAME NOT STARTED"))</f>
        <v>BYE OR GAME NOT STARTED</v>
      </c>
      <c r="AF27" s="124" t="str">
        <f t="shared" si="12"/>
        <v>BYE, GAME NOT STARTED, OR NO STATS YET23</v>
      </c>
      <c r="AG27" s="113" t="str">
        <f>if(MAXIFS('Player Stats - Current Week'!Q:Q,'Player Stats - Current Week'!C:C,B27,'Player Stats - Current Week'!D:D,"QB")=0,"BYE, GAME NOT STARTED, OR NO STATS YET",iferror(MAXIFS('Player Stats - Current Week'!Q:Q,'Player Stats - Current Week'!C:C,B27,'Player Stats - Current Week'!D:D,"QB"),""))</f>
        <v>BYE, GAME NOT STARTED, OR NO STATS YET</v>
      </c>
      <c r="AH27" s="124" t="str">
        <f t="shared" si="13"/>
        <v>BYE OR GAME NOT STARTED23</v>
      </c>
      <c r="AI27" s="124" t="str">
        <f>iferror(vlookup(CONCATENATE("Week 16",B27),'Raw With Formulas'!J:M,3,false),iferror(vlookup(CONCATENATE("Week 16",B27),'Raw With Formulas'!K:M,3,false),"BYE OR GAME NOT STARTED"))</f>
        <v>BYE OR GAME NOT STARTED</v>
      </c>
      <c r="AJ27" s="124" t="str">
        <f t="shared" si="14"/>
        <v>BYE, GAME NOT STARTED, OR NO STATS YET23</v>
      </c>
      <c r="AK27" s="113" t="str">
        <f>if(MAXIFS('Player Stats - Current Week'!E:E,'Player Stats - Current Week'!C:C,B27,'Player Stats - Current Week'!D:D,"WR")=0,"BYE, GAME NOT STARTED, OR NO STATS YET",iferror(MAXIFS('Player Stats - Current Week'!E:E,'Player Stats - Current Week'!C:C,B27,'Player Stats - Current Week'!D:D,"WR"),""))</f>
        <v>BYE, GAME NOT STARTED, OR NO STATS YET</v>
      </c>
      <c r="AL27" s="113" t="s">
        <v>179</v>
      </c>
      <c r="AM27" s="113" t="str">
        <f>if(MAXIFS('Player Stats - Current Week'!Q:Q,'Player Stats - Current Week'!C:C,B27,'Player Stats - Current Week'!D:D,"RB")=0,"BYE, GAME NOT STARTED, OR NO STATS YET",iferror(MAXIFS('Player Stats - Current Week'!Q:Q,'Player Stats - Current Week'!C:C,B27,'Player Stats - Current Week'!D:D,"RB"),""))</f>
        <v>BYE, GAME NOT STARTED, OR NO STATS YET</v>
      </c>
      <c r="AN27" s="125" t="str">
        <f t="shared" si="1"/>
        <v>Chris</v>
      </c>
    </row>
    <row r="28">
      <c r="A28" s="109" t="s">
        <v>131</v>
      </c>
      <c r="B28" s="110" t="s">
        <v>132</v>
      </c>
      <c r="C28" s="110" t="str">
        <f>vlookup(A28,'Wins by Team'!A:C,3,false)</f>
        <v>Kyle</v>
      </c>
      <c r="D28" s="117" t="str">
        <f t="shared" si="2"/>
        <v>BYE, GAME NOT STARTED, OR NO STATS YET24</v>
      </c>
      <c r="E28" s="117" t="str">
        <f>if(MAXIFS('Player Stats - Current Week'!I:I,'Player Stats - Current Week'!C:C,B28,'Player Stats - Current Week'!D:D,"QB")=0,"BYE, GAME NOT STARTED, OR NO STATS YET",iferror(MAXIFS('Player Stats - Current Week'!I:I,'Player Stats - Current Week'!C:C,B28,'Player Stats - Current Week'!D:D,"QB"),""))</f>
        <v>BYE, GAME NOT STARTED, OR NO STATS YET</v>
      </c>
      <c r="F28" s="117" t="str">
        <f t="shared" si="9"/>
        <v>BYE OR GAME NOT STARTED24</v>
      </c>
      <c r="G28" s="110" t="str">
        <f>iferror(vlookup(CONCATENATE("Week 2",B28),'Raw With Formulas'!J:M,3,false),iferror(vlookup(CONCATENATE("Week 2",B28),'Raw With Formulas'!K:M,3,false),"BYE OR GAME NOT STARTED"))</f>
        <v>BYE OR GAME NOT STARTED</v>
      </c>
      <c r="H28" s="117" t="str">
        <f t="shared" si="10"/>
        <v>BYE, GAME NOT STARTED, OR NO STATS YET24</v>
      </c>
      <c r="I28" s="110" t="str">
        <f>iferror(
if(
sumifs(
'Player Stats - Current Week'!T:T,
'Player Stats - Current Week'!C:C,
iferror(
vlookup(
CONCATENATE("Week 3",B28), 
'Raw With Formulas'!J:N,
2,false
),
vlookup(CONCATENATE("Week 3",B28), 'Raw With Formulas'!K:N,4,false))) 
= 0,
"BYE, GAME NOT STARTED, OR NO STATS YET",
iferror(
sumifs(
'Player Stats - Current Week'!T:T,
'Player Stats - Current Week'!C:C,
iferror(
vlookup(
CONCATENATE("Week 3",B28), 
'Raw With Formulas'!J:N,
2,false
),
vlookup(CONCATENATE("Week 3",B28), 'Raw With Formulas'!K:N,4,false))),
""
)
),
"BYE, GAME NOT STARTED, OR NO STATS YET"
)</f>
        <v>BYE, GAME NOT STARTED, OR NO STATS YET</v>
      </c>
      <c r="J28" s="110" t="s">
        <v>179</v>
      </c>
      <c r="K28" s="110" t="str">
        <f>if(MAXIFS('Player Stats - Current Week'!E:E,'Player Stats - Current Week'!C:C,B28,'Player Stats - Current Week'!D:D,"TE")=0,"BYE, GAME NOT STARTED, OR NO STATS YET",iferror(MAXIFS('Player Stats - Current Week'!E:E,'Player Stats - Current Week'!C:C,B28,'Player Stats - Current Week'!D:D,"TE"),""))</f>
        <v>BYE, GAME NOT STARTED, OR NO STATS YET</v>
      </c>
      <c r="L28" s="110" t="s">
        <v>179</v>
      </c>
      <c r="M28" s="110" t="str">
        <f>if(MAXIFS('Player Stats - Current Week'!Q:Q,'Player Stats - Current Week'!C:C,B28,'Player Stats - Current Week'!D:D,"WR")=0,"BYE, GAME NOT STARTED, OR NO STATS YET",iferror(MAXIFS('Player Stats - Current Week'!Q:Q,'Player Stats - Current Week'!C:C,B28,'Player Stats - Current Week'!D:D,"WR"),""))</f>
        <v>BYE, GAME NOT STARTED, OR NO STATS YET</v>
      </c>
      <c r="N28" s="110" t="s">
        <v>179</v>
      </c>
      <c r="O28" s="110" t="str">
        <f>if((SUMIFS('Player Stats - Current Week'!R:R,'Player Stats - Current Week'!C:C,B28)+SUMIFS('Player Stats - Current Week'!L:L,'Player Stats - Current Week'!C:C,B28))=0,"BYE, GAME NOT STARTED, OR NO STATS YET",((SUMIFS('Player Stats - Current Week'!R:R,'Player Stats - Current Week'!C:C,B28)*6)+SUMIFS('Player Stats - Current Week'!L:L,'Player Stats - Current Week'!C:C,B28)))</f>
        <v>BYE, GAME NOT STARTED, OR NO STATS YET</v>
      </c>
      <c r="P28" s="110" t="s">
        <v>179</v>
      </c>
      <c r="Q28" s="110" t="str">
        <f>if(MAXIFS('Player Stats - Current Week'!U:U,'Player Stats - Current Week'!C:C,B28,'Player Stats - Current Week'!D:D,"RB")=0,"BYE, GAME NOT STARTED, OR NO STATS YET",iferror(MAXIFS('Player Stats - Current Week'!U:U,'Player Stats - Current Week'!C:C,B28,'Player Stats - Current Week'!D:D,"RB"),""))</f>
        <v>BYE, GAME NOT STARTED, OR NO STATS YET</v>
      </c>
      <c r="R28" s="110" t="s">
        <v>179</v>
      </c>
      <c r="S28" s="110" t="str">
        <f>if(MAXIFS('Player Stats - Current Week'!L:L,'Player Stats - Current Week'!C:C,B28,'Player Stats - Current Week'!D:D,"PK")=0,"BYE, GAME NOT STARTED, OR NO STATS YET",iferror(MAXIFS('Player Stats - Current Week'!L:L,'Player Stats - Current Week'!C:C,B28,'Player Stats - Current Week'!D:D,"PK"),""))</f>
        <v>BYE, GAME NOT STARTED, OR NO STATS YET</v>
      </c>
      <c r="T28" s="110" t="s">
        <v>179</v>
      </c>
      <c r="U28" s="110" t="str">
        <f>if(MAXIFS('Player Stats - Current Week'!N:N,'Player Stats - Current Week'!C:C,B28,'Player Stats - Current Week'!D:D,"QB")=0,"BYE, GAME NOT STARTED, OR NO STATS YET",iferror(MAXIFS('Player Stats - Current Week'!N:N,'Player Stats - Current Week'!C:C,B28,'Player Stats - Current Week'!D:D,"QB"),""))</f>
        <v>BYE, GAME NOT STARTED, OR NO STATS YET</v>
      </c>
      <c r="V28" s="110" t="s">
        <v>179</v>
      </c>
      <c r="W28" s="110" t="str">
        <f>if(SUMIFS('Player Stats - Current Week'!O:O,'Player Stats - Current Week'!C:C,B28)=0,"BYE, GAME NOT STARTED, OR NO STATS YET",iferror(SUMIFS('Player Stats - Current Week'!O:O,'Player Stats - Current Week'!C:C,B28),""))</f>
        <v>BYE, GAME NOT STARTED, OR NO STATS YET</v>
      </c>
      <c r="X28" s="110" t="s">
        <v>179</v>
      </c>
      <c r="Y28" s="110" t="str">
        <f>if(MAXIFS('Player Stats - Current Week'!Q:Q,'Player Stats - Current Week'!C:C,B28,'Player Stats - Current Week'!D:D,"TE")=0,"BYE, GAME NOT STARTED, OR NO STATS YET",iferror(MAXIFS('Player Stats - Current Week'!Q:Q,'Player Stats - Current Week'!C:C,B28,'Player Stats - Current Week'!D:D,"TE"),""))</f>
        <v>BYE, GAME NOT STARTED, OR NO STATS YET</v>
      </c>
      <c r="Z28" s="110" t="s">
        <v>179</v>
      </c>
      <c r="AA28" s="110" t="str">
        <f>if(MAXIFS('Player Stats - Current Week'!S:S,'Player Stats - Current Week'!C:C,B28)=0,"BYE, GAME NOT STARTED, OR NO STATS YET",iferror(MAXIFS('Player Stats - Current Week'!S:S,'Player Stats - Current Week'!C:C,B28),""))</f>
        <v>BYE, GAME NOT STARTED, OR NO STATS YET</v>
      </c>
      <c r="AB28" s="110" t="s">
        <v>179</v>
      </c>
      <c r="AC28" s="110" t="str">
        <f>if(MAXIFS('Player Stats - Current Week'!G:G,'Player Stats - Current Week'!C:C,B28,'Player Stats - Current Week'!D:D,"QB")=0,"BYE, GAME NOT STARTED, OR NO STATS YET",iferror(MAXIFS('Player Stats - Current Week'!G:G,'Player Stats - Current Week'!C:C,B28,'Player Stats - Current Week'!D:D,"QB"),""))</f>
        <v>BYE, GAME NOT STARTED, OR NO STATS YET</v>
      </c>
      <c r="AD28" s="117" t="str">
        <f t="shared" si="11"/>
        <v>BYE OR GAME NOT STARTED24</v>
      </c>
      <c r="AE28" s="121" t="str">
        <f>iferror(vlookup(CONCATENATE("Week 14",B28),'Raw With Formulas'!J:M,4,false),iferror(vlookup(CONCATENATE("Week 14",B28),'Raw With Formulas'!K:M,2,false),"BYE OR GAME NOT STARTED"))</f>
        <v>BYE OR GAME NOT STARTED</v>
      </c>
      <c r="AF28" s="117" t="str">
        <f t="shared" si="12"/>
        <v>BYE, GAME NOT STARTED, OR NO STATS YET24</v>
      </c>
      <c r="AG28" s="110" t="str">
        <f>if(MAXIFS('Player Stats - Current Week'!Q:Q,'Player Stats - Current Week'!C:C,B28,'Player Stats - Current Week'!D:D,"QB")=0,"BYE, GAME NOT STARTED, OR NO STATS YET",iferror(MAXIFS('Player Stats - Current Week'!Q:Q,'Player Stats - Current Week'!C:C,B28,'Player Stats - Current Week'!D:D,"QB"),""))</f>
        <v>BYE, GAME NOT STARTED, OR NO STATS YET</v>
      </c>
      <c r="AH28" s="117" t="str">
        <f t="shared" si="13"/>
        <v>BYE OR GAME NOT STARTED24</v>
      </c>
      <c r="AI28" s="117" t="str">
        <f>iferror(vlookup(CONCATENATE("Week 16",B28),'Raw With Formulas'!J:M,3,false),iferror(vlookup(CONCATENATE("Week 16",B28),'Raw With Formulas'!K:M,3,false),"BYE OR GAME NOT STARTED"))</f>
        <v>BYE OR GAME NOT STARTED</v>
      </c>
      <c r="AJ28" s="117" t="str">
        <f t="shared" si="14"/>
        <v>BYE, GAME NOT STARTED, OR NO STATS YET24</v>
      </c>
      <c r="AK28" s="110" t="str">
        <f>if(MAXIFS('Player Stats - Current Week'!E:E,'Player Stats - Current Week'!C:C,B28,'Player Stats - Current Week'!D:D,"WR")=0,"BYE, GAME NOT STARTED, OR NO STATS YET",iferror(MAXIFS('Player Stats - Current Week'!E:E,'Player Stats - Current Week'!C:C,B28,'Player Stats - Current Week'!D:D,"WR"),""))</f>
        <v>BYE, GAME NOT STARTED, OR NO STATS YET</v>
      </c>
      <c r="AL28" s="110" t="s">
        <v>179</v>
      </c>
      <c r="AM28" s="110" t="str">
        <f>if(MAXIFS('Player Stats - Current Week'!Q:Q,'Player Stats - Current Week'!C:C,B28,'Player Stats - Current Week'!D:D,"RB")=0,"BYE, GAME NOT STARTED, OR NO STATS YET",iferror(MAXIFS('Player Stats - Current Week'!Q:Q,'Player Stats - Current Week'!C:C,B28,'Player Stats - Current Week'!D:D,"RB"),""))</f>
        <v>BYE, GAME NOT STARTED, OR NO STATS YET</v>
      </c>
      <c r="AN28" s="115" t="str">
        <f t="shared" si="1"/>
        <v>Kyle</v>
      </c>
    </row>
    <row r="29">
      <c r="A29" s="112" t="s">
        <v>133</v>
      </c>
      <c r="B29" s="113" t="s">
        <v>134</v>
      </c>
      <c r="C29" s="113" t="str">
        <f>vlookup(A29,'Wins by Team'!A:C,3,false)</f>
        <v>Jim</v>
      </c>
      <c r="D29" s="124" t="str">
        <f t="shared" si="2"/>
        <v>BYE, GAME NOT STARTED, OR NO STATS YET25</v>
      </c>
      <c r="E29" s="124" t="str">
        <f>if(MAXIFS('Player Stats - Current Week'!I:I,'Player Stats - Current Week'!C:C,B29,'Player Stats - Current Week'!D:D,"QB")=0,"BYE, GAME NOT STARTED, OR NO STATS YET",iferror(MAXIFS('Player Stats - Current Week'!I:I,'Player Stats - Current Week'!C:C,B29,'Player Stats - Current Week'!D:D,"QB"),""))</f>
        <v>BYE, GAME NOT STARTED, OR NO STATS YET</v>
      </c>
      <c r="F29" s="124" t="str">
        <f t="shared" si="9"/>
        <v>BYE OR GAME NOT STARTED25</v>
      </c>
      <c r="G29" s="113" t="str">
        <f>iferror(vlookup(CONCATENATE("Week 2",B29),'Raw With Formulas'!J:M,3,false),iferror(vlookup(CONCATENATE("Week 2",B29),'Raw With Formulas'!K:M,3,false),"BYE OR GAME NOT STARTED"))</f>
        <v>BYE OR GAME NOT STARTED</v>
      </c>
      <c r="H29" s="124" t="str">
        <f t="shared" si="10"/>
        <v>BYE, GAME NOT STARTED, OR NO STATS YET25</v>
      </c>
      <c r="I29" s="113" t="str">
        <f>iferror(
if(
sumifs(
'Player Stats - Current Week'!T:T,
'Player Stats - Current Week'!C:C,
iferror(
vlookup(
CONCATENATE("Week 3",B29), 
'Raw With Formulas'!J:N,
2,false
),
vlookup(CONCATENATE("Week 3",B29), 'Raw With Formulas'!K:N,4,false))) 
= 0,
"BYE, GAME NOT STARTED, OR NO STATS YET",
iferror(
sumifs(
'Player Stats - Current Week'!T:T,
'Player Stats - Current Week'!C:C,
iferror(
vlookup(
CONCATENATE("Week 3",B29), 
'Raw With Formulas'!J:N,
2,false
),
vlookup(CONCATENATE("Week 3",B29), 'Raw With Formulas'!K:N,4,false))),
""
)
),
"BYE, GAME NOT STARTED, OR NO STATS YET"
)</f>
        <v>BYE, GAME NOT STARTED, OR NO STATS YET</v>
      </c>
      <c r="J29" s="113" t="s">
        <v>179</v>
      </c>
      <c r="K29" s="113" t="str">
        <f>if(MAXIFS('Player Stats - Current Week'!E:E,'Player Stats - Current Week'!C:C,B29,'Player Stats - Current Week'!D:D,"TE")=0,"BYE, GAME NOT STARTED, OR NO STATS YET",iferror(MAXIFS('Player Stats - Current Week'!E:E,'Player Stats - Current Week'!C:C,B29,'Player Stats - Current Week'!D:D,"TE"),""))</f>
        <v>BYE, GAME NOT STARTED, OR NO STATS YET</v>
      </c>
      <c r="L29" s="113" t="s">
        <v>179</v>
      </c>
      <c r="M29" s="113" t="str">
        <f>if(MAXIFS('Player Stats - Current Week'!Q:Q,'Player Stats - Current Week'!C:C,B29,'Player Stats - Current Week'!D:D,"WR")=0,"BYE, GAME NOT STARTED, OR NO STATS YET",iferror(MAXIFS('Player Stats - Current Week'!Q:Q,'Player Stats - Current Week'!C:C,B29,'Player Stats - Current Week'!D:D,"WR"),""))</f>
        <v>BYE, GAME NOT STARTED, OR NO STATS YET</v>
      </c>
      <c r="N29" s="113" t="s">
        <v>179</v>
      </c>
      <c r="O29" s="113" t="str">
        <f>if((SUMIFS('Player Stats - Current Week'!R:R,'Player Stats - Current Week'!C:C,B29)+SUMIFS('Player Stats - Current Week'!L:L,'Player Stats - Current Week'!C:C,B29))=0,"BYE, GAME NOT STARTED, OR NO STATS YET",((SUMIFS('Player Stats - Current Week'!R:R,'Player Stats - Current Week'!C:C,B29)*6)+SUMIFS('Player Stats - Current Week'!L:L,'Player Stats - Current Week'!C:C,B29)))</f>
        <v>BYE, GAME NOT STARTED, OR NO STATS YET</v>
      </c>
      <c r="P29" s="113" t="s">
        <v>179</v>
      </c>
      <c r="Q29" s="113" t="str">
        <f>if(MAXIFS('Player Stats - Current Week'!U:U,'Player Stats - Current Week'!C:C,B29,'Player Stats - Current Week'!D:D,"RB")=0,"BYE, GAME NOT STARTED, OR NO STATS YET",iferror(MAXIFS('Player Stats - Current Week'!U:U,'Player Stats - Current Week'!C:C,B29,'Player Stats - Current Week'!D:D,"RB"),""))</f>
        <v>BYE, GAME NOT STARTED, OR NO STATS YET</v>
      </c>
      <c r="R29" s="113" t="s">
        <v>179</v>
      </c>
      <c r="S29" s="113" t="str">
        <f>if(MAXIFS('Player Stats - Current Week'!L:L,'Player Stats - Current Week'!C:C,B29,'Player Stats - Current Week'!D:D,"PK")=0,"BYE, GAME NOT STARTED, OR NO STATS YET",iferror(MAXIFS('Player Stats - Current Week'!L:L,'Player Stats - Current Week'!C:C,B29,'Player Stats - Current Week'!D:D,"PK"),""))</f>
        <v>BYE, GAME NOT STARTED, OR NO STATS YET</v>
      </c>
      <c r="T29" s="113" t="s">
        <v>179</v>
      </c>
      <c r="U29" s="113" t="str">
        <f>if(MAXIFS('Player Stats - Current Week'!N:N,'Player Stats - Current Week'!C:C,B29,'Player Stats - Current Week'!D:D,"QB")=0,"BYE, GAME NOT STARTED, OR NO STATS YET",iferror(MAXIFS('Player Stats - Current Week'!N:N,'Player Stats - Current Week'!C:C,B29,'Player Stats - Current Week'!D:D,"QB"),""))</f>
        <v>BYE, GAME NOT STARTED, OR NO STATS YET</v>
      </c>
      <c r="V29" s="113" t="s">
        <v>179</v>
      </c>
      <c r="W29" s="113" t="str">
        <f>if(SUMIFS('Player Stats - Current Week'!O:O,'Player Stats - Current Week'!C:C,B29)=0,"BYE, GAME NOT STARTED, OR NO STATS YET",iferror(SUMIFS('Player Stats - Current Week'!O:O,'Player Stats - Current Week'!C:C,B29),""))</f>
        <v>BYE, GAME NOT STARTED, OR NO STATS YET</v>
      </c>
      <c r="X29" s="113" t="s">
        <v>179</v>
      </c>
      <c r="Y29" s="113" t="str">
        <f>if(MAXIFS('Player Stats - Current Week'!Q:Q,'Player Stats - Current Week'!C:C,B29,'Player Stats - Current Week'!D:D,"TE")=0,"BYE, GAME NOT STARTED, OR NO STATS YET",iferror(MAXIFS('Player Stats - Current Week'!Q:Q,'Player Stats - Current Week'!C:C,B29,'Player Stats - Current Week'!D:D,"TE"),""))</f>
        <v>BYE, GAME NOT STARTED, OR NO STATS YET</v>
      </c>
      <c r="Z29" s="113" t="s">
        <v>179</v>
      </c>
      <c r="AA29" s="113" t="str">
        <f>if(MAXIFS('Player Stats - Current Week'!S:S,'Player Stats - Current Week'!C:C,B29)=0,"BYE, GAME NOT STARTED, OR NO STATS YET",iferror(MAXIFS('Player Stats - Current Week'!S:S,'Player Stats - Current Week'!C:C,B29),""))</f>
        <v>BYE, GAME NOT STARTED, OR NO STATS YET</v>
      </c>
      <c r="AB29" s="113" t="s">
        <v>179</v>
      </c>
      <c r="AC29" s="113" t="str">
        <f>if(MAXIFS('Player Stats - Current Week'!G:G,'Player Stats - Current Week'!C:C,B29,'Player Stats - Current Week'!D:D,"QB")=0,"BYE, GAME NOT STARTED, OR NO STATS YET",iferror(MAXIFS('Player Stats - Current Week'!G:G,'Player Stats - Current Week'!C:C,B29,'Player Stats - Current Week'!D:D,"QB"),""))</f>
        <v>BYE, GAME NOT STARTED, OR NO STATS YET</v>
      </c>
      <c r="AD29" s="124" t="str">
        <f t="shared" si="11"/>
        <v>BYE OR GAME NOT STARTED25</v>
      </c>
      <c r="AE29" s="122" t="str">
        <f>iferror(vlookup(CONCATENATE("Week 14",B29),'Raw With Formulas'!J:M,4,false),iferror(vlookup(CONCATENATE("Week 14",B29),'Raw With Formulas'!K:M,2,false),"BYE OR GAME NOT STARTED"))</f>
        <v>BYE OR GAME NOT STARTED</v>
      </c>
      <c r="AF29" s="124" t="str">
        <f t="shared" si="12"/>
        <v>BYE, GAME NOT STARTED, OR NO STATS YET25</v>
      </c>
      <c r="AG29" s="113" t="str">
        <f>if(MAXIFS('Player Stats - Current Week'!Q:Q,'Player Stats - Current Week'!C:C,B29,'Player Stats - Current Week'!D:D,"QB")=0,"BYE, GAME NOT STARTED, OR NO STATS YET",iferror(MAXIFS('Player Stats - Current Week'!Q:Q,'Player Stats - Current Week'!C:C,B29,'Player Stats - Current Week'!D:D,"QB"),""))</f>
        <v>BYE, GAME NOT STARTED, OR NO STATS YET</v>
      </c>
      <c r="AH29" s="124" t="str">
        <f t="shared" si="13"/>
        <v>BYE OR GAME NOT STARTED25</v>
      </c>
      <c r="AI29" s="124" t="str">
        <f>iferror(vlookup(CONCATENATE("Week 16",B29),'Raw With Formulas'!J:M,3,false),iferror(vlookup(CONCATENATE("Week 16",B29),'Raw With Formulas'!K:M,3,false),"BYE OR GAME NOT STARTED"))</f>
        <v>BYE OR GAME NOT STARTED</v>
      </c>
      <c r="AJ29" s="124" t="str">
        <f t="shared" si="14"/>
        <v>BYE, GAME NOT STARTED, OR NO STATS YET25</v>
      </c>
      <c r="AK29" s="113" t="str">
        <f>if(MAXIFS('Player Stats - Current Week'!E:E,'Player Stats - Current Week'!C:C,B29,'Player Stats - Current Week'!D:D,"WR")=0,"BYE, GAME NOT STARTED, OR NO STATS YET",iferror(MAXIFS('Player Stats - Current Week'!E:E,'Player Stats - Current Week'!C:C,B29,'Player Stats - Current Week'!D:D,"WR"),""))</f>
        <v>BYE, GAME NOT STARTED, OR NO STATS YET</v>
      </c>
      <c r="AL29" s="113" t="s">
        <v>179</v>
      </c>
      <c r="AM29" s="113" t="str">
        <f>if(MAXIFS('Player Stats - Current Week'!Q:Q,'Player Stats - Current Week'!C:C,B29,'Player Stats - Current Week'!D:D,"RB")=0,"BYE, GAME NOT STARTED, OR NO STATS YET",iferror(MAXIFS('Player Stats - Current Week'!Q:Q,'Player Stats - Current Week'!C:C,B29,'Player Stats - Current Week'!D:D,"RB"),""))</f>
        <v>BYE, GAME NOT STARTED, OR NO STATS YET</v>
      </c>
      <c r="AN29" s="125" t="str">
        <f t="shared" si="1"/>
        <v>Jim</v>
      </c>
    </row>
    <row r="30">
      <c r="A30" s="109" t="s">
        <v>135</v>
      </c>
      <c r="B30" s="110" t="s">
        <v>135</v>
      </c>
      <c r="C30" s="110" t="str">
        <f>vlookup(A30,'Wins by Team'!A:C,3,false)</f>
        <v>Steve|Sutter</v>
      </c>
      <c r="D30" s="117" t="str">
        <f t="shared" si="2"/>
        <v>BYE, GAME NOT STARTED, OR NO STATS YET26</v>
      </c>
      <c r="E30" s="117" t="str">
        <f>if(MAXIFS('Player Stats - Current Week'!I:I,'Player Stats - Current Week'!C:C,B30,'Player Stats - Current Week'!D:D,"QB")=0,"BYE, GAME NOT STARTED, OR NO STATS YET",iferror(MAXIFS('Player Stats - Current Week'!I:I,'Player Stats - Current Week'!C:C,B30,'Player Stats - Current Week'!D:D,"QB"),""))</f>
        <v>BYE, GAME NOT STARTED, OR NO STATS YET</v>
      </c>
      <c r="F30" s="117" t="str">
        <f t="shared" si="9"/>
        <v>BYE OR GAME NOT STARTED26</v>
      </c>
      <c r="G30" s="110" t="str">
        <f>iferror(vlookup(CONCATENATE("Week 2",B30),'Raw With Formulas'!J:M,3,false),iferror(vlookup(CONCATENATE("Week 2",B30),'Raw With Formulas'!K:M,3,false),"BYE OR GAME NOT STARTED"))</f>
        <v>BYE OR GAME NOT STARTED</v>
      </c>
      <c r="H30" s="117" t="str">
        <f t="shared" si="10"/>
        <v>BYE, GAME NOT STARTED, OR NO STATS YET26</v>
      </c>
      <c r="I30" s="110" t="str">
        <f>iferror(
if(
sumifs(
'Player Stats - Current Week'!T:T,
'Player Stats - Current Week'!C:C,
iferror(
vlookup(
CONCATENATE("Week 3",B30), 
'Raw With Formulas'!J:N,
2,false
),
vlookup(CONCATENATE("Week 3",B30), 'Raw With Formulas'!K:N,4,false))) 
= 0,
"BYE, GAME NOT STARTED, OR NO STATS YET",
iferror(
sumifs(
'Player Stats - Current Week'!T:T,
'Player Stats - Current Week'!C:C,
iferror(
vlookup(
CONCATENATE("Week 3",B30), 
'Raw With Formulas'!J:N,
2,false
),
vlookup(CONCATENATE("Week 3",B30), 'Raw With Formulas'!K:N,4,false))),
""
)
),
"BYE, GAME NOT STARTED, OR NO STATS YET"
)</f>
        <v>BYE, GAME NOT STARTED, OR NO STATS YET</v>
      </c>
      <c r="J30" s="110" t="s">
        <v>179</v>
      </c>
      <c r="K30" s="110" t="str">
        <f>if(MAXIFS('Player Stats - Current Week'!E:E,'Player Stats - Current Week'!C:C,B30,'Player Stats - Current Week'!D:D,"TE")=0,"BYE, GAME NOT STARTED, OR NO STATS YET",iferror(MAXIFS('Player Stats - Current Week'!E:E,'Player Stats - Current Week'!C:C,B30,'Player Stats - Current Week'!D:D,"TE"),""))</f>
        <v>BYE, GAME NOT STARTED, OR NO STATS YET</v>
      </c>
      <c r="L30" s="110" t="s">
        <v>179</v>
      </c>
      <c r="M30" s="110" t="str">
        <f>if(MAXIFS('Player Stats - Current Week'!Q:Q,'Player Stats - Current Week'!C:C,B30,'Player Stats - Current Week'!D:D,"WR")=0,"BYE, GAME NOT STARTED, OR NO STATS YET",iferror(MAXIFS('Player Stats - Current Week'!Q:Q,'Player Stats - Current Week'!C:C,B30,'Player Stats - Current Week'!D:D,"WR"),""))</f>
        <v>BYE, GAME NOT STARTED, OR NO STATS YET</v>
      </c>
      <c r="N30" s="110" t="s">
        <v>179</v>
      </c>
      <c r="O30" s="110" t="str">
        <f>if((SUMIFS('Player Stats - Current Week'!R:R,'Player Stats - Current Week'!C:C,B30)+SUMIFS('Player Stats - Current Week'!L:L,'Player Stats - Current Week'!C:C,B30))=0,"BYE, GAME NOT STARTED, OR NO STATS YET",((SUMIFS('Player Stats - Current Week'!R:R,'Player Stats - Current Week'!C:C,B30)*6)+SUMIFS('Player Stats - Current Week'!L:L,'Player Stats - Current Week'!C:C,B30)))</f>
        <v>BYE, GAME NOT STARTED, OR NO STATS YET</v>
      </c>
      <c r="P30" s="110" t="s">
        <v>179</v>
      </c>
      <c r="Q30" s="110" t="str">
        <f>if(MAXIFS('Player Stats - Current Week'!U:U,'Player Stats - Current Week'!C:C,B30,'Player Stats - Current Week'!D:D,"RB")=0,"BYE, GAME NOT STARTED, OR NO STATS YET",iferror(MAXIFS('Player Stats - Current Week'!U:U,'Player Stats - Current Week'!C:C,B30,'Player Stats - Current Week'!D:D,"RB"),""))</f>
        <v>BYE, GAME NOT STARTED, OR NO STATS YET</v>
      </c>
      <c r="R30" s="110" t="s">
        <v>179</v>
      </c>
      <c r="S30" s="110" t="str">
        <f>if(MAXIFS('Player Stats - Current Week'!L:L,'Player Stats - Current Week'!C:C,B30,'Player Stats - Current Week'!D:D,"PK")=0,"BYE, GAME NOT STARTED, OR NO STATS YET",iferror(MAXIFS('Player Stats - Current Week'!L:L,'Player Stats - Current Week'!C:C,B30,'Player Stats - Current Week'!D:D,"PK"),""))</f>
        <v>BYE, GAME NOT STARTED, OR NO STATS YET</v>
      </c>
      <c r="T30" s="110" t="s">
        <v>179</v>
      </c>
      <c r="U30" s="110" t="str">
        <f>if(MAXIFS('Player Stats - Current Week'!N:N,'Player Stats - Current Week'!C:C,B30,'Player Stats - Current Week'!D:D,"QB")=0,"BYE, GAME NOT STARTED, OR NO STATS YET",iferror(MAXIFS('Player Stats - Current Week'!N:N,'Player Stats - Current Week'!C:C,B30,'Player Stats - Current Week'!D:D,"QB"),""))</f>
        <v>BYE, GAME NOT STARTED, OR NO STATS YET</v>
      </c>
      <c r="V30" s="110" t="s">
        <v>179</v>
      </c>
      <c r="W30" s="110" t="str">
        <f>if(SUMIFS('Player Stats - Current Week'!O:O,'Player Stats - Current Week'!C:C,B30)=0,"BYE, GAME NOT STARTED, OR NO STATS YET",iferror(SUMIFS('Player Stats - Current Week'!O:O,'Player Stats - Current Week'!C:C,B30),""))</f>
        <v>BYE, GAME NOT STARTED, OR NO STATS YET</v>
      </c>
      <c r="X30" s="110" t="s">
        <v>179</v>
      </c>
      <c r="Y30" s="110" t="str">
        <f>if(MAXIFS('Player Stats - Current Week'!Q:Q,'Player Stats - Current Week'!C:C,B30,'Player Stats - Current Week'!D:D,"TE")=0,"BYE, GAME NOT STARTED, OR NO STATS YET",iferror(MAXIFS('Player Stats - Current Week'!Q:Q,'Player Stats - Current Week'!C:C,B30,'Player Stats - Current Week'!D:D,"TE"),""))</f>
        <v>BYE, GAME NOT STARTED, OR NO STATS YET</v>
      </c>
      <c r="Z30" s="110" t="s">
        <v>179</v>
      </c>
      <c r="AA30" s="110" t="str">
        <f>if(MAXIFS('Player Stats - Current Week'!S:S,'Player Stats - Current Week'!C:C,B30)=0,"BYE, GAME NOT STARTED, OR NO STATS YET",iferror(MAXIFS('Player Stats - Current Week'!S:S,'Player Stats - Current Week'!C:C,B30),""))</f>
        <v>BYE, GAME NOT STARTED, OR NO STATS YET</v>
      </c>
      <c r="AB30" s="110" t="s">
        <v>179</v>
      </c>
      <c r="AC30" s="110" t="str">
        <f>if(MAXIFS('Player Stats - Current Week'!G:G,'Player Stats - Current Week'!C:C,B30,'Player Stats - Current Week'!D:D,"QB")=0,"BYE, GAME NOT STARTED, OR NO STATS YET",iferror(MAXIFS('Player Stats - Current Week'!G:G,'Player Stats - Current Week'!C:C,B30,'Player Stats - Current Week'!D:D,"QB"),""))</f>
        <v>BYE, GAME NOT STARTED, OR NO STATS YET</v>
      </c>
      <c r="AD30" s="117" t="str">
        <f t="shared" si="11"/>
        <v>BYE OR GAME NOT STARTED26</v>
      </c>
      <c r="AE30" s="121" t="str">
        <f>iferror(vlookup(CONCATENATE("Week 14",B30),'Raw With Formulas'!J:M,4,false),iferror(vlookup(CONCATENATE("Week 14",B30),'Raw With Formulas'!K:M,2,false),"BYE OR GAME NOT STARTED"))</f>
        <v>BYE OR GAME NOT STARTED</v>
      </c>
      <c r="AF30" s="117" t="str">
        <f t="shared" si="12"/>
        <v>BYE, GAME NOT STARTED, OR NO STATS YET26</v>
      </c>
      <c r="AG30" s="110" t="str">
        <f>if(MAXIFS('Player Stats - Current Week'!Q:Q,'Player Stats - Current Week'!C:C,B30,'Player Stats - Current Week'!D:D,"QB")=0,"BYE, GAME NOT STARTED, OR NO STATS YET",iferror(MAXIFS('Player Stats - Current Week'!Q:Q,'Player Stats - Current Week'!C:C,B30,'Player Stats - Current Week'!D:D,"QB"),""))</f>
        <v>BYE, GAME NOT STARTED, OR NO STATS YET</v>
      </c>
      <c r="AH30" s="117" t="str">
        <f t="shared" si="13"/>
        <v>BYE OR GAME NOT STARTED26</v>
      </c>
      <c r="AI30" s="117" t="str">
        <f>iferror(vlookup(CONCATENATE("Week 16",B30),'Raw With Formulas'!J:M,3,false),iferror(vlookup(CONCATENATE("Week 16",B30),'Raw With Formulas'!K:M,3,false),"BYE OR GAME NOT STARTED"))</f>
        <v>BYE OR GAME NOT STARTED</v>
      </c>
      <c r="AJ30" s="117" t="str">
        <f t="shared" si="14"/>
        <v>BYE, GAME NOT STARTED, OR NO STATS YET26</v>
      </c>
      <c r="AK30" s="110" t="str">
        <f>if(MAXIFS('Player Stats - Current Week'!E:E,'Player Stats - Current Week'!C:C,B30,'Player Stats - Current Week'!D:D,"WR")=0,"BYE, GAME NOT STARTED, OR NO STATS YET",iferror(MAXIFS('Player Stats - Current Week'!E:E,'Player Stats - Current Week'!C:C,B30,'Player Stats - Current Week'!D:D,"WR"),""))</f>
        <v>BYE, GAME NOT STARTED, OR NO STATS YET</v>
      </c>
      <c r="AL30" s="110" t="s">
        <v>179</v>
      </c>
      <c r="AM30" s="110" t="str">
        <f>if(MAXIFS('Player Stats - Current Week'!Q:Q,'Player Stats - Current Week'!C:C,B30,'Player Stats - Current Week'!D:D,"RB")=0,"BYE, GAME NOT STARTED, OR NO STATS YET",iferror(MAXIFS('Player Stats - Current Week'!Q:Q,'Player Stats - Current Week'!C:C,B30,'Player Stats - Current Week'!D:D,"RB"),""))</f>
        <v>BYE, GAME NOT STARTED, OR NO STATS YET</v>
      </c>
      <c r="AN30" s="115" t="str">
        <f t="shared" si="1"/>
        <v>Steve|Sutter</v>
      </c>
    </row>
    <row r="31">
      <c r="A31" s="112" t="s">
        <v>136</v>
      </c>
      <c r="B31" s="113" t="s">
        <v>137</v>
      </c>
      <c r="C31" s="113" t="str">
        <f>vlookup(A31,'Wins by Team'!A:C,3,false)</f>
        <v>Jim</v>
      </c>
      <c r="D31" s="124" t="str">
        <f t="shared" si="2"/>
        <v>BYE, GAME NOT STARTED, OR NO STATS YET27</v>
      </c>
      <c r="E31" s="124" t="str">
        <f>if(MAXIFS('Player Stats - Current Week'!I:I,'Player Stats - Current Week'!C:C,B31,'Player Stats - Current Week'!D:D,"QB")=0,"BYE, GAME NOT STARTED, OR NO STATS YET",iferror(MAXIFS('Player Stats - Current Week'!I:I,'Player Stats - Current Week'!C:C,B31,'Player Stats - Current Week'!D:D,"QB"),""))</f>
        <v>BYE, GAME NOT STARTED, OR NO STATS YET</v>
      </c>
      <c r="F31" s="124" t="str">
        <f t="shared" si="9"/>
        <v>BYE OR GAME NOT STARTED27</v>
      </c>
      <c r="G31" s="113" t="str">
        <f>iferror(vlookup(CONCATENATE("Week 2",B31),'Raw With Formulas'!J:M,3,false),iferror(vlookup(CONCATENATE("Week 2",B31),'Raw With Formulas'!K:M,3,false),"BYE OR GAME NOT STARTED"))</f>
        <v>BYE OR GAME NOT STARTED</v>
      </c>
      <c r="H31" s="124" t="str">
        <f t="shared" si="10"/>
        <v>BYE, GAME NOT STARTED, OR NO STATS YET27</v>
      </c>
      <c r="I31" s="113" t="str">
        <f>iferror(
if(
sumifs(
'Player Stats - Current Week'!T:T,
'Player Stats - Current Week'!C:C,
iferror(
vlookup(
CONCATENATE("Week 3",B31), 
'Raw With Formulas'!J:N,
2,false
),
vlookup(CONCATENATE("Week 3",B31), 'Raw With Formulas'!K:N,4,false))) 
= 0,
"BYE, GAME NOT STARTED, OR NO STATS YET",
iferror(
sumifs(
'Player Stats - Current Week'!T:T,
'Player Stats - Current Week'!C:C,
iferror(
vlookup(
CONCATENATE("Week 3",B31), 
'Raw With Formulas'!J:N,
2,false
),
vlookup(CONCATENATE("Week 3",B31), 'Raw With Formulas'!K:N,4,false))),
""
)
),
"BYE, GAME NOT STARTED, OR NO STATS YET"
)</f>
        <v>BYE, GAME NOT STARTED, OR NO STATS YET</v>
      </c>
      <c r="J31" s="113" t="s">
        <v>179</v>
      </c>
      <c r="K31" s="113" t="str">
        <f>if(MAXIFS('Player Stats - Current Week'!E:E,'Player Stats - Current Week'!C:C,B31,'Player Stats - Current Week'!D:D,"TE")=0,"BYE, GAME NOT STARTED, OR NO STATS YET",iferror(MAXIFS('Player Stats - Current Week'!E:E,'Player Stats - Current Week'!C:C,B31,'Player Stats - Current Week'!D:D,"TE"),""))</f>
        <v>BYE, GAME NOT STARTED, OR NO STATS YET</v>
      </c>
      <c r="L31" s="113" t="s">
        <v>179</v>
      </c>
      <c r="M31" s="113" t="str">
        <f>if(MAXIFS('Player Stats - Current Week'!Q:Q,'Player Stats - Current Week'!C:C,B31,'Player Stats - Current Week'!D:D,"WR")=0,"BYE, GAME NOT STARTED, OR NO STATS YET",iferror(MAXIFS('Player Stats - Current Week'!Q:Q,'Player Stats - Current Week'!C:C,B31,'Player Stats - Current Week'!D:D,"WR"),""))</f>
        <v>BYE, GAME NOT STARTED, OR NO STATS YET</v>
      </c>
      <c r="N31" s="113" t="s">
        <v>179</v>
      </c>
      <c r="O31" s="113" t="str">
        <f>if((SUMIFS('Player Stats - Current Week'!R:R,'Player Stats - Current Week'!C:C,B31)+SUMIFS('Player Stats - Current Week'!L:L,'Player Stats - Current Week'!C:C,B31))=0,"BYE, GAME NOT STARTED, OR NO STATS YET",((SUMIFS('Player Stats - Current Week'!R:R,'Player Stats - Current Week'!C:C,B31)*6)+SUMIFS('Player Stats - Current Week'!L:L,'Player Stats - Current Week'!C:C,B31)))</f>
        <v>BYE, GAME NOT STARTED, OR NO STATS YET</v>
      </c>
      <c r="P31" s="113" t="s">
        <v>179</v>
      </c>
      <c r="Q31" s="113" t="str">
        <f>if(MAXIFS('Player Stats - Current Week'!U:U,'Player Stats - Current Week'!C:C,B31,'Player Stats - Current Week'!D:D,"RB")=0,"BYE, GAME NOT STARTED, OR NO STATS YET",iferror(MAXIFS('Player Stats - Current Week'!U:U,'Player Stats - Current Week'!C:C,B31,'Player Stats - Current Week'!D:D,"RB"),""))</f>
        <v>BYE, GAME NOT STARTED, OR NO STATS YET</v>
      </c>
      <c r="R31" s="113" t="s">
        <v>179</v>
      </c>
      <c r="S31" s="113" t="str">
        <f>if(MAXIFS('Player Stats - Current Week'!L:L,'Player Stats - Current Week'!C:C,B31,'Player Stats - Current Week'!D:D,"PK")=0,"BYE, GAME NOT STARTED, OR NO STATS YET",iferror(MAXIFS('Player Stats - Current Week'!L:L,'Player Stats - Current Week'!C:C,B31,'Player Stats - Current Week'!D:D,"PK"),""))</f>
        <v>BYE, GAME NOT STARTED, OR NO STATS YET</v>
      </c>
      <c r="T31" s="113" t="s">
        <v>179</v>
      </c>
      <c r="U31" s="113" t="str">
        <f>if(MAXIFS('Player Stats - Current Week'!N:N,'Player Stats - Current Week'!C:C,B31,'Player Stats - Current Week'!D:D,"QB")=0,"BYE, GAME NOT STARTED, OR NO STATS YET",iferror(MAXIFS('Player Stats - Current Week'!N:N,'Player Stats - Current Week'!C:C,B31,'Player Stats - Current Week'!D:D,"QB"),""))</f>
        <v>BYE, GAME NOT STARTED, OR NO STATS YET</v>
      </c>
      <c r="V31" s="113" t="s">
        <v>179</v>
      </c>
      <c r="W31" s="113" t="str">
        <f>if(SUMIFS('Player Stats - Current Week'!O:O,'Player Stats - Current Week'!C:C,B31)=0,"BYE, GAME NOT STARTED, OR NO STATS YET",iferror(SUMIFS('Player Stats - Current Week'!O:O,'Player Stats - Current Week'!C:C,B31),""))</f>
        <v>BYE, GAME NOT STARTED, OR NO STATS YET</v>
      </c>
      <c r="X31" s="113" t="s">
        <v>179</v>
      </c>
      <c r="Y31" s="113" t="str">
        <f>if(MAXIFS('Player Stats - Current Week'!Q:Q,'Player Stats - Current Week'!C:C,B31,'Player Stats - Current Week'!D:D,"TE")=0,"BYE, GAME NOT STARTED, OR NO STATS YET",iferror(MAXIFS('Player Stats - Current Week'!Q:Q,'Player Stats - Current Week'!C:C,B31,'Player Stats - Current Week'!D:D,"TE"),""))</f>
        <v>BYE, GAME NOT STARTED, OR NO STATS YET</v>
      </c>
      <c r="Z31" s="113" t="s">
        <v>179</v>
      </c>
      <c r="AA31" s="113" t="str">
        <f>if(MAXIFS('Player Stats - Current Week'!S:S,'Player Stats - Current Week'!C:C,B31)=0,"BYE, GAME NOT STARTED, OR NO STATS YET",iferror(MAXIFS('Player Stats - Current Week'!S:S,'Player Stats - Current Week'!C:C,B31),""))</f>
        <v>BYE, GAME NOT STARTED, OR NO STATS YET</v>
      </c>
      <c r="AB31" s="113" t="s">
        <v>179</v>
      </c>
      <c r="AC31" s="113" t="str">
        <f>if(MAXIFS('Player Stats - Current Week'!G:G,'Player Stats - Current Week'!C:C,B31,'Player Stats - Current Week'!D:D,"QB")=0,"BYE, GAME NOT STARTED, OR NO STATS YET",iferror(MAXIFS('Player Stats - Current Week'!G:G,'Player Stats - Current Week'!C:C,B31,'Player Stats - Current Week'!D:D,"QB"),""))</f>
        <v>BYE, GAME NOT STARTED, OR NO STATS YET</v>
      </c>
      <c r="AD31" s="124" t="str">
        <f t="shared" si="11"/>
        <v>BYE OR GAME NOT STARTED27</v>
      </c>
      <c r="AE31" s="122" t="str">
        <f>iferror(vlookup(CONCATENATE("Week 14",B31),'Raw With Formulas'!J:M,4,false),iferror(vlookup(CONCATENATE("Week 14",B31),'Raw With Formulas'!K:M,2,false),"BYE OR GAME NOT STARTED"))</f>
        <v>BYE OR GAME NOT STARTED</v>
      </c>
      <c r="AF31" s="124" t="str">
        <f t="shared" si="12"/>
        <v>BYE, GAME NOT STARTED, OR NO STATS YET27</v>
      </c>
      <c r="AG31" s="113" t="str">
        <f>if(MAXIFS('Player Stats - Current Week'!Q:Q,'Player Stats - Current Week'!C:C,B31,'Player Stats - Current Week'!D:D,"QB")=0,"BYE, GAME NOT STARTED, OR NO STATS YET",iferror(MAXIFS('Player Stats - Current Week'!Q:Q,'Player Stats - Current Week'!C:C,B31,'Player Stats - Current Week'!D:D,"QB"),""))</f>
        <v>BYE, GAME NOT STARTED, OR NO STATS YET</v>
      </c>
      <c r="AH31" s="124" t="str">
        <f t="shared" si="13"/>
        <v>BYE OR GAME NOT STARTED27</v>
      </c>
      <c r="AI31" s="124" t="str">
        <f>iferror(vlookup(CONCATENATE("Week 16",B31),'Raw With Formulas'!J:M,3,false),iferror(vlookup(CONCATENATE("Week 16",B31),'Raw With Formulas'!K:M,3,false),"BYE OR GAME NOT STARTED"))</f>
        <v>BYE OR GAME NOT STARTED</v>
      </c>
      <c r="AJ31" s="124" t="str">
        <f t="shared" si="14"/>
        <v>BYE, GAME NOT STARTED, OR NO STATS YET27</v>
      </c>
      <c r="AK31" s="113" t="str">
        <f>if(MAXIFS('Player Stats - Current Week'!E:E,'Player Stats - Current Week'!C:C,B31,'Player Stats - Current Week'!D:D,"WR")=0,"BYE, GAME NOT STARTED, OR NO STATS YET",iferror(MAXIFS('Player Stats - Current Week'!E:E,'Player Stats - Current Week'!C:C,B31,'Player Stats - Current Week'!D:D,"WR"),""))</f>
        <v>BYE, GAME NOT STARTED, OR NO STATS YET</v>
      </c>
      <c r="AL31" s="113" t="s">
        <v>179</v>
      </c>
      <c r="AM31" s="113" t="str">
        <f>if(MAXIFS('Player Stats - Current Week'!Q:Q,'Player Stats - Current Week'!C:C,B31,'Player Stats - Current Week'!D:D,"RB")=0,"BYE, GAME NOT STARTED, OR NO STATS YET",iferror(MAXIFS('Player Stats - Current Week'!Q:Q,'Player Stats - Current Week'!C:C,B31,'Player Stats - Current Week'!D:D,"RB"),""))</f>
        <v>BYE, GAME NOT STARTED, OR NO STATS YET</v>
      </c>
      <c r="AN31" s="125" t="str">
        <f t="shared" si="1"/>
        <v>Jim</v>
      </c>
    </row>
    <row r="32">
      <c r="A32" s="109" t="s">
        <v>138</v>
      </c>
      <c r="B32" s="110" t="s">
        <v>139</v>
      </c>
      <c r="C32" s="110" t="str">
        <f>vlookup(A32,'Wins by Team'!A:C,3,false)</f>
        <v>Rob</v>
      </c>
      <c r="D32" s="117" t="str">
        <f t="shared" si="2"/>
        <v>BYE, GAME NOT STARTED, OR NO STATS YET28</v>
      </c>
      <c r="E32" s="117" t="str">
        <f>if(MAXIFS('Player Stats - Current Week'!I:I,'Player Stats - Current Week'!C:C,B32,'Player Stats - Current Week'!D:D,"QB")=0,"BYE, GAME NOT STARTED, OR NO STATS YET",iferror(MAXIFS('Player Stats - Current Week'!I:I,'Player Stats - Current Week'!C:C,B32,'Player Stats - Current Week'!D:D,"QB"),""))</f>
        <v>BYE, GAME NOT STARTED, OR NO STATS YET</v>
      </c>
      <c r="F32" s="117" t="str">
        <f t="shared" si="9"/>
        <v>BYE OR GAME NOT STARTED28</v>
      </c>
      <c r="G32" s="110" t="str">
        <f>iferror(vlookup(CONCATENATE("Week 2",B32),'Raw With Formulas'!J:M,3,false),iferror(vlookup(CONCATENATE("Week 2",B32),'Raw With Formulas'!K:M,3,false),"BYE OR GAME NOT STARTED"))</f>
        <v>BYE OR GAME NOT STARTED</v>
      </c>
      <c r="H32" s="117" t="str">
        <f t="shared" si="10"/>
        <v>BYE, GAME NOT STARTED, OR NO STATS YET28</v>
      </c>
      <c r="I32" s="110" t="str">
        <f>iferror(
if(
sumifs(
'Player Stats - Current Week'!T:T,
'Player Stats - Current Week'!C:C,
iferror(
vlookup(
CONCATENATE("Week 3",B32), 
'Raw With Formulas'!J:N,
2,false
),
vlookup(CONCATENATE("Week 3",B32), 'Raw With Formulas'!K:N,4,false))) 
= 0,
"BYE, GAME NOT STARTED, OR NO STATS YET",
iferror(
sumifs(
'Player Stats - Current Week'!T:T,
'Player Stats - Current Week'!C:C,
iferror(
vlookup(
CONCATENATE("Week 3",B32), 
'Raw With Formulas'!J:N,
2,false
),
vlookup(CONCATENATE("Week 3",B32), 'Raw With Formulas'!K:N,4,false))),
""
)
),
"BYE, GAME NOT STARTED, OR NO STATS YET"
)</f>
        <v>BYE, GAME NOT STARTED, OR NO STATS YET</v>
      </c>
      <c r="J32" s="110" t="s">
        <v>179</v>
      </c>
      <c r="K32" s="110" t="str">
        <f>if(MAXIFS('Player Stats - Current Week'!E:E,'Player Stats - Current Week'!C:C,B32,'Player Stats - Current Week'!D:D,"TE")=0,"BYE, GAME NOT STARTED, OR NO STATS YET",iferror(MAXIFS('Player Stats - Current Week'!E:E,'Player Stats - Current Week'!C:C,B32,'Player Stats - Current Week'!D:D,"TE"),""))</f>
        <v>BYE, GAME NOT STARTED, OR NO STATS YET</v>
      </c>
      <c r="L32" s="110" t="s">
        <v>179</v>
      </c>
      <c r="M32" s="110" t="str">
        <f>if(MAXIFS('Player Stats - Current Week'!Q:Q,'Player Stats - Current Week'!C:C,B32,'Player Stats - Current Week'!D:D,"WR")=0,"BYE, GAME NOT STARTED, OR NO STATS YET",iferror(MAXIFS('Player Stats - Current Week'!Q:Q,'Player Stats - Current Week'!C:C,B32,'Player Stats - Current Week'!D:D,"WR"),""))</f>
        <v>BYE, GAME NOT STARTED, OR NO STATS YET</v>
      </c>
      <c r="N32" s="110" t="s">
        <v>179</v>
      </c>
      <c r="O32" s="110" t="str">
        <f>if((SUMIFS('Player Stats - Current Week'!R:R,'Player Stats - Current Week'!C:C,B32)+SUMIFS('Player Stats - Current Week'!L:L,'Player Stats - Current Week'!C:C,B32))=0,"BYE, GAME NOT STARTED, OR NO STATS YET",((SUMIFS('Player Stats - Current Week'!R:R,'Player Stats - Current Week'!C:C,B32)*6)+SUMIFS('Player Stats - Current Week'!L:L,'Player Stats - Current Week'!C:C,B32)))</f>
        <v>BYE, GAME NOT STARTED, OR NO STATS YET</v>
      </c>
      <c r="P32" s="110" t="s">
        <v>179</v>
      </c>
      <c r="Q32" s="110" t="str">
        <f>if(MAXIFS('Player Stats - Current Week'!U:U,'Player Stats - Current Week'!C:C,B32,'Player Stats - Current Week'!D:D,"RB")=0,"BYE, GAME NOT STARTED, OR NO STATS YET",iferror(MAXIFS('Player Stats - Current Week'!U:U,'Player Stats - Current Week'!C:C,B32,'Player Stats - Current Week'!D:D,"RB"),""))</f>
        <v>BYE, GAME NOT STARTED, OR NO STATS YET</v>
      </c>
      <c r="R32" s="110" t="s">
        <v>179</v>
      </c>
      <c r="S32" s="110" t="str">
        <f>if(MAXIFS('Player Stats - Current Week'!L:L,'Player Stats - Current Week'!C:C,B32,'Player Stats - Current Week'!D:D,"PK")=0,"BYE, GAME NOT STARTED, OR NO STATS YET",iferror(MAXIFS('Player Stats - Current Week'!L:L,'Player Stats - Current Week'!C:C,B32,'Player Stats - Current Week'!D:D,"PK"),""))</f>
        <v>BYE, GAME NOT STARTED, OR NO STATS YET</v>
      </c>
      <c r="T32" s="110" t="s">
        <v>179</v>
      </c>
      <c r="U32" s="110" t="str">
        <f>if(MAXIFS('Player Stats - Current Week'!N:N,'Player Stats - Current Week'!C:C,B32,'Player Stats - Current Week'!D:D,"QB")=0,"BYE, GAME NOT STARTED, OR NO STATS YET",iferror(MAXIFS('Player Stats - Current Week'!N:N,'Player Stats - Current Week'!C:C,B32,'Player Stats - Current Week'!D:D,"QB"),""))</f>
        <v>BYE, GAME NOT STARTED, OR NO STATS YET</v>
      </c>
      <c r="V32" s="110" t="s">
        <v>179</v>
      </c>
      <c r="W32" s="110" t="str">
        <f>if(SUMIFS('Player Stats - Current Week'!O:O,'Player Stats - Current Week'!C:C,B32)=0,"BYE, GAME NOT STARTED, OR NO STATS YET",iferror(SUMIFS('Player Stats - Current Week'!O:O,'Player Stats - Current Week'!C:C,B32),""))</f>
        <v>BYE, GAME NOT STARTED, OR NO STATS YET</v>
      </c>
      <c r="X32" s="110" t="s">
        <v>179</v>
      </c>
      <c r="Y32" s="110" t="str">
        <f>if(MAXIFS('Player Stats - Current Week'!Q:Q,'Player Stats - Current Week'!C:C,B32,'Player Stats - Current Week'!D:D,"TE")=0,"BYE, GAME NOT STARTED, OR NO STATS YET",iferror(MAXIFS('Player Stats - Current Week'!Q:Q,'Player Stats - Current Week'!C:C,B32,'Player Stats - Current Week'!D:D,"TE"),""))</f>
        <v>BYE, GAME NOT STARTED, OR NO STATS YET</v>
      </c>
      <c r="Z32" s="110" t="s">
        <v>179</v>
      </c>
      <c r="AA32" s="110" t="str">
        <f>if(MAXIFS('Player Stats - Current Week'!S:S,'Player Stats - Current Week'!C:C,B32)=0,"BYE, GAME NOT STARTED, OR NO STATS YET",iferror(MAXIFS('Player Stats - Current Week'!S:S,'Player Stats - Current Week'!C:C,B32),""))</f>
        <v>BYE, GAME NOT STARTED, OR NO STATS YET</v>
      </c>
      <c r="AB32" s="110" t="s">
        <v>179</v>
      </c>
      <c r="AC32" s="110" t="str">
        <f>if(MAXIFS('Player Stats - Current Week'!G:G,'Player Stats - Current Week'!C:C,B32,'Player Stats - Current Week'!D:D,"QB")=0,"BYE, GAME NOT STARTED, OR NO STATS YET",iferror(MAXIFS('Player Stats - Current Week'!G:G,'Player Stats - Current Week'!C:C,B32,'Player Stats - Current Week'!D:D,"QB"),""))</f>
        <v>BYE, GAME NOT STARTED, OR NO STATS YET</v>
      </c>
      <c r="AD32" s="117" t="str">
        <f t="shared" si="11"/>
        <v>BYE OR GAME NOT STARTED28</v>
      </c>
      <c r="AE32" s="121" t="str">
        <f>iferror(vlookup(CONCATENATE("Week 14",B32),'Raw With Formulas'!J:M,4,false),iferror(vlookup(CONCATENATE("Week 14",B32),'Raw With Formulas'!K:M,2,false),"BYE OR GAME NOT STARTED"))</f>
        <v>BYE OR GAME NOT STARTED</v>
      </c>
      <c r="AF32" s="117" t="str">
        <f t="shared" si="12"/>
        <v>BYE, GAME NOT STARTED, OR NO STATS YET28</v>
      </c>
      <c r="AG32" s="110" t="str">
        <f>if(MAXIFS('Player Stats - Current Week'!Q:Q,'Player Stats - Current Week'!C:C,B32,'Player Stats - Current Week'!D:D,"QB")=0,"BYE, GAME NOT STARTED, OR NO STATS YET",iferror(MAXIFS('Player Stats - Current Week'!Q:Q,'Player Stats - Current Week'!C:C,B32,'Player Stats - Current Week'!D:D,"QB"),""))</f>
        <v>BYE, GAME NOT STARTED, OR NO STATS YET</v>
      </c>
      <c r="AH32" s="117" t="str">
        <f t="shared" si="13"/>
        <v>BYE OR GAME NOT STARTED28</v>
      </c>
      <c r="AI32" s="117" t="str">
        <f>iferror(vlookup(CONCATENATE("Week 16",B32),'Raw With Formulas'!J:M,3,false),iferror(vlookup(CONCATENATE("Week 16",B32),'Raw With Formulas'!K:M,3,false),"BYE OR GAME NOT STARTED"))</f>
        <v>BYE OR GAME NOT STARTED</v>
      </c>
      <c r="AJ32" s="117" t="str">
        <f t="shared" si="14"/>
        <v>BYE, GAME NOT STARTED, OR NO STATS YET28</v>
      </c>
      <c r="AK32" s="110" t="str">
        <f>if(MAXIFS('Player Stats - Current Week'!E:E,'Player Stats - Current Week'!C:C,B32,'Player Stats - Current Week'!D:D,"WR")=0,"BYE, GAME NOT STARTED, OR NO STATS YET",iferror(MAXIFS('Player Stats - Current Week'!E:E,'Player Stats - Current Week'!C:C,B32,'Player Stats - Current Week'!D:D,"WR"),""))</f>
        <v>BYE, GAME NOT STARTED, OR NO STATS YET</v>
      </c>
      <c r="AL32" s="110" t="s">
        <v>179</v>
      </c>
      <c r="AM32" s="110" t="str">
        <f>if(MAXIFS('Player Stats - Current Week'!Q:Q,'Player Stats - Current Week'!C:C,B32,'Player Stats - Current Week'!D:D,"RB")=0,"BYE, GAME NOT STARTED, OR NO STATS YET",iferror(MAXIFS('Player Stats - Current Week'!Q:Q,'Player Stats - Current Week'!C:C,B32,'Player Stats - Current Week'!D:D,"RB"),""))</f>
        <v>BYE, GAME NOT STARTED, OR NO STATS YET</v>
      </c>
      <c r="AN32" s="115" t="str">
        <f t="shared" si="1"/>
        <v>Rob</v>
      </c>
    </row>
    <row r="33">
      <c r="A33" s="118" t="s">
        <v>140</v>
      </c>
      <c r="B33" s="119" t="s">
        <v>141</v>
      </c>
      <c r="C33" s="119" t="str">
        <f>vlookup(A33,'Wins by Team'!A:C,3,false)</f>
        <v>Max</v>
      </c>
      <c r="D33" s="126" t="str">
        <f t="shared" si="2"/>
        <v>BYE, GAME NOT STARTED, OR NO STATS YET29</v>
      </c>
      <c r="E33" s="126" t="str">
        <f>if(MAXIFS('Player Stats - Current Week'!I:I,'Player Stats - Current Week'!C:C,B33,'Player Stats - Current Week'!D:D,"QB")=0,"BYE, GAME NOT STARTED, OR NO STATS YET",iferror(MAXIFS('Player Stats - Current Week'!I:I,'Player Stats - Current Week'!C:C,B33,'Player Stats - Current Week'!D:D,"QB"),""))</f>
        <v>BYE, GAME NOT STARTED, OR NO STATS YET</v>
      </c>
      <c r="F33" s="126" t="str">
        <f t="shared" si="9"/>
        <v>BYE OR GAME NOT STARTED29</v>
      </c>
      <c r="G33" s="119" t="str">
        <f>iferror(vlookup(CONCATENATE("Week 2",B33),'Raw With Formulas'!J:M,3,false),iferror(vlookup(CONCATENATE("Week 2",B33),'Raw With Formulas'!K:M,3,false),"BYE OR GAME NOT STARTED"))</f>
        <v>BYE OR GAME NOT STARTED</v>
      </c>
      <c r="H33" s="126" t="str">
        <f t="shared" si="10"/>
        <v>BYE, GAME NOT STARTED, OR NO STATS YET29</v>
      </c>
      <c r="I33" s="119" t="str">
        <f>iferror(
if(
sumifs(
'Player Stats - Current Week'!T:T,
'Player Stats - Current Week'!C:C,
iferror(
vlookup(
CONCATENATE("Week 3",B33), 
'Raw With Formulas'!J:N,
2,false
),
vlookup(CONCATENATE("Week 3",B33), 'Raw With Formulas'!K:N,4,false))) 
= 0,
"BYE, GAME NOT STARTED, OR NO STATS YET",
iferror(
sumifs(
'Player Stats - Current Week'!T:T,
'Player Stats - Current Week'!C:C,
iferror(
vlookup(
CONCATENATE("Week 3",B33), 
'Raw With Formulas'!J:N,
2,false
),
vlookup(CONCATENATE("Week 3",B33), 'Raw With Formulas'!K:N,4,false))),
""
)
),
"BYE, GAME NOT STARTED, OR NO STATS YET"
)</f>
        <v>BYE, GAME NOT STARTED, OR NO STATS YET</v>
      </c>
      <c r="J33" s="119" t="s">
        <v>179</v>
      </c>
      <c r="K33" s="119" t="str">
        <f>if(MAXIFS('Player Stats - Current Week'!E:E,'Player Stats - Current Week'!C:C,B33,'Player Stats - Current Week'!D:D,"TE")=0,"BYE, GAME NOT STARTED, OR NO STATS YET",iferror(MAXIFS('Player Stats - Current Week'!E:E,'Player Stats - Current Week'!C:C,B33,'Player Stats - Current Week'!D:D,"TE"),""))</f>
        <v>BYE, GAME NOT STARTED, OR NO STATS YET</v>
      </c>
      <c r="L33" s="119" t="s">
        <v>179</v>
      </c>
      <c r="M33" s="119" t="str">
        <f>if(MAXIFS('Player Stats - Current Week'!Q:Q,'Player Stats - Current Week'!C:C,B33,'Player Stats - Current Week'!D:D,"WR")=0,"BYE, GAME NOT STARTED, OR NO STATS YET",iferror(MAXIFS('Player Stats - Current Week'!Q:Q,'Player Stats - Current Week'!C:C,B33,'Player Stats - Current Week'!D:D,"WR"),""))</f>
        <v>BYE, GAME NOT STARTED, OR NO STATS YET</v>
      </c>
      <c r="N33" s="119" t="s">
        <v>179</v>
      </c>
      <c r="O33" s="119" t="str">
        <f>if((SUMIFS('Player Stats - Current Week'!R:R,'Player Stats - Current Week'!C:C,B33)+SUMIFS('Player Stats - Current Week'!L:L,'Player Stats - Current Week'!C:C,B33))=0,"BYE, GAME NOT STARTED, OR NO STATS YET",((SUMIFS('Player Stats - Current Week'!R:R,'Player Stats - Current Week'!C:C,B33)*6)+SUMIFS('Player Stats - Current Week'!L:L,'Player Stats - Current Week'!C:C,B33)))</f>
        <v>BYE, GAME NOT STARTED, OR NO STATS YET</v>
      </c>
      <c r="P33" s="119" t="s">
        <v>179</v>
      </c>
      <c r="Q33" s="119" t="str">
        <f>if(MAXIFS('Player Stats - Current Week'!U:U,'Player Stats - Current Week'!C:C,B33,'Player Stats - Current Week'!D:D,"RB")=0,"BYE, GAME NOT STARTED, OR NO STATS YET",iferror(MAXIFS('Player Stats - Current Week'!U:U,'Player Stats - Current Week'!C:C,B33,'Player Stats - Current Week'!D:D,"RB"),""))</f>
        <v>BYE, GAME NOT STARTED, OR NO STATS YET</v>
      </c>
      <c r="R33" s="119" t="s">
        <v>179</v>
      </c>
      <c r="S33" s="119" t="str">
        <f>if(MAXIFS('Player Stats - Current Week'!L:L,'Player Stats - Current Week'!C:C,B33,'Player Stats - Current Week'!D:D,"PK")=0,"BYE, GAME NOT STARTED, OR NO STATS YET",iferror(MAXIFS('Player Stats - Current Week'!L:L,'Player Stats - Current Week'!C:C,B33,'Player Stats - Current Week'!D:D,"PK"),""))</f>
        <v>BYE, GAME NOT STARTED, OR NO STATS YET</v>
      </c>
      <c r="T33" s="119" t="s">
        <v>179</v>
      </c>
      <c r="U33" s="119" t="str">
        <f>if(MAXIFS('Player Stats - Current Week'!N:N,'Player Stats - Current Week'!C:C,B33,'Player Stats - Current Week'!D:D,"QB")=0,"BYE, GAME NOT STARTED, OR NO STATS YET",iferror(MAXIFS('Player Stats - Current Week'!N:N,'Player Stats - Current Week'!C:C,B33,'Player Stats - Current Week'!D:D,"QB"),""))</f>
        <v>BYE, GAME NOT STARTED, OR NO STATS YET</v>
      </c>
      <c r="V33" s="119" t="s">
        <v>179</v>
      </c>
      <c r="W33" s="119" t="str">
        <f>if(SUMIFS('Player Stats - Current Week'!O:O,'Player Stats - Current Week'!C:C,B33)=0,"BYE, GAME NOT STARTED, OR NO STATS YET",iferror(SUMIFS('Player Stats - Current Week'!O:O,'Player Stats - Current Week'!C:C,B33),""))</f>
        <v>BYE, GAME NOT STARTED, OR NO STATS YET</v>
      </c>
      <c r="X33" s="119" t="s">
        <v>179</v>
      </c>
      <c r="Y33" s="119" t="str">
        <f>if(MAXIFS('Player Stats - Current Week'!Q:Q,'Player Stats - Current Week'!C:C,B33,'Player Stats - Current Week'!D:D,"TE")=0,"BYE, GAME NOT STARTED, OR NO STATS YET",iferror(MAXIFS('Player Stats - Current Week'!Q:Q,'Player Stats - Current Week'!C:C,B33,'Player Stats - Current Week'!D:D,"TE"),""))</f>
        <v>BYE, GAME NOT STARTED, OR NO STATS YET</v>
      </c>
      <c r="Z33" s="119" t="s">
        <v>179</v>
      </c>
      <c r="AA33" s="119" t="str">
        <f>if(MAXIFS('Player Stats - Current Week'!S:S,'Player Stats - Current Week'!C:C,B33)=0,"BYE, GAME NOT STARTED, OR NO STATS YET",iferror(MAXIFS('Player Stats - Current Week'!S:S,'Player Stats - Current Week'!C:C,B33),""))</f>
        <v>BYE, GAME NOT STARTED, OR NO STATS YET</v>
      </c>
      <c r="AB33" s="119" t="s">
        <v>179</v>
      </c>
      <c r="AC33" s="119" t="str">
        <f>if(MAXIFS('Player Stats - Current Week'!G:G,'Player Stats - Current Week'!C:C,B33,'Player Stats - Current Week'!D:D,"QB")=0,"BYE, GAME NOT STARTED, OR NO STATS YET",iferror(MAXIFS('Player Stats - Current Week'!G:G,'Player Stats - Current Week'!C:C,B33,'Player Stats - Current Week'!D:D,"QB"),""))</f>
        <v>BYE, GAME NOT STARTED, OR NO STATS YET</v>
      </c>
      <c r="AD33" s="126" t="str">
        <f t="shared" si="11"/>
        <v>BYE OR GAME NOT STARTED29</v>
      </c>
      <c r="AE33" s="127" t="str">
        <f>iferror(vlookup(CONCATENATE("Week 14",B33),'Raw With Formulas'!J:M,4,false),iferror(vlookup(CONCATENATE("Week 14",B33),'Raw With Formulas'!K:M,2,false),"BYE OR GAME NOT STARTED"))</f>
        <v>BYE OR GAME NOT STARTED</v>
      </c>
      <c r="AF33" s="126" t="str">
        <f t="shared" si="12"/>
        <v>BYE, GAME NOT STARTED, OR NO STATS YET29</v>
      </c>
      <c r="AG33" s="119" t="str">
        <f>if(MAXIFS('Player Stats - Current Week'!Q:Q,'Player Stats - Current Week'!C:C,B33,'Player Stats - Current Week'!D:D,"QB")=0,"BYE, GAME NOT STARTED, OR NO STATS YET",iferror(MAXIFS('Player Stats - Current Week'!Q:Q,'Player Stats - Current Week'!C:C,B33,'Player Stats - Current Week'!D:D,"QB"),""))</f>
        <v>BYE, GAME NOT STARTED, OR NO STATS YET</v>
      </c>
      <c r="AH33" s="126" t="str">
        <f t="shared" si="13"/>
        <v>BYE OR GAME NOT STARTED29</v>
      </c>
      <c r="AI33" s="126" t="str">
        <f>iferror(vlookup(CONCATENATE("Week 16",B33),'Raw With Formulas'!J:M,3,false),iferror(vlookup(CONCATENATE("Week 16",B33),'Raw With Formulas'!K:M,3,false),"BYE OR GAME NOT STARTED"))</f>
        <v>BYE OR GAME NOT STARTED</v>
      </c>
      <c r="AJ33" s="126" t="str">
        <f t="shared" si="14"/>
        <v>BYE, GAME NOT STARTED, OR NO STATS YET29</v>
      </c>
      <c r="AK33" s="119" t="str">
        <f>if(MAXIFS('Player Stats - Current Week'!E:E,'Player Stats - Current Week'!C:C,B33,'Player Stats - Current Week'!D:D,"WR")=0,"BYE, GAME NOT STARTED, OR NO STATS YET",iferror(MAXIFS('Player Stats - Current Week'!E:E,'Player Stats - Current Week'!C:C,B33,'Player Stats - Current Week'!D:D,"WR"),""))</f>
        <v>BYE, GAME NOT STARTED, OR NO STATS YET</v>
      </c>
      <c r="AL33" s="119" t="s">
        <v>179</v>
      </c>
      <c r="AM33" s="119" t="str">
        <f>if(MAXIFS('Player Stats - Current Week'!Q:Q,'Player Stats - Current Week'!C:C,B33,'Player Stats - Current Week'!D:D,"RB")=0,"BYE, GAME NOT STARTED, OR NO STATS YET",iferror(MAXIFS('Player Stats - Current Week'!Q:Q,'Player Stats - Current Week'!C:C,B33,'Player Stats - Current Week'!D:D,"RB"),""))</f>
        <v>BYE, GAME NOT STARTED, OR NO STATS YET</v>
      </c>
      <c r="AN33" s="128" t="str">
        <f t="shared" si="1"/>
        <v>Max</v>
      </c>
    </row>
  </sheetData>
  <conditionalFormatting sqref="E3 E5 E7 E9 E11 E13 E15 E17 E19 E21 E23 E25 E27 E29 E31 E33">
    <cfRule type="containsBlanks" dxfId="6" priority="1">
      <formula>LEN(TRIM(E3))=0</formula>
    </cfRule>
  </conditionalFormatting>
  <conditionalFormatting sqref="O2:O33">
    <cfRule type="expression" dxfId="4" priority="2">
      <formula>O2=MAX($O$2:$O$33)</formula>
    </cfRule>
  </conditionalFormatting>
  <conditionalFormatting sqref="O2:O33">
    <cfRule type="expression" dxfId="7" priority="3">
      <formula>O2=LARGE($O$2:$O$33,2)</formula>
    </cfRule>
  </conditionalFormatting>
  <conditionalFormatting sqref="E2:E33 F18:AM18 F20:AM20">
    <cfRule type="expression" dxfId="4" priority="4">
      <formula>E2=MAX($E$3:$E$33)</formula>
    </cfRule>
  </conditionalFormatting>
  <conditionalFormatting sqref="E2:E33 F18:AM18 F20:AM20">
    <cfRule type="expression" dxfId="7" priority="5">
      <formula>E2=LARGE($E$3:$E$33,2)</formula>
    </cfRule>
  </conditionalFormatting>
  <conditionalFormatting sqref="G3 G5 G7 G9 G11 G13 G15 G17 G19 G21 G23 G25 G27 G29 G31 G33">
    <cfRule type="cellIs" dxfId="6" priority="6" operator="equal">
      <formula>"""BYE OR GAME NOT STARTED"""</formula>
    </cfRule>
  </conditionalFormatting>
  <conditionalFormatting sqref="G2 G4 G6 G8 G10 G12 G14 G16 G18 G20 G22 G24 G26 G28 G30 G32">
    <cfRule type="cellIs" dxfId="3" priority="7" operator="equal">
      <formula>"""BYE OR GAME NOT STARTED"""</formula>
    </cfRule>
  </conditionalFormatting>
  <conditionalFormatting sqref="G2:G33">
    <cfRule type="expression" dxfId="4" priority="8">
      <formula>G2=MAX($G$2:$G$33)</formula>
    </cfRule>
  </conditionalFormatting>
  <conditionalFormatting sqref="G2:G33">
    <cfRule type="expression" dxfId="7" priority="9">
      <formula>G2=LARGE($G$2:$G$33,2)</formula>
    </cfRule>
  </conditionalFormatting>
  <conditionalFormatting sqref="AI2 AI4 AI6 AI8 AI10 AI12 AI14 AI16 AI18 AI20 AI22 AI24 AI26 AI28 AI30 AI32">
    <cfRule type="cellIs" dxfId="3" priority="10" operator="equal">
      <formula>"""BYE OR GAME NOT STARTED"""</formula>
    </cfRule>
  </conditionalFormatting>
  <conditionalFormatting sqref="AI3 AI5 AI7 AI9 AI11 AI13 AI15 AI17 AI19 AI21 AI23 AI25 AI27 AI29 AI31 AI33">
    <cfRule type="cellIs" dxfId="6" priority="11" operator="equal">
      <formula>"""BYE OR GAME NOT STARTED"""</formula>
    </cfRule>
  </conditionalFormatting>
  <conditionalFormatting sqref="AI2:AI33">
    <cfRule type="expression" dxfId="4" priority="12">
      <formula>AI2=MIN($AI$2:$AI$33)</formula>
    </cfRule>
  </conditionalFormatting>
  <conditionalFormatting sqref="AI2:AI33">
    <cfRule type="expression" dxfId="7" priority="13">
      <formula>AI2=SMALL($AI$2:$AI$33,2)</formula>
    </cfRule>
  </conditionalFormatting>
  <conditionalFormatting sqref="AE2 AE4 AE6 AE8 AE10 AE12 AE14 AE16 AE18 AE20 AE22 AE24 AE28 AE30 AE32">
    <cfRule type="cellIs" dxfId="3" priority="14" operator="equal">
      <formula>"""BYE OR GAME NOT STARTED"""</formula>
    </cfRule>
  </conditionalFormatting>
  <conditionalFormatting sqref="AE3 AE5 AE7 AE9 AE11 AE13 AE15 AE17 AE19 AE21 AE23 AE25 AE27 AE29 AE31 AE33">
    <cfRule type="cellIs" dxfId="6" priority="15" operator="equal">
      <formula>"""BYE OR GAME NOT STARTED"""</formula>
    </cfRule>
  </conditionalFormatting>
  <conditionalFormatting sqref="AE2:AE33">
    <cfRule type="expression" dxfId="4" priority="16">
      <formula>AE2=MIN($AE$2:$AE$33)</formula>
    </cfRule>
  </conditionalFormatting>
  <conditionalFormatting sqref="AE2:AE33">
    <cfRule type="expression" dxfId="7" priority="17">
      <formula>AE2=SMALL($AE$2:$AE$33,2)</formula>
    </cfRule>
  </conditionalFormatting>
  <conditionalFormatting sqref="I2:I33">
    <cfRule type="expression" dxfId="4" priority="18">
      <formula>I2=min($I$2:$I$33)</formula>
    </cfRule>
  </conditionalFormatting>
  <conditionalFormatting sqref="I2:I33">
    <cfRule type="expression" dxfId="7" priority="19">
      <formula>I2=small($I$2:$I$33,2)</formula>
    </cfRule>
  </conditionalFormatting>
  <conditionalFormatting sqref="K2:K33">
    <cfRule type="expression" dxfId="4" priority="20">
      <formula>K2=MAX($K$2:$K$33)</formula>
    </cfRule>
  </conditionalFormatting>
  <conditionalFormatting sqref="K2:K33">
    <cfRule type="expression" dxfId="7" priority="21">
      <formula>K2=LARGE($K$2:$K$33,2)</formula>
    </cfRule>
  </conditionalFormatting>
  <conditionalFormatting sqref="AC2:AC33">
    <cfRule type="expression" dxfId="4" priority="22">
      <formula>AC2=MAX($AC$2:$AC$33)</formula>
    </cfRule>
  </conditionalFormatting>
  <conditionalFormatting sqref="AC2:AC33">
    <cfRule type="expression" dxfId="7" priority="23">
      <formula>AC2=LARGE($AC$2:$AC$33,2)</formula>
    </cfRule>
  </conditionalFormatting>
  <conditionalFormatting sqref="AK2:AK33">
    <cfRule type="expression" dxfId="4" priority="24">
      <formula>AK2=MAX($AK$2:$AK$33)</formula>
    </cfRule>
  </conditionalFormatting>
  <conditionalFormatting sqref="AK2:AK33">
    <cfRule type="expression" dxfId="7" priority="25">
      <formula>AK2=LARGE($AK$2:$AK$33,2)</formula>
    </cfRule>
  </conditionalFormatting>
  <conditionalFormatting sqref="Q2:Q33">
    <cfRule type="expression" dxfId="4" priority="26">
      <formula>Q2=MAX($Q$2:$Q$33)</formula>
    </cfRule>
  </conditionalFormatting>
  <conditionalFormatting sqref="Q2:Q33">
    <cfRule type="expression" dxfId="7" priority="27">
      <formula>Q2=LARGE($Q$2:$Q$33,2)</formula>
    </cfRule>
  </conditionalFormatting>
  <conditionalFormatting sqref="S2:S33">
    <cfRule type="expression" dxfId="4" priority="28">
      <formula>S2=MAX($S$2:$S$33)</formula>
    </cfRule>
  </conditionalFormatting>
  <conditionalFormatting sqref="S2:S33">
    <cfRule type="expression" dxfId="7" priority="29">
      <formula>S2=LARGE($S$2:$S$33,2)</formula>
    </cfRule>
  </conditionalFormatting>
  <conditionalFormatting sqref="U2:U33">
    <cfRule type="expression" dxfId="4" priority="30">
      <formula>U2=MAX($U$2:$U$33)</formula>
    </cfRule>
  </conditionalFormatting>
  <conditionalFormatting sqref="U2:U33">
    <cfRule type="expression" dxfId="7" priority="31">
      <formula>U2=LARGE($U$2:$U$33,2)</formula>
    </cfRule>
  </conditionalFormatting>
  <conditionalFormatting sqref="W2:W33">
    <cfRule type="expression" dxfId="4" priority="32">
      <formula>W2=MAX($W$2:$W$33)</formula>
    </cfRule>
  </conditionalFormatting>
  <conditionalFormatting sqref="W2:W33">
    <cfRule type="expression" dxfId="7" priority="33">
      <formula>W2=LARGE($W$2:$W$33,2)</formula>
    </cfRule>
  </conditionalFormatting>
  <conditionalFormatting sqref="M2:M33">
    <cfRule type="expression" dxfId="4" priority="34">
      <formula>M2=MAX($M$2:$M$33)</formula>
    </cfRule>
  </conditionalFormatting>
  <conditionalFormatting sqref="M2:M33">
    <cfRule type="expression" dxfId="7" priority="35">
      <formula>M2=LARGE($M$2:$M$33,2)</formula>
    </cfRule>
  </conditionalFormatting>
  <conditionalFormatting sqref="Y2:Y33">
    <cfRule type="expression" dxfId="4" priority="36">
      <formula>Y2=MAX($Y$2:$Y$33)</formula>
    </cfRule>
  </conditionalFormatting>
  <conditionalFormatting sqref="Y2:Y33">
    <cfRule type="expression" dxfId="7" priority="37">
      <formula>Y2=LARGE($Y$2:$Y$33,2)</formula>
    </cfRule>
  </conditionalFormatting>
  <conditionalFormatting sqref="AG2:AG33">
    <cfRule type="expression" dxfId="4" priority="38">
      <formula>AG2=MAX($AG$2:$AG$33)</formula>
    </cfRule>
  </conditionalFormatting>
  <conditionalFormatting sqref="AG2:AG33">
    <cfRule type="expression" dxfId="7" priority="39">
      <formula>AG2=LARGE($AG$2:$AG$33,2)</formula>
    </cfRule>
  </conditionalFormatting>
  <conditionalFormatting sqref="AM2:AM33">
    <cfRule type="expression" dxfId="4" priority="40">
      <formula>AM2=MAX($AM$2:$AM$33)</formula>
    </cfRule>
  </conditionalFormatting>
  <conditionalFormatting sqref="AM2:AM33">
    <cfRule type="expression" dxfId="7" priority="41">
      <formula>AM2=LARGE($AM$2:$AM$33,2)</formula>
    </cfRule>
  </conditionalFormatting>
  <conditionalFormatting sqref="AA2:AA33">
    <cfRule type="expression" dxfId="4" priority="42">
      <formula>AA2=MAX($AA$2:$AA$33)</formula>
    </cfRule>
  </conditionalFormatting>
  <conditionalFormatting sqref="AA2:AA33">
    <cfRule type="expression" dxfId="7" priority="43">
      <formula>AA2=LARGE($AA$2:$AA$33,2)</formula>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5.38"/>
    <col customWidth="1" min="11" max="11" width="15.88"/>
    <col customWidth="1" min="14" max="14" width="20.63"/>
  </cols>
  <sheetData>
    <row r="1">
      <c r="A1" s="129" t="str">
        <f>IFERROR(__xludf.DUMMYFUNCTION("IMPORTRANGE(""https://docs.google.com/spreadsheets/d/1nAB4oWA_Z2OlfafXAET78w79PCBTfcdCGC-Nl-GK2Ug/edit?gid=2141469202#gid=2141469202"",""'Raw Game Level Data - API Import'!A:G"")"),"")</f>
        <v/>
      </c>
      <c r="B1" s="129"/>
      <c r="C1" s="129"/>
      <c r="D1" s="129"/>
      <c r="E1" s="129"/>
      <c r="F1" s="129"/>
      <c r="G1" s="129"/>
      <c r="H1" s="130" t="s">
        <v>78</v>
      </c>
      <c r="I1" s="130" t="s">
        <v>181</v>
      </c>
      <c r="J1" s="130" t="s">
        <v>182</v>
      </c>
      <c r="K1" s="130" t="s">
        <v>183</v>
      </c>
      <c r="L1" s="130" t="s">
        <v>184</v>
      </c>
      <c r="M1" s="130" t="s">
        <v>185</v>
      </c>
      <c r="N1" s="130" t="s">
        <v>186</v>
      </c>
    </row>
    <row r="2">
      <c r="A2" s="129"/>
      <c r="B2" s="129"/>
      <c r="C2" s="129"/>
      <c r="D2" s="129"/>
      <c r="E2" s="129"/>
      <c r="F2" s="129"/>
      <c r="G2" s="129"/>
      <c r="H2" s="129" t="str">
        <f t="shared" ref="H2:H481" si="2">if(E2&gt;D2,C2,if(D2&gt;E2,B2,""))</f>
        <v/>
      </c>
      <c r="I2" s="129" t="str">
        <f t="shared" ref="I2:I481" si="3">if(E2&lt;D2,C2,if(D2&lt;E2,B2,""))</f>
        <v/>
      </c>
      <c r="J2" s="129" t="str">
        <f t="shared" ref="J2:J481" si="4">CONCAT(F2,B2)</f>
        <v/>
      </c>
      <c r="K2" s="129" t="str">
        <f t="shared" ref="K2:K481" si="5">CONCAT(F2,C2)</f>
        <v/>
      </c>
      <c r="L2" s="129" t="str">
        <f t="shared" ref="L2:M2" si="1">D2</f>
        <v/>
      </c>
      <c r="M2" s="129" t="str">
        <f t="shared" si="1"/>
        <v/>
      </c>
      <c r="N2" s="129" t="str">
        <f t="shared" ref="N2:N481" si="7">CONCAT(F2,B2)</f>
        <v/>
      </c>
    </row>
    <row r="3">
      <c r="A3" s="129"/>
      <c r="B3" s="129"/>
      <c r="C3" s="129"/>
      <c r="D3" s="129"/>
      <c r="E3" s="129"/>
      <c r="F3" s="129"/>
      <c r="G3" s="129"/>
      <c r="H3" s="129" t="str">
        <f t="shared" si="2"/>
        <v/>
      </c>
      <c r="I3" s="129" t="str">
        <f t="shared" si="3"/>
        <v/>
      </c>
      <c r="J3" s="129" t="str">
        <f t="shared" si="4"/>
        <v/>
      </c>
      <c r="K3" s="129" t="str">
        <f t="shared" si="5"/>
        <v/>
      </c>
      <c r="L3" s="129" t="str">
        <f t="shared" ref="L3:M3" si="6">D3</f>
        <v/>
      </c>
      <c r="M3" s="129" t="str">
        <f t="shared" si="6"/>
        <v/>
      </c>
      <c r="N3" s="129" t="str">
        <f t="shared" si="7"/>
        <v/>
      </c>
    </row>
    <row r="4">
      <c r="A4" s="129"/>
      <c r="B4" s="129"/>
      <c r="C4" s="129"/>
      <c r="D4" s="129"/>
      <c r="E4" s="129"/>
      <c r="F4" s="129"/>
      <c r="G4" s="129"/>
      <c r="H4" s="129" t="str">
        <f t="shared" si="2"/>
        <v/>
      </c>
      <c r="I4" s="129" t="str">
        <f t="shared" si="3"/>
        <v/>
      </c>
      <c r="J4" s="129" t="str">
        <f t="shared" si="4"/>
        <v/>
      </c>
      <c r="K4" s="129" t="str">
        <f t="shared" si="5"/>
        <v/>
      </c>
      <c r="L4" s="129" t="str">
        <f t="shared" ref="L4:M4" si="8">D4</f>
        <v/>
      </c>
      <c r="M4" s="129" t="str">
        <f t="shared" si="8"/>
        <v/>
      </c>
      <c r="N4" s="129" t="str">
        <f t="shared" si="7"/>
        <v/>
      </c>
    </row>
    <row r="5">
      <c r="A5" s="129"/>
      <c r="B5" s="129"/>
      <c r="C5" s="129"/>
      <c r="D5" s="129"/>
      <c r="E5" s="129"/>
      <c r="F5" s="129"/>
      <c r="G5" s="129"/>
      <c r="H5" s="129" t="str">
        <f t="shared" si="2"/>
        <v/>
      </c>
      <c r="I5" s="129" t="str">
        <f t="shared" si="3"/>
        <v/>
      </c>
      <c r="J5" s="129" t="str">
        <f t="shared" si="4"/>
        <v/>
      </c>
      <c r="K5" s="129" t="str">
        <f t="shared" si="5"/>
        <v/>
      </c>
      <c r="L5" s="129" t="str">
        <f t="shared" ref="L5:M5" si="9">D5</f>
        <v/>
      </c>
      <c r="M5" s="129" t="str">
        <f t="shared" si="9"/>
        <v/>
      </c>
      <c r="N5" s="129" t="str">
        <f t="shared" si="7"/>
        <v/>
      </c>
    </row>
    <row r="6">
      <c r="A6" s="129"/>
      <c r="B6" s="129"/>
      <c r="C6" s="129"/>
      <c r="D6" s="129"/>
      <c r="E6" s="129"/>
      <c r="F6" s="129"/>
      <c r="G6" s="129"/>
      <c r="H6" s="129" t="str">
        <f t="shared" si="2"/>
        <v/>
      </c>
      <c r="I6" s="129" t="str">
        <f t="shared" si="3"/>
        <v/>
      </c>
      <c r="J6" s="129" t="str">
        <f t="shared" si="4"/>
        <v/>
      </c>
      <c r="K6" s="129" t="str">
        <f t="shared" si="5"/>
        <v/>
      </c>
      <c r="L6" s="129" t="str">
        <f t="shared" ref="L6:M6" si="10">D6</f>
        <v/>
      </c>
      <c r="M6" s="129" t="str">
        <f t="shared" si="10"/>
        <v/>
      </c>
      <c r="N6" s="129" t="str">
        <f t="shared" si="7"/>
        <v/>
      </c>
    </row>
    <row r="7">
      <c r="A7" s="129"/>
      <c r="B7" s="129"/>
      <c r="C7" s="129"/>
      <c r="D7" s="129"/>
      <c r="E7" s="129"/>
      <c r="F7" s="129"/>
      <c r="G7" s="129"/>
      <c r="H7" s="129" t="str">
        <f t="shared" si="2"/>
        <v/>
      </c>
      <c r="I7" s="129" t="str">
        <f t="shared" si="3"/>
        <v/>
      </c>
      <c r="J7" s="129" t="str">
        <f t="shared" si="4"/>
        <v/>
      </c>
      <c r="K7" s="129" t="str">
        <f t="shared" si="5"/>
        <v/>
      </c>
      <c r="L7" s="129" t="str">
        <f t="shared" ref="L7:M7" si="11">D7</f>
        <v/>
      </c>
      <c r="M7" s="129" t="str">
        <f t="shared" si="11"/>
        <v/>
      </c>
      <c r="N7" s="129" t="str">
        <f t="shared" si="7"/>
        <v/>
      </c>
    </row>
    <row r="8">
      <c r="A8" s="129"/>
      <c r="B8" s="129"/>
      <c r="C8" s="129"/>
      <c r="D8" s="129"/>
      <c r="E8" s="129"/>
      <c r="F8" s="129"/>
      <c r="G8" s="129"/>
      <c r="H8" s="129" t="str">
        <f t="shared" si="2"/>
        <v/>
      </c>
      <c r="I8" s="129" t="str">
        <f t="shared" si="3"/>
        <v/>
      </c>
      <c r="J8" s="129" t="str">
        <f t="shared" si="4"/>
        <v/>
      </c>
      <c r="K8" s="129" t="str">
        <f t="shared" si="5"/>
        <v/>
      </c>
      <c r="L8" s="129" t="str">
        <f t="shared" ref="L8:M8" si="12">D8</f>
        <v/>
      </c>
      <c r="M8" s="129" t="str">
        <f t="shared" si="12"/>
        <v/>
      </c>
      <c r="N8" s="129" t="str">
        <f t="shared" si="7"/>
        <v/>
      </c>
    </row>
    <row r="9">
      <c r="A9" s="129"/>
      <c r="B9" s="129"/>
      <c r="C9" s="129"/>
      <c r="D9" s="129"/>
      <c r="E9" s="129"/>
      <c r="F9" s="129"/>
      <c r="G9" s="129"/>
      <c r="H9" s="129" t="str">
        <f t="shared" si="2"/>
        <v/>
      </c>
      <c r="I9" s="129" t="str">
        <f t="shared" si="3"/>
        <v/>
      </c>
      <c r="J9" s="129" t="str">
        <f t="shared" si="4"/>
        <v/>
      </c>
      <c r="K9" s="129" t="str">
        <f t="shared" si="5"/>
        <v/>
      </c>
      <c r="L9" s="129" t="str">
        <f t="shared" ref="L9:M9" si="13">D9</f>
        <v/>
      </c>
      <c r="M9" s="129" t="str">
        <f t="shared" si="13"/>
        <v/>
      </c>
      <c r="N9" s="129" t="str">
        <f t="shared" si="7"/>
        <v/>
      </c>
    </row>
    <row r="10">
      <c r="A10" s="129"/>
      <c r="B10" s="129"/>
      <c r="C10" s="129"/>
      <c r="D10" s="129"/>
      <c r="E10" s="129"/>
      <c r="F10" s="129"/>
      <c r="G10" s="129"/>
      <c r="H10" s="129" t="str">
        <f t="shared" si="2"/>
        <v/>
      </c>
      <c r="I10" s="129" t="str">
        <f t="shared" si="3"/>
        <v/>
      </c>
      <c r="J10" s="129" t="str">
        <f t="shared" si="4"/>
        <v/>
      </c>
      <c r="K10" s="129" t="str">
        <f t="shared" si="5"/>
        <v/>
      </c>
      <c r="L10" s="129" t="str">
        <f t="shared" ref="L10:M10" si="14">D10</f>
        <v/>
      </c>
      <c r="M10" s="129" t="str">
        <f t="shared" si="14"/>
        <v/>
      </c>
      <c r="N10" s="129" t="str">
        <f t="shared" si="7"/>
        <v/>
      </c>
    </row>
    <row r="11">
      <c r="A11" s="129"/>
      <c r="B11" s="129"/>
      <c r="C11" s="129"/>
      <c r="D11" s="129"/>
      <c r="E11" s="129"/>
      <c r="F11" s="129"/>
      <c r="G11" s="129"/>
      <c r="H11" s="129" t="str">
        <f t="shared" si="2"/>
        <v/>
      </c>
      <c r="I11" s="129" t="str">
        <f t="shared" si="3"/>
        <v/>
      </c>
      <c r="J11" s="129" t="str">
        <f t="shared" si="4"/>
        <v/>
      </c>
      <c r="K11" s="129" t="str">
        <f t="shared" si="5"/>
        <v/>
      </c>
      <c r="L11" s="129" t="str">
        <f t="shared" ref="L11:M11" si="15">D11</f>
        <v/>
      </c>
      <c r="M11" s="129" t="str">
        <f t="shared" si="15"/>
        <v/>
      </c>
      <c r="N11" s="129" t="str">
        <f t="shared" si="7"/>
        <v/>
      </c>
    </row>
    <row r="12">
      <c r="A12" s="129"/>
      <c r="B12" s="129"/>
      <c r="C12" s="129"/>
      <c r="D12" s="129"/>
      <c r="E12" s="129"/>
      <c r="F12" s="129"/>
      <c r="G12" s="129"/>
      <c r="H12" s="129" t="str">
        <f t="shared" si="2"/>
        <v/>
      </c>
      <c r="I12" s="129" t="str">
        <f t="shared" si="3"/>
        <v/>
      </c>
      <c r="J12" s="129" t="str">
        <f t="shared" si="4"/>
        <v/>
      </c>
      <c r="K12" s="129" t="str">
        <f t="shared" si="5"/>
        <v/>
      </c>
      <c r="L12" s="129" t="str">
        <f t="shared" ref="L12:M12" si="16">D12</f>
        <v/>
      </c>
      <c r="M12" s="129" t="str">
        <f t="shared" si="16"/>
        <v/>
      </c>
      <c r="N12" s="129" t="str">
        <f t="shared" si="7"/>
        <v/>
      </c>
    </row>
    <row r="13">
      <c r="A13" s="129"/>
      <c r="B13" s="129"/>
      <c r="C13" s="129"/>
      <c r="D13" s="129"/>
      <c r="E13" s="129"/>
      <c r="F13" s="129"/>
      <c r="G13" s="129"/>
      <c r="H13" s="129" t="str">
        <f t="shared" si="2"/>
        <v/>
      </c>
      <c r="I13" s="129" t="str">
        <f t="shared" si="3"/>
        <v/>
      </c>
      <c r="J13" s="129" t="str">
        <f t="shared" si="4"/>
        <v/>
      </c>
      <c r="K13" s="129" t="str">
        <f t="shared" si="5"/>
        <v/>
      </c>
      <c r="L13" s="129" t="str">
        <f t="shared" ref="L13:M13" si="17">D13</f>
        <v/>
      </c>
      <c r="M13" s="129" t="str">
        <f t="shared" si="17"/>
        <v/>
      </c>
      <c r="N13" s="129" t="str">
        <f t="shared" si="7"/>
        <v/>
      </c>
    </row>
    <row r="14">
      <c r="A14" s="129"/>
      <c r="B14" s="129"/>
      <c r="C14" s="129"/>
      <c r="D14" s="129"/>
      <c r="E14" s="129"/>
      <c r="F14" s="129"/>
      <c r="G14" s="129"/>
      <c r="H14" s="129" t="str">
        <f t="shared" si="2"/>
        <v/>
      </c>
      <c r="I14" s="129" t="str">
        <f t="shared" si="3"/>
        <v/>
      </c>
      <c r="J14" s="129" t="str">
        <f t="shared" si="4"/>
        <v/>
      </c>
      <c r="K14" s="129" t="str">
        <f t="shared" si="5"/>
        <v/>
      </c>
      <c r="L14" s="129" t="str">
        <f t="shared" ref="L14:M14" si="18">D14</f>
        <v/>
      </c>
      <c r="M14" s="129" t="str">
        <f t="shared" si="18"/>
        <v/>
      </c>
      <c r="N14" s="129" t="str">
        <f t="shared" si="7"/>
        <v/>
      </c>
    </row>
    <row r="15">
      <c r="A15" s="129"/>
      <c r="B15" s="129"/>
      <c r="C15" s="129"/>
      <c r="D15" s="129"/>
      <c r="E15" s="129"/>
      <c r="F15" s="129"/>
      <c r="G15" s="129"/>
      <c r="H15" s="129" t="str">
        <f t="shared" si="2"/>
        <v/>
      </c>
      <c r="I15" s="129" t="str">
        <f t="shared" si="3"/>
        <v/>
      </c>
      <c r="J15" s="129" t="str">
        <f t="shared" si="4"/>
        <v/>
      </c>
      <c r="K15" s="129" t="str">
        <f t="shared" si="5"/>
        <v/>
      </c>
      <c r="L15" s="129" t="str">
        <f t="shared" ref="L15:M15" si="19">D15</f>
        <v/>
      </c>
      <c r="M15" s="129" t="str">
        <f t="shared" si="19"/>
        <v/>
      </c>
      <c r="N15" s="129" t="str">
        <f t="shared" si="7"/>
        <v/>
      </c>
    </row>
    <row r="16">
      <c r="A16" s="129"/>
      <c r="B16" s="129"/>
      <c r="C16" s="129"/>
      <c r="D16" s="129"/>
      <c r="E16" s="129"/>
      <c r="F16" s="129"/>
      <c r="G16" s="129"/>
      <c r="H16" s="129" t="str">
        <f t="shared" si="2"/>
        <v/>
      </c>
      <c r="I16" s="129" t="str">
        <f t="shared" si="3"/>
        <v/>
      </c>
      <c r="J16" s="129" t="str">
        <f t="shared" si="4"/>
        <v/>
      </c>
      <c r="K16" s="129" t="str">
        <f t="shared" si="5"/>
        <v/>
      </c>
      <c r="L16" s="129" t="str">
        <f t="shared" ref="L16:M16" si="20">D16</f>
        <v/>
      </c>
      <c r="M16" s="129" t="str">
        <f t="shared" si="20"/>
        <v/>
      </c>
      <c r="N16" s="129" t="str">
        <f t="shared" si="7"/>
        <v/>
      </c>
    </row>
    <row r="17">
      <c r="A17" s="129"/>
      <c r="B17" s="129"/>
      <c r="C17" s="129"/>
      <c r="D17" s="129"/>
      <c r="E17" s="129"/>
      <c r="F17" s="129"/>
      <c r="G17" s="129"/>
      <c r="H17" s="129" t="str">
        <f t="shared" si="2"/>
        <v/>
      </c>
      <c r="I17" s="129" t="str">
        <f t="shared" si="3"/>
        <v/>
      </c>
      <c r="J17" s="129" t="str">
        <f t="shared" si="4"/>
        <v/>
      </c>
      <c r="K17" s="129" t="str">
        <f t="shared" si="5"/>
        <v/>
      </c>
      <c r="L17" s="129" t="str">
        <f t="shared" ref="L17:M17" si="21">D17</f>
        <v/>
      </c>
      <c r="M17" s="129" t="str">
        <f t="shared" si="21"/>
        <v/>
      </c>
      <c r="N17" s="129" t="str">
        <f t="shared" si="7"/>
        <v/>
      </c>
    </row>
    <row r="18">
      <c r="A18" s="129"/>
      <c r="B18" s="129"/>
      <c r="C18" s="129"/>
      <c r="D18" s="129"/>
      <c r="E18" s="129"/>
      <c r="F18" s="129"/>
      <c r="G18" s="129"/>
      <c r="H18" s="129" t="str">
        <f t="shared" si="2"/>
        <v/>
      </c>
      <c r="I18" s="129" t="str">
        <f t="shared" si="3"/>
        <v/>
      </c>
      <c r="J18" s="129" t="str">
        <f t="shared" si="4"/>
        <v/>
      </c>
      <c r="K18" s="129" t="str">
        <f t="shared" si="5"/>
        <v/>
      </c>
      <c r="L18" s="129" t="str">
        <f t="shared" ref="L18:M18" si="22">D18</f>
        <v/>
      </c>
      <c r="M18" s="129" t="str">
        <f t="shared" si="22"/>
        <v/>
      </c>
      <c r="N18" s="129" t="str">
        <f t="shared" si="7"/>
        <v/>
      </c>
    </row>
    <row r="19">
      <c r="A19" s="129"/>
      <c r="B19" s="129"/>
      <c r="C19" s="129"/>
      <c r="D19" s="129"/>
      <c r="E19" s="129"/>
      <c r="F19" s="129"/>
      <c r="G19" s="129"/>
      <c r="H19" s="129" t="str">
        <f t="shared" si="2"/>
        <v/>
      </c>
      <c r="I19" s="129" t="str">
        <f t="shared" si="3"/>
        <v/>
      </c>
      <c r="J19" s="129" t="str">
        <f t="shared" si="4"/>
        <v/>
      </c>
      <c r="K19" s="129" t="str">
        <f t="shared" si="5"/>
        <v/>
      </c>
      <c r="L19" s="129" t="str">
        <f t="shared" ref="L19:M19" si="23">D19</f>
        <v/>
      </c>
      <c r="M19" s="129" t="str">
        <f t="shared" si="23"/>
        <v/>
      </c>
      <c r="N19" s="129" t="str">
        <f t="shared" si="7"/>
        <v/>
      </c>
    </row>
    <row r="20">
      <c r="A20" s="129"/>
      <c r="B20" s="129"/>
      <c r="C20" s="129"/>
      <c r="D20" s="129"/>
      <c r="E20" s="129"/>
      <c r="F20" s="129"/>
      <c r="G20" s="129"/>
      <c r="H20" s="129" t="str">
        <f t="shared" si="2"/>
        <v/>
      </c>
      <c r="I20" s="129" t="str">
        <f t="shared" si="3"/>
        <v/>
      </c>
      <c r="J20" s="129" t="str">
        <f t="shared" si="4"/>
        <v/>
      </c>
      <c r="K20" s="129" t="str">
        <f t="shared" si="5"/>
        <v/>
      </c>
      <c r="L20" s="129" t="str">
        <f t="shared" ref="L20:M20" si="24">D20</f>
        <v/>
      </c>
      <c r="M20" s="129" t="str">
        <f t="shared" si="24"/>
        <v/>
      </c>
      <c r="N20" s="129" t="str">
        <f t="shared" si="7"/>
        <v/>
      </c>
    </row>
    <row r="21">
      <c r="A21" s="129"/>
      <c r="B21" s="129"/>
      <c r="C21" s="129"/>
      <c r="D21" s="129"/>
      <c r="E21" s="129"/>
      <c r="F21" s="129"/>
      <c r="G21" s="129"/>
      <c r="H21" s="129" t="str">
        <f t="shared" si="2"/>
        <v/>
      </c>
      <c r="I21" s="129" t="str">
        <f t="shared" si="3"/>
        <v/>
      </c>
      <c r="J21" s="129" t="str">
        <f t="shared" si="4"/>
        <v/>
      </c>
      <c r="K21" s="129" t="str">
        <f t="shared" si="5"/>
        <v/>
      </c>
      <c r="L21" s="129" t="str">
        <f t="shared" ref="L21:M21" si="25">D21</f>
        <v/>
      </c>
      <c r="M21" s="129" t="str">
        <f t="shared" si="25"/>
        <v/>
      </c>
      <c r="N21" s="129" t="str">
        <f t="shared" si="7"/>
        <v/>
      </c>
    </row>
    <row r="22">
      <c r="A22" s="129"/>
      <c r="B22" s="129"/>
      <c r="C22" s="129"/>
      <c r="D22" s="129"/>
      <c r="E22" s="129"/>
      <c r="F22" s="129"/>
      <c r="G22" s="129"/>
      <c r="H22" s="129" t="str">
        <f t="shared" si="2"/>
        <v/>
      </c>
      <c r="I22" s="129" t="str">
        <f t="shared" si="3"/>
        <v/>
      </c>
      <c r="J22" s="129" t="str">
        <f t="shared" si="4"/>
        <v/>
      </c>
      <c r="K22" s="129" t="str">
        <f t="shared" si="5"/>
        <v/>
      </c>
      <c r="L22" s="129" t="str">
        <f t="shared" ref="L22:M22" si="26">D22</f>
        <v/>
      </c>
      <c r="M22" s="129" t="str">
        <f t="shared" si="26"/>
        <v/>
      </c>
      <c r="N22" s="129" t="str">
        <f t="shared" si="7"/>
        <v/>
      </c>
    </row>
    <row r="23">
      <c r="A23" s="129"/>
      <c r="B23" s="129"/>
      <c r="C23" s="129"/>
      <c r="D23" s="129"/>
      <c r="E23" s="129"/>
      <c r="F23" s="129"/>
      <c r="G23" s="129"/>
      <c r="H23" s="129" t="str">
        <f t="shared" si="2"/>
        <v/>
      </c>
      <c r="I23" s="129" t="str">
        <f t="shared" si="3"/>
        <v/>
      </c>
      <c r="J23" s="129" t="str">
        <f t="shared" si="4"/>
        <v/>
      </c>
      <c r="K23" s="129" t="str">
        <f t="shared" si="5"/>
        <v/>
      </c>
      <c r="L23" s="129" t="str">
        <f t="shared" ref="L23:M23" si="27">D23</f>
        <v/>
      </c>
      <c r="M23" s="129" t="str">
        <f t="shared" si="27"/>
        <v/>
      </c>
      <c r="N23" s="129" t="str">
        <f t="shared" si="7"/>
        <v/>
      </c>
    </row>
    <row r="24">
      <c r="A24" s="129"/>
      <c r="B24" s="129"/>
      <c r="C24" s="129"/>
      <c r="D24" s="129"/>
      <c r="E24" s="129"/>
      <c r="F24" s="129"/>
      <c r="G24" s="129"/>
      <c r="H24" s="129" t="str">
        <f t="shared" si="2"/>
        <v/>
      </c>
      <c r="I24" s="129" t="str">
        <f t="shared" si="3"/>
        <v/>
      </c>
      <c r="J24" s="129" t="str">
        <f t="shared" si="4"/>
        <v/>
      </c>
      <c r="K24" s="129" t="str">
        <f t="shared" si="5"/>
        <v/>
      </c>
      <c r="L24" s="129" t="str">
        <f t="shared" ref="L24:M24" si="28">D24</f>
        <v/>
      </c>
      <c r="M24" s="129" t="str">
        <f t="shared" si="28"/>
        <v/>
      </c>
      <c r="N24" s="129" t="str">
        <f t="shared" si="7"/>
        <v/>
      </c>
    </row>
    <row r="25">
      <c r="A25" s="129"/>
      <c r="B25" s="129"/>
      <c r="C25" s="129"/>
      <c r="D25" s="129"/>
      <c r="E25" s="129"/>
      <c r="F25" s="129"/>
      <c r="G25" s="129"/>
      <c r="H25" s="129" t="str">
        <f t="shared" si="2"/>
        <v/>
      </c>
      <c r="I25" s="129" t="str">
        <f t="shared" si="3"/>
        <v/>
      </c>
      <c r="J25" s="129" t="str">
        <f t="shared" si="4"/>
        <v/>
      </c>
      <c r="K25" s="129" t="str">
        <f t="shared" si="5"/>
        <v/>
      </c>
      <c r="L25" s="129" t="str">
        <f t="shared" ref="L25:M25" si="29">D25</f>
        <v/>
      </c>
      <c r="M25" s="129" t="str">
        <f t="shared" si="29"/>
        <v/>
      </c>
      <c r="N25" s="129" t="str">
        <f t="shared" si="7"/>
        <v/>
      </c>
    </row>
    <row r="26">
      <c r="A26" s="129"/>
      <c r="B26" s="129"/>
      <c r="C26" s="129"/>
      <c r="D26" s="129"/>
      <c r="E26" s="129"/>
      <c r="F26" s="129"/>
      <c r="G26" s="129"/>
      <c r="H26" s="129" t="str">
        <f t="shared" si="2"/>
        <v/>
      </c>
      <c r="I26" s="129" t="str">
        <f t="shared" si="3"/>
        <v/>
      </c>
      <c r="J26" s="129" t="str">
        <f t="shared" si="4"/>
        <v/>
      </c>
      <c r="K26" s="129" t="str">
        <f t="shared" si="5"/>
        <v/>
      </c>
      <c r="L26" s="129" t="str">
        <f t="shared" ref="L26:M26" si="30">D26</f>
        <v/>
      </c>
      <c r="M26" s="129" t="str">
        <f t="shared" si="30"/>
        <v/>
      </c>
      <c r="N26" s="129" t="str">
        <f t="shared" si="7"/>
        <v/>
      </c>
    </row>
    <row r="27">
      <c r="A27" s="129"/>
      <c r="B27" s="129"/>
      <c r="C27" s="129"/>
      <c r="D27" s="129"/>
      <c r="E27" s="129"/>
      <c r="F27" s="129"/>
      <c r="G27" s="129"/>
      <c r="H27" s="129" t="str">
        <f t="shared" si="2"/>
        <v/>
      </c>
      <c r="I27" s="129" t="str">
        <f t="shared" si="3"/>
        <v/>
      </c>
      <c r="J27" s="129" t="str">
        <f t="shared" si="4"/>
        <v/>
      </c>
      <c r="K27" s="129" t="str">
        <f t="shared" si="5"/>
        <v/>
      </c>
      <c r="L27" s="129" t="str">
        <f t="shared" ref="L27:M27" si="31">D27</f>
        <v/>
      </c>
      <c r="M27" s="129" t="str">
        <f t="shared" si="31"/>
        <v/>
      </c>
      <c r="N27" s="129" t="str">
        <f t="shared" si="7"/>
        <v/>
      </c>
    </row>
    <row r="28">
      <c r="A28" s="129"/>
      <c r="B28" s="129"/>
      <c r="C28" s="129"/>
      <c r="D28" s="129"/>
      <c r="E28" s="129"/>
      <c r="F28" s="129"/>
      <c r="G28" s="129"/>
      <c r="H28" s="129" t="str">
        <f t="shared" si="2"/>
        <v/>
      </c>
      <c r="I28" s="129" t="str">
        <f t="shared" si="3"/>
        <v/>
      </c>
      <c r="J28" s="129" t="str">
        <f t="shared" si="4"/>
        <v/>
      </c>
      <c r="K28" s="129" t="str">
        <f t="shared" si="5"/>
        <v/>
      </c>
      <c r="L28" s="129" t="str">
        <f t="shared" ref="L28:M28" si="32">D28</f>
        <v/>
      </c>
      <c r="M28" s="129" t="str">
        <f t="shared" si="32"/>
        <v/>
      </c>
      <c r="N28" s="129" t="str">
        <f t="shared" si="7"/>
        <v/>
      </c>
    </row>
    <row r="29">
      <c r="A29" s="129"/>
      <c r="B29" s="129"/>
      <c r="C29" s="129"/>
      <c r="D29" s="129"/>
      <c r="E29" s="129"/>
      <c r="F29" s="129"/>
      <c r="G29" s="129"/>
      <c r="H29" s="129" t="str">
        <f t="shared" si="2"/>
        <v/>
      </c>
      <c r="I29" s="129" t="str">
        <f t="shared" si="3"/>
        <v/>
      </c>
      <c r="J29" s="129" t="str">
        <f t="shared" si="4"/>
        <v/>
      </c>
      <c r="K29" s="129" t="str">
        <f t="shared" si="5"/>
        <v/>
      </c>
      <c r="L29" s="129" t="str">
        <f t="shared" ref="L29:M29" si="33">D29</f>
        <v/>
      </c>
      <c r="M29" s="129" t="str">
        <f t="shared" si="33"/>
        <v/>
      </c>
      <c r="N29" s="129" t="str">
        <f t="shared" si="7"/>
        <v/>
      </c>
    </row>
    <row r="30">
      <c r="A30" s="129"/>
      <c r="B30" s="129"/>
      <c r="C30" s="129"/>
      <c r="D30" s="129"/>
      <c r="E30" s="129"/>
      <c r="F30" s="129"/>
      <c r="G30" s="129"/>
      <c r="H30" s="129" t="str">
        <f t="shared" si="2"/>
        <v/>
      </c>
      <c r="I30" s="129" t="str">
        <f t="shared" si="3"/>
        <v/>
      </c>
      <c r="J30" s="129" t="str">
        <f t="shared" si="4"/>
        <v/>
      </c>
      <c r="K30" s="129" t="str">
        <f t="shared" si="5"/>
        <v/>
      </c>
      <c r="L30" s="129" t="str">
        <f t="shared" ref="L30:M30" si="34">D30</f>
        <v/>
      </c>
      <c r="M30" s="129" t="str">
        <f t="shared" si="34"/>
        <v/>
      </c>
      <c r="N30" s="129" t="str">
        <f t="shared" si="7"/>
        <v/>
      </c>
    </row>
    <row r="31">
      <c r="A31" s="129"/>
      <c r="B31" s="129"/>
      <c r="C31" s="129"/>
      <c r="D31" s="129"/>
      <c r="E31" s="129"/>
      <c r="F31" s="129"/>
      <c r="G31" s="129"/>
      <c r="H31" s="129" t="str">
        <f t="shared" si="2"/>
        <v/>
      </c>
      <c r="I31" s="129" t="str">
        <f t="shared" si="3"/>
        <v/>
      </c>
      <c r="J31" s="129" t="str">
        <f t="shared" si="4"/>
        <v/>
      </c>
      <c r="K31" s="129" t="str">
        <f t="shared" si="5"/>
        <v/>
      </c>
      <c r="L31" s="129" t="str">
        <f t="shared" ref="L31:M31" si="35">D31</f>
        <v/>
      </c>
      <c r="M31" s="129" t="str">
        <f t="shared" si="35"/>
        <v/>
      </c>
      <c r="N31" s="129" t="str">
        <f t="shared" si="7"/>
        <v/>
      </c>
    </row>
    <row r="32">
      <c r="A32" s="129"/>
      <c r="B32" s="129"/>
      <c r="C32" s="129"/>
      <c r="D32" s="129"/>
      <c r="E32" s="129"/>
      <c r="F32" s="129"/>
      <c r="G32" s="129"/>
      <c r="H32" s="129" t="str">
        <f t="shared" si="2"/>
        <v/>
      </c>
      <c r="I32" s="129" t="str">
        <f t="shared" si="3"/>
        <v/>
      </c>
      <c r="J32" s="129" t="str">
        <f t="shared" si="4"/>
        <v/>
      </c>
      <c r="K32" s="129" t="str">
        <f t="shared" si="5"/>
        <v/>
      </c>
      <c r="L32" s="129" t="str">
        <f t="shared" ref="L32:M32" si="36">D32</f>
        <v/>
      </c>
      <c r="M32" s="129" t="str">
        <f t="shared" si="36"/>
        <v/>
      </c>
      <c r="N32" s="129" t="str">
        <f t="shared" si="7"/>
        <v/>
      </c>
    </row>
    <row r="33">
      <c r="A33" s="129"/>
      <c r="B33" s="129"/>
      <c r="C33" s="129"/>
      <c r="D33" s="129"/>
      <c r="E33" s="129"/>
      <c r="F33" s="129"/>
      <c r="G33" s="129"/>
      <c r="H33" s="129" t="str">
        <f t="shared" si="2"/>
        <v/>
      </c>
      <c r="I33" s="129" t="str">
        <f t="shared" si="3"/>
        <v/>
      </c>
      <c r="J33" s="129" t="str">
        <f t="shared" si="4"/>
        <v/>
      </c>
      <c r="K33" s="129" t="str">
        <f t="shared" si="5"/>
        <v/>
      </c>
      <c r="L33" s="129" t="str">
        <f t="shared" ref="L33:M33" si="37">D33</f>
        <v/>
      </c>
      <c r="M33" s="129" t="str">
        <f t="shared" si="37"/>
        <v/>
      </c>
      <c r="N33" s="129" t="str">
        <f t="shared" si="7"/>
        <v/>
      </c>
    </row>
    <row r="34">
      <c r="A34" s="129"/>
      <c r="B34" s="129"/>
      <c r="C34" s="129"/>
      <c r="D34" s="129"/>
      <c r="E34" s="129"/>
      <c r="F34" s="129"/>
      <c r="G34" s="129"/>
      <c r="H34" s="129" t="str">
        <f t="shared" si="2"/>
        <v/>
      </c>
      <c r="I34" s="129" t="str">
        <f t="shared" si="3"/>
        <v/>
      </c>
      <c r="J34" s="129" t="str">
        <f t="shared" si="4"/>
        <v/>
      </c>
      <c r="K34" s="129" t="str">
        <f t="shared" si="5"/>
        <v/>
      </c>
      <c r="L34" s="129" t="str">
        <f t="shared" ref="L34:M34" si="38">D34</f>
        <v/>
      </c>
      <c r="M34" s="129" t="str">
        <f t="shared" si="38"/>
        <v/>
      </c>
      <c r="N34" s="129" t="str">
        <f t="shared" si="7"/>
        <v/>
      </c>
    </row>
    <row r="35">
      <c r="A35" s="129"/>
      <c r="B35" s="129"/>
      <c r="C35" s="129"/>
      <c r="D35" s="129"/>
      <c r="E35" s="129"/>
      <c r="F35" s="129"/>
      <c r="G35" s="129"/>
      <c r="H35" s="129" t="str">
        <f t="shared" si="2"/>
        <v/>
      </c>
      <c r="I35" s="129" t="str">
        <f t="shared" si="3"/>
        <v/>
      </c>
      <c r="J35" s="129" t="str">
        <f t="shared" si="4"/>
        <v/>
      </c>
      <c r="K35" s="129" t="str">
        <f t="shared" si="5"/>
        <v/>
      </c>
      <c r="L35" s="129" t="str">
        <f t="shared" ref="L35:M35" si="39">D35</f>
        <v/>
      </c>
      <c r="M35" s="129" t="str">
        <f t="shared" si="39"/>
        <v/>
      </c>
      <c r="N35" s="129" t="str">
        <f t="shared" si="7"/>
        <v/>
      </c>
    </row>
    <row r="36">
      <c r="A36" s="129"/>
      <c r="B36" s="129"/>
      <c r="C36" s="129"/>
      <c r="D36" s="129"/>
      <c r="E36" s="129"/>
      <c r="F36" s="129"/>
      <c r="G36" s="129"/>
      <c r="H36" s="129" t="str">
        <f t="shared" si="2"/>
        <v/>
      </c>
      <c r="I36" s="129" t="str">
        <f t="shared" si="3"/>
        <v/>
      </c>
      <c r="J36" s="129" t="str">
        <f t="shared" si="4"/>
        <v/>
      </c>
      <c r="K36" s="129" t="str">
        <f t="shared" si="5"/>
        <v/>
      </c>
      <c r="L36" s="129" t="str">
        <f t="shared" ref="L36:M36" si="40">D36</f>
        <v/>
      </c>
      <c r="M36" s="129" t="str">
        <f t="shared" si="40"/>
        <v/>
      </c>
      <c r="N36" s="129" t="str">
        <f t="shared" si="7"/>
        <v/>
      </c>
    </row>
    <row r="37">
      <c r="A37" s="129"/>
      <c r="B37" s="129"/>
      <c r="C37" s="129"/>
      <c r="D37" s="129"/>
      <c r="E37" s="129"/>
      <c r="F37" s="129"/>
      <c r="G37" s="129"/>
      <c r="H37" s="129" t="str">
        <f t="shared" si="2"/>
        <v/>
      </c>
      <c r="I37" s="129" t="str">
        <f t="shared" si="3"/>
        <v/>
      </c>
      <c r="J37" s="129" t="str">
        <f t="shared" si="4"/>
        <v/>
      </c>
      <c r="K37" s="129" t="str">
        <f t="shared" si="5"/>
        <v/>
      </c>
      <c r="L37" s="129" t="str">
        <f t="shared" ref="L37:M37" si="41">D37</f>
        <v/>
      </c>
      <c r="M37" s="129" t="str">
        <f t="shared" si="41"/>
        <v/>
      </c>
      <c r="N37" s="129" t="str">
        <f t="shared" si="7"/>
        <v/>
      </c>
    </row>
    <row r="38">
      <c r="A38" s="129"/>
      <c r="B38" s="129"/>
      <c r="C38" s="129"/>
      <c r="D38" s="129"/>
      <c r="E38" s="129"/>
      <c r="F38" s="129"/>
      <c r="G38" s="129"/>
      <c r="H38" s="129" t="str">
        <f t="shared" si="2"/>
        <v/>
      </c>
      <c r="I38" s="129" t="str">
        <f t="shared" si="3"/>
        <v/>
      </c>
      <c r="J38" s="129" t="str">
        <f t="shared" si="4"/>
        <v/>
      </c>
      <c r="K38" s="129" t="str">
        <f t="shared" si="5"/>
        <v/>
      </c>
      <c r="L38" s="129" t="str">
        <f t="shared" ref="L38:M38" si="42">D38</f>
        <v/>
      </c>
      <c r="M38" s="129" t="str">
        <f t="shared" si="42"/>
        <v/>
      </c>
      <c r="N38" s="129" t="str">
        <f t="shared" si="7"/>
        <v/>
      </c>
    </row>
    <row r="39">
      <c r="A39" s="129"/>
      <c r="B39" s="129"/>
      <c r="C39" s="129"/>
      <c r="D39" s="129"/>
      <c r="E39" s="129"/>
      <c r="F39" s="129"/>
      <c r="G39" s="129"/>
      <c r="H39" s="129" t="str">
        <f t="shared" si="2"/>
        <v/>
      </c>
      <c r="I39" s="129" t="str">
        <f t="shared" si="3"/>
        <v/>
      </c>
      <c r="J39" s="129" t="str">
        <f t="shared" si="4"/>
        <v/>
      </c>
      <c r="K39" s="129" t="str">
        <f t="shared" si="5"/>
        <v/>
      </c>
      <c r="L39" s="129" t="str">
        <f t="shared" ref="L39:M39" si="43">D39</f>
        <v/>
      </c>
      <c r="M39" s="129" t="str">
        <f t="shared" si="43"/>
        <v/>
      </c>
      <c r="N39" s="129" t="str">
        <f t="shared" si="7"/>
        <v/>
      </c>
    </row>
    <row r="40">
      <c r="A40" s="129"/>
      <c r="B40" s="129"/>
      <c r="C40" s="129"/>
      <c r="D40" s="129"/>
      <c r="E40" s="129"/>
      <c r="F40" s="129"/>
      <c r="G40" s="129"/>
      <c r="H40" s="129" t="str">
        <f t="shared" si="2"/>
        <v/>
      </c>
      <c r="I40" s="129" t="str">
        <f t="shared" si="3"/>
        <v/>
      </c>
      <c r="J40" s="129" t="str">
        <f t="shared" si="4"/>
        <v/>
      </c>
      <c r="K40" s="129" t="str">
        <f t="shared" si="5"/>
        <v/>
      </c>
      <c r="L40" s="129" t="str">
        <f t="shared" ref="L40:M40" si="44">D40</f>
        <v/>
      </c>
      <c r="M40" s="129" t="str">
        <f t="shared" si="44"/>
        <v/>
      </c>
      <c r="N40" s="129" t="str">
        <f t="shared" si="7"/>
        <v/>
      </c>
    </row>
    <row r="41">
      <c r="A41" s="129"/>
      <c r="B41" s="129"/>
      <c r="C41" s="129"/>
      <c r="D41" s="129"/>
      <c r="E41" s="129"/>
      <c r="F41" s="129"/>
      <c r="G41" s="129"/>
      <c r="H41" s="129" t="str">
        <f t="shared" si="2"/>
        <v/>
      </c>
      <c r="I41" s="129" t="str">
        <f t="shared" si="3"/>
        <v/>
      </c>
      <c r="J41" s="129" t="str">
        <f t="shared" si="4"/>
        <v/>
      </c>
      <c r="K41" s="129" t="str">
        <f t="shared" si="5"/>
        <v/>
      </c>
      <c r="L41" s="129" t="str">
        <f t="shared" ref="L41:M41" si="45">D41</f>
        <v/>
      </c>
      <c r="M41" s="129" t="str">
        <f t="shared" si="45"/>
        <v/>
      </c>
      <c r="N41" s="129" t="str">
        <f t="shared" si="7"/>
        <v/>
      </c>
    </row>
    <row r="42">
      <c r="A42" s="129"/>
      <c r="B42" s="129"/>
      <c r="C42" s="129"/>
      <c r="D42" s="129"/>
      <c r="E42" s="129"/>
      <c r="F42" s="129"/>
      <c r="G42" s="129"/>
      <c r="H42" s="129" t="str">
        <f t="shared" si="2"/>
        <v/>
      </c>
      <c r="I42" s="129" t="str">
        <f t="shared" si="3"/>
        <v/>
      </c>
      <c r="J42" s="129" t="str">
        <f t="shared" si="4"/>
        <v/>
      </c>
      <c r="K42" s="129" t="str">
        <f t="shared" si="5"/>
        <v/>
      </c>
      <c r="L42" s="129" t="str">
        <f t="shared" ref="L42:M42" si="46">D42</f>
        <v/>
      </c>
      <c r="M42" s="129" t="str">
        <f t="shared" si="46"/>
        <v/>
      </c>
      <c r="N42" s="129" t="str">
        <f t="shared" si="7"/>
        <v/>
      </c>
    </row>
    <row r="43">
      <c r="A43" s="129"/>
      <c r="B43" s="129"/>
      <c r="C43" s="129"/>
      <c r="D43" s="129"/>
      <c r="E43" s="129"/>
      <c r="F43" s="129"/>
      <c r="G43" s="129"/>
      <c r="H43" s="129" t="str">
        <f t="shared" si="2"/>
        <v/>
      </c>
      <c r="I43" s="129" t="str">
        <f t="shared" si="3"/>
        <v/>
      </c>
      <c r="J43" s="129" t="str">
        <f t="shared" si="4"/>
        <v/>
      </c>
      <c r="K43" s="129" t="str">
        <f t="shared" si="5"/>
        <v/>
      </c>
      <c r="L43" s="129" t="str">
        <f t="shared" ref="L43:M43" si="47">D43</f>
        <v/>
      </c>
      <c r="M43" s="129" t="str">
        <f t="shared" si="47"/>
        <v/>
      </c>
      <c r="N43" s="129" t="str">
        <f t="shared" si="7"/>
        <v/>
      </c>
    </row>
    <row r="44">
      <c r="A44" s="129"/>
      <c r="B44" s="129"/>
      <c r="C44" s="129"/>
      <c r="D44" s="129"/>
      <c r="E44" s="129"/>
      <c r="F44" s="129"/>
      <c r="G44" s="129"/>
      <c r="H44" s="129" t="str">
        <f t="shared" si="2"/>
        <v/>
      </c>
      <c r="I44" s="129" t="str">
        <f t="shared" si="3"/>
        <v/>
      </c>
      <c r="J44" s="129" t="str">
        <f t="shared" si="4"/>
        <v/>
      </c>
      <c r="K44" s="129" t="str">
        <f t="shared" si="5"/>
        <v/>
      </c>
      <c r="L44" s="129" t="str">
        <f t="shared" ref="L44:M44" si="48">D44</f>
        <v/>
      </c>
      <c r="M44" s="129" t="str">
        <f t="shared" si="48"/>
        <v/>
      </c>
      <c r="N44" s="129" t="str">
        <f t="shared" si="7"/>
        <v/>
      </c>
    </row>
    <row r="45">
      <c r="A45" s="129"/>
      <c r="B45" s="129"/>
      <c r="C45" s="129"/>
      <c r="D45" s="129"/>
      <c r="E45" s="129"/>
      <c r="F45" s="129"/>
      <c r="G45" s="129"/>
      <c r="H45" s="129" t="str">
        <f t="shared" si="2"/>
        <v/>
      </c>
      <c r="I45" s="129" t="str">
        <f t="shared" si="3"/>
        <v/>
      </c>
      <c r="J45" s="129" t="str">
        <f t="shared" si="4"/>
        <v/>
      </c>
      <c r="K45" s="129" t="str">
        <f t="shared" si="5"/>
        <v/>
      </c>
      <c r="L45" s="129" t="str">
        <f t="shared" ref="L45:M45" si="49">D45</f>
        <v/>
      </c>
      <c r="M45" s="129" t="str">
        <f t="shared" si="49"/>
        <v/>
      </c>
      <c r="N45" s="129" t="str">
        <f t="shared" si="7"/>
        <v/>
      </c>
    </row>
    <row r="46">
      <c r="A46" s="129"/>
      <c r="B46" s="129"/>
      <c r="C46" s="129"/>
      <c r="D46" s="129"/>
      <c r="E46" s="129"/>
      <c r="F46" s="129"/>
      <c r="G46" s="129"/>
      <c r="H46" s="129" t="str">
        <f t="shared" si="2"/>
        <v/>
      </c>
      <c r="I46" s="129" t="str">
        <f t="shared" si="3"/>
        <v/>
      </c>
      <c r="J46" s="129" t="str">
        <f t="shared" si="4"/>
        <v/>
      </c>
      <c r="K46" s="129" t="str">
        <f t="shared" si="5"/>
        <v/>
      </c>
      <c r="L46" s="129" t="str">
        <f t="shared" ref="L46:M46" si="50">D46</f>
        <v/>
      </c>
      <c r="M46" s="129" t="str">
        <f t="shared" si="50"/>
        <v/>
      </c>
      <c r="N46" s="129" t="str">
        <f t="shared" si="7"/>
        <v/>
      </c>
    </row>
    <row r="47">
      <c r="A47" s="129"/>
      <c r="B47" s="129"/>
      <c r="C47" s="129"/>
      <c r="D47" s="129"/>
      <c r="E47" s="129"/>
      <c r="F47" s="129"/>
      <c r="G47" s="129"/>
      <c r="H47" s="129" t="str">
        <f t="shared" si="2"/>
        <v/>
      </c>
      <c r="I47" s="129" t="str">
        <f t="shared" si="3"/>
        <v/>
      </c>
      <c r="J47" s="129" t="str">
        <f t="shared" si="4"/>
        <v/>
      </c>
      <c r="K47" s="129" t="str">
        <f t="shared" si="5"/>
        <v/>
      </c>
      <c r="L47" s="129" t="str">
        <f t="shared" ref="L47:M47" si="51">D47</f>
        <v/>
      </c>
      <c r="M47" s="129" t="str">
        <f t="shared" si="51"/>
        <v/>
      </c>
      <c r="N47" s="129" t="str">
        <f t="shared" si="7"/>
        <v/>
      </c>
    </row>
    <row r="48">
      <c r="A48" s="129"/>
      <c r="B48" s="129"/>
      <c r="C48" s="129"/>
      <c r="D48" s="129"/>
      <c r="E48" s="129"/>
      <c r="F48" s="129"/>
      <c r="G48" s="129"/>
      <c r="H48" s="129" t="str">
        <f t="shared" si="2"/>
        <v/>
      </c>
      <c r="I48" s="129" t="str">
        <f t="shared" si="3"/>
        <v/>
      </c>
      <c r="J48" s="129" t="str">
        <f t="shared" si="4"/>
        <v/>
      </c>
      <c r="K48" s="129" t="str">
        <f t="shared" si="5"/>
        <v/>
      </c>
      <c r="L48" s="129" t="str">
        <f t="shared" ref="L48:M48" si="52">D48</f>
        <v/>
      </c>
      <c r="M48" s="129" t="str">
        <f t="shared" si="52"/>
        <v/>
      </c>
      <c r="N48" s="129" t="str">
        <f t="shared" si="7"/>
        <v/>
      </c>
    </row>
    <row r="49">
      <c r="A49" s="129"/>
      <c r="B49" s="129"/>
      <c r="C49" s="129"/>
      <c r="D49" s="129"/>
      <c r="E49" s="129"/>
      <c r="F49" s="129"/>
      <c r="G49" s="129"/>
      <c r="H49" s="129" t="str">
        <f t="shared" si="2"/>
        <v/>
      </c>
      <c r="I49" s="129" t="str">
        <f t="shared" si="3"/>
        <v/>
      </c>
      <c r="J49" s="129" t="str">
        <f t="shared" si="4"/>
        <v/>
      </c>
      <c r="K49" s="129" t="str">
        <f t="shared" si="5"/>
        <v/>
      </c>
      <c r="L49" s="129" t="str">
        <f t="shared" ref="L49:M49" si="53">D49</f>
        <v/>
      </c>
      <c r="M49" s="129" t="str">
        <f t="shared" si="53"/>
        <v/>
      </c>
      <c r="N49" s="129" t="str">
        <f t="shared" si="7"/>
        <v/>
      </c>
    </row>
    <row r="50">
      <c r="A50" s="129"/>
      <c r="B50" s="129"/>
      <c r="C50" s="129"/>
      <c r="D50" s="129"/>
      <c r="E50" s="129"/>
      <c r="F50" s="129"/>
      <c r="G50" s="129"/>
      <c r="H50" s="129" t="str">
        <f t="shared" si="2"/>
        <v/>
      </c>
      <c r="I50" s="129" t="str">
        <f t="shared" si="3"/>
        <v/>
      </c>
      <c r="J50" s="129" t="str">
        <f t="shared" si="4"/>
        <v/>
      </c>
      <c r="K50" s="129" t="str">
        <f t="shared" si="5"/>
        <v/>
      </c>
      <c r="L50" s="129" t="str">
        <f t="shared" ref="L50:M50" si="54">D50</f>
        <v/>
      </c>
      <c r="M50" s="129" t="str">
        <f t="shared" si="54"/>
        <v/>
      </c>
      <c r="N50" s="129" t="str">
        <f t="shared" si="7"/>
        <v/>
      </c>
    </row>
    <row r="51">
      <c r="A51" s="129"/>
      <c r="B51" s="129"/>
      <c r="C51" s="129"/>
      <c r="D51" s="129"/>
      <c r="E51" s="129"/>
      <c r="F51" s="129"/>
      <c r="G51" s="129"/>
      <c r="H51" s="129" t="str">
        <f t="shared" si="2"/>
        <v/>
      </c>
      <c r="I51" s="129" t="str">
        <f t="shared" si="3"/>
        <v/>
      </c>
      <c r="J51" s="129" t="str">
        <f t="shared" si="4"/>
        <v/>
      </c>
      <c r="K51" s="129" t="str">
        <f t="shared" si="5"/>
        <v/>
      </c>
      <c r="L51" s="129" t="str">
        <f t="shared" ref="L51:M51" si="55">D51</f>
        <v/>
      </c>
      <c r="M51" s="129" t="str">
        <f t="shared" si="55"/>
        <v/>
      </c>
      <c r="N51" s="129" t="str">
        <f t="shared" si="7"/>
        <v/>
      </c>
    </row>
    <row r="52">
      <c r="A52" s="129"/>
      <c r="B52" s="129"/>
      <c r="C52" s="129"/>
      <c r="D52" s="129"/>
      <c r="E52" s="129"/>
      <c r="F52" s="129"/>
      <c r="G52" s="129"/>
      <c r="H52" s="129" t="str">
        <f t="shared" si="2"/>
        <v/>
      </c>
      <c r="I52" s="129" t="str">
        <f t="shared" si="3"/>
        <v/>
      </c>
      <c r="J52" s="129" t="str">
        <f t="shared" si="4"/>
        <v/>
      </c>
      <c r="K52" s="129" t="str">
        <f t="shared" si="5"/>
        <v/>
      </c>
      <c r="L52" s="129" t="str">
        <f t="shared" ref="L52:M52" si="56">D52</f>
        <v/>
      </c>
      <c r="M52" s="129" t="str">
        <f t="shared" si="56"/>
        <v/>
      </c>
      <c r="N52" s="129" t="str">
        <f t="shared" si="7"/>
        <v/>
      </c>
    </row>
    <row r="53">
      <c r="A53" s="129"/>
      <c r="B53" s="129"/>
      <c r="C53" s="129"/>
      <c r="D53" s="129"/>
      <c r="E53" s="129"/>
      <c r="F53" s="129"/>
      <c r="G53" s="129"/>
      <c r="H53" s="129" t="str">
        <f t="shared" si="2"/>
        <v/>
      </c>
      <c r="I53" s="129" t="str">
        <f t="shared" si="3"/>
        <v/>
      </c>
      <c r="J53" s="129" t="str">
        <f t="shared" si="4"/>
        <v/>
      </c>
      <c r="K53" s="129" t="str">
        <f t="shared" si="5"/>
        <v/>
      </c>
      <c r="L53" s="129" t="str">
        <f t="shared" ref="L53:M53" si="57">D53</f>
        <v/>
      </c>
      <c r="M53" s="129" t="str">
        <f t="shared" si="57"/>
        <v/>
      </c>
      <c r="N53" s="129" t="str">
        <f t="shared" si="7"/>
        <v/>
      </c>
    </row>
    <row r="54">
      <c r="A54" s="129"/>
      <c r="B54" s="129"/>
      <c r="C54" s="129"/>
      <c r="D54" s="129"/>
      <c r="E54" s="129"/>
      <c r="F54" s="129"/>
      <c r="G54" s="129"/>
      <c r="H54" s="129" t="str">
        <f t="shared" si="2"/>
        <v/>
      </c>
      <c r="I54" s="129" t="str">
        <f t="shared" si="3"/>
        <v/>
      </c>
      <c r="J54" s="129" t="str">
        <f t="shared" si="4"/>
        <v/>
      </c>
      <c r="K54" s="129" t="str">
        <f t="shared" si="5"/>
        <v/>
      </c>
      <c r="L54" s="129" t="str">
        <f t="shared" ref="L54:M54" si="58">D54</f>
        <v/>
      </c>
      <c r="M54" s="129" t="str">
        <f t="shared" si="58"/>
        <v/>
      </c>
      <c r="N54" s="129" t="str">
        <f t="shared" si="7"/>
        <v/>
      </c>
    </row>
    <row r="55">
      <c r="A55" s="129"/>
      <c r="B55" s="129"/>
      <c r="C55" s="129"/>
      <c r="D55" s="129"/>
      <c r="E55" s="129"/>
      <c r="F55" s="129"/>
      <c r="G55" s="129"/>
      <c r="H55" s="129" t="str">
        <f t="shared" si="2"/>
        <v/>
      </c>
      <c r="I55" s="129" t="str">
        <f t="shared" si="3"/>
        <v/>
      </c>
      <c r="J55" s="129" t="str">
        <f t="shared" si="4"/>
        <v/>
      </c>
      <c r="K55" s="129" t="str">
        <f t="shared" si="5"/>
        <v/>
      </c>
      <c r="L55" s="129" t="str">
        <f t="shared" ref="L55:M55" si="59">D55</f>
        <v/>
      </c>
      <c r="M55" s="129" t="str">
        <f t="shared" si="59"/>
        <v/>
      </c>
      <c r="N55" s="129" t="str">
        <f t="shared" si="7"/>
        <v/>
      </c>
    </row>
    <row r="56">
      <c r="A56" s="129"/>
      <c r="B56" s="129"/>
      <c r="C56" s="129"/>
      <c r="D56" s="129"/>
      <c r="E56" s="129"/>
      <c r="F56" s="129"/>
      <c r="G56" s="129"/>
      <c r="H56" s="129" t="str">
        <f t="shared" si="2"/>
        <v/>
      </c>
      <c r="I56" s="129" t="str">
        <f t="shared" si="3"/>
        <v/>
      </c>
      <c r="J56" s="129" t="str">
        <f t="shared" si="4"/>
        <v/>
      </c>
      <c r="K56" s="129" t="str">
        <f t="shared" si="5"/>
        <v/>
      </c>
      <c r="L56" s="129" t="str">
        <f t="shared" ref="L56:M56" si="60">D56</f>
        <v/>
      </c>
      <c r="M56" s="129" t="str">
        <f t="shared" si="60"/>
        <v/>
      </c>
      <c r="N56" s="129" t="str">
        <f t="shared" si="7"/>
        <v/>
      </c>
    </row>
    <row r="57">
      <c r="A57" s="129"/>
      <c r="B57" s="129"/>
      <c r="C57" s="129"/>
      <c r="D57" s="129"/>
      <c r="E57" s="129"/>
      <c r="F57" s="129"/>
      <c r="G57" s="129"/>
      <c r="H57" s="129" t="str">
        <f t="shared" si="2"/>
        <v/>
      </c>
      <c r="I57" s="129" t="str">
        <f t="shared" si="3"/>
        <v/>
      </c>
      <c r="J57" s="129" t="str">
        <f t="shared" si="4"/>
        <v/>
      </c>
      <c r="K57" s="129" t="str">
        <f t="shared" si="5"/>
        <v/>
      </c>
      <c r="L57" s="129" t="str">
        <f t="shared" ref="L57:M57" si="61">D57</f>
        <v/>
      </c>
      <c r="M57" s="129" t="str">
        <f t="shared" si="61"/>
        <v/>
      </c>
      <c r="N57" s="129" t="str">
        <f t="shared" si="7"/>
        <v/>
      </c>
    </row>
    <row r="58">
      <c r="A58" s="129"/>
      <c r="B58" s="129"/>
      <c r="C58" s="129"/>
      <c r="D58" s="129"/>
      <c r="E58" s="129"/>
      <c r="F58" s="129"/>
      <c r="G58" s="129"/>
      <c r="H58" s="129" t="str">
        <f t="shared" si="2"/>
        <v/>
      </c>
      <c r="I58" s="129" t="str">
        <f t="shared" si="3"/>
        <v/>
      </c>
      <c r="J58" s="129" t="str">
        <f t="shared" si="4"/>
        <v/>
      </c>
      <c r="K58" s="129" t="str">
        <f t="shared" si="5"/>
        <v/>
      </c>
      <c r="L58" s="129" t="str">
        <f t="shared" ref="L58:M58" si="62">D58</f>
        <v/>
      </c>
      <c r="M58" s="129" t="str">
        <f t="shared" si="62"/>
        <v/>
      </c>
      <c r="N58" s="129" t="str">
        <f t="shared" si="7"/>
        <v/>
      </c>
    </row>
    <row r="59">
      <c r="A59" s="129"/>
      <c r="B59" s="129"/>
      <c r="C59" s="129"/>
      <c r="D59" s="129"/>
      <c r="E59" s="129"/>
      <c r="F59" s="129"/>
      <c r="G59" s="129"/>
      <c r="H59" s="129" t="str">
        <f t="shared" si="2"/>
        <v/>
      </c>
      <c r="I59" s="129" t="str">
        <f t="shared" si="3"/>
        <v/>
      </c>
      <c r="J59" s="129" t="str">
        <f t="shared" si="4"/>
        <v/>
      </c>
      <c r="K59" s="129" t="str">
        <f t="shared" si="5"/>
        <v/>
      </c>
      <c r="L59" s="129" t="str">
        <f t="shared" ref="L59:M59" si="63">D59</f>
        <v/>
      </c>
      <c r="M59" s="129" t="str">
        <f t="shared" si="63"/>
        <v/>
      </c>
      <c r="N59" s="129" t="str">
        <f t="shared" si="7"/>
        <v/>
      </c>
    </row>
    <row r="60">
      <c r="A60" s="129"/>
      <c r="B60" s="129"/>
      <c r="C60" s="129"/>
      <c r="D60" s="129"/>
      <c r="E60" s="129"/>
      <c r="F60" s="129"/>
      <c r="G60" s="129"/>
      <c r="H60" s="129" t="str">
        <f t="shared" si="2"/>
        <v/>
      </c>
      <c r="I60" s="129" t="str">
        <f t="shared" si="3"/>
        <v/>
      </c>
      <c r="J60" s="129" t="str">
        <f t="shared" si="4"/>
        <v/>
      </c>
      <c r="K60" s="129" t="str">
        <f t="shared" si="5"/>
        <v/>
      </c>
      <c r="L60" s="129" t="str">
        <f t="shared" ref="L60:M60" si="64">D60</f>
        <v/>
      </c>
      <c r="M60" s="129" t="str">
        <f t="shared" si="64"/>
        <v/>
      </c>
      <c r="N60" s="129" t="str">
        <f t="shared" si="7"/>
        <v/>
      </c>
    </row>
    <row r="61">
      <c r="A61" s="129"/>
      <c r="B61" s="129"/>
      <c r="C61" s="129"/>
      <c r="D61" s="129"/>
      <c r="E61" s="129"/>
      <c r="F61" s="129"/>
      <c r="G61" s="129"/>
      <c r="H61" s="129" t="str">
        <f t="shared" si="2"/>
        <v/>
      </c>
      <c r="I61" s="129" t="str">
        <f t="shared" si="3"/>
        <v/>
      </c>
      <c r="J61" s="129" t="str">
        <f t="shared" si="4"/>
        <v/>
      </c>
      <c r="K61" s="129" t="str">
        <f t="shared" si="5"/>
        <v/>
      </c>
      <c r="L61" s="129" t="str">
        <f t="shared" ref="L61:M61" si="65">D61</f>
        <v/>
      </c>
      <c r="M61" s="129" t="str">
        <f t="shared" si="65"/>
        <v/>
      </c>
      <c r="N61" s="129" t="str">
        <f t="shared" si="7"/>
        <v/>
      </c>
    </row>
    <row r="62">
      <c r="A62" s="129"/>
      <c r="B62" s="129"/>
      <c r="C62" s="129"/>
      <c r="D62" s="129"/>
      <c r="E62" s="129"/>
      <c r="F62" s="129"/>
      <c r="G62" s="129"/>
      <c r="H62" s="129" t="str">
        <f t="shared" si="2"/>
        <v/>
      </c>
      <c r="I62" s="129" t="str">
        <f t="shared" si="3"/>
        <v/>
      </c>
      <c r="J62" s="129" t="str">
        <f t="shared" si="4"/>
        <v/>
      </c>
      <c r="K62" s="129" t="str">
        <f t="shared" si="5"/>
        <v/>
      </c>
      <c r="L62" s="129" t="str">
        <f t="shared" ref="L62:M62" si="66">D62</f>
        <v/>
      </c>
      <c r="M62" s="129" t="str">
        <f t="shared" si="66"/>
        <v/>
      </c>
      <c r="N62" s="129" t="str">
        <f t="shared" si="7"/>
        <v/>
      </c>
    </row>
    <row r="63">
      <c r="A63" s="129"/>
      <c r="B63" s="129"/>
      <c r="C63" s="129"/>
      <c r="D63" s="129"/>
      <c r="E63" s="129"/>
      <c r="F63" s="129"/>
      <c r="G63" s="129"/>
      <c r="H63" s="129" t="str">
        <f t="shared" si="2"/>
        <v/>
      </c>
      <c r="I63" s="129" t="str">
        <f t="shared" si="3"/>
        <v/>
      </c>
      <c r="J63" s="129" t="str">
        <f t="shared" si="4"/>
        <v/>
      </c>
      <c r="K63" s="129" t="str">
        <f t="shared" si="5"/>
        <v/>
      </c>
      <c r="L63" s="129" t="str">
        <f t="shared" ref="L63:M63" si="67">D63</f>
        <v/>
      </c>
      <c r="M63" s="129" t="str">
        <f t="shared" si="67"/>
        <v/>
      </c>
      <c r="N63" s="129" t="str">
        <f t="shared" si="7"/>
        <v/>
      </c>
    </row>
    <row r="64">
      <c r="A64" s="129"/>
      <c r="B64" s="129"/>
      <c r="C64" s="129"/>
      <c r="D64" s="129"/>
      <c r="E64" s="129"/>
      <c r="F64" s="129"/>
      <c r="G64" s="129"/>
      <c r="H64" s="129" t="str">
        <f t="shared" si="2"/>
        <v/>
      </c>
      <c r="I64" s="129" t="str">
        <f t="shared" si="3"/>
        <v/>
      </c>
      <c r="J64" s="129" t="str">
        <f t="shared" si="4"/>
        <v/>
      </c>
      <c r="K64" s="129" t="str">
        <f t="shared" si="5"/>
        <v/>
      </c>
      <c r="L64" s="129" t="str">
        <f t="shared" ref="L64:M64" si="68">D64</f>
        <v/>
      </c>
      <c r="M64" s="129" t="str">
        <f t="shared" si="68"/>
        <v/>
      </c>
      <c r="N64" s="129" t="str">
        <f t="shared" si="7"/>
        <v/>
      </c>
    </row>
    <row r="65">
      <c r="A65" s="129"/>
      <c r="B65" s="129"/>
      <c r="C65" s="129"/>
      <c r="D65" s="129"/>
      <c r="E65" s="129"/>
      <c r="F65" s="129"/>
      <c r="G65" s="129"/>
      <c r="H65" s="129" t="str">
        <f t="shared" si="2"/>
        <v/>
      </c>
      <c r="I65" s="129" t="str">
        <f t="shared" si="3"/>
        <v/>
      </c>
      <c r="J65" s="129" t="str">
        <f t="shared" si="4"/>
        <v/>
      </c>
      <c r="K65" s="129" t="str">
        <f t="shared" si="5"/>
        <v/>
      </c>
      <c r="L65" s="129" t="str">
        <f t="shared" ref="L65:M65" si="69">D65</f>
        <v/>
      </c>
      <c r="M65" s="129" t="str">
        <f t="shared" si="69"/>
        <v/>
      </c>
      <c r="N65" s="129" t="str">
        <f t="shared" si="7"/>
        <v/>
      </c>
    </row>
    <row r="66">
      <c r="A66" s="129"/>
      <c r="B66" s="129"/>
      <c r="C66" s="129"/>
      <c r="D66" s="129"/>
      <c r="E66" s="129"/>
      <c r="F66" s="129"/>
      <c r="G66" s="129"/>
      <c r="H66" s="129" t="str">
        <f t="shared" si="2"/>
        <v/>
      </c>
      <c r="I66" s="129" t="str">
        <f t="shared" si="3"/>
        <v/>
      </c>
      <c r="J66" s="129" t="str">
        <f t="shared" si="4"/>
        <v/>
      </c>
      <c r="K66" s="129" t="str">
        <f t="shared" si="5"/>
        <v/>
      </c>
      <c r="L66" s="129" t="str">
        <f t="shared" ref="L66:M66" si="70">D66</f>
        <v/>
      </c>
      <c r="M66" s="129" t="str">
        <f t="shared" si="70"/>
        <v/>
      </c>
      <c r="N66" s="129" t="str">
        <f t="shared" si="7"/>
        <v/>
      </c>
    </row>
    <row r="67">
      <c r="A67" s="129"/>
      <c r="B67" s="129"/>
      <c r="C67" s="129"/>
      <c r="D67" s="129"/>
      <c r="E67" s="129"/>
      <c r="F67" s="129"/>
      <c r="G67" s="129"/>
      <c r="H67" s="129" t="str">
        <f t="shared" si="2"/>
        <v/>
      </c>
      <c r="I67" s="129" t="str">
        <f t="shared" si="3"/>
        <v/>
      </c>
      <c r="J67" s="129" t="str">
        <f t="shared" si="4"/>
        <v/>
      </c>
      <c r="K67" s="129" t="str">
        <f t="shared" si="5"/>
        <v/>
      </c>
      <c r="L67" s="129" t="str">
        <f t="shared" ref="L67:M67" si="71">D67</f>
        <v/>
      </c>
      <c r="M67" s="129" t="str">
        <f t="shared" si="71"/>
        <v/>
      </c>
      <c r="N67" s="129" t="str">
        <f t="shared" si="7"/>
        <v/>
      </c>
    </row>
    <row r="68">
      <c r="A68" s="129"/>
      <c r="B68" s="129"/>
      <c r="C68" s="129"/>
      <c r="D68" s="129"/>
      <c r="E68" s="129"/>
      <c r="F68" s="129"/>
      <c r="G68" s="129"/>
      <c r="H68" s="129" t="str">
        <f t="shared" si="2"/>
        <v/>
      </c>
      <c r="I68" s="129" t="str">
        <f t="shared" si="3"/>
        <v/>
      </c>
      <c r="J68" s="129" t="str">
        <f t="shared" si="4"/>
        <v/>
      </c>
      <c r="K68" s="129" t="str">
        <f t="shared" si="5"/>
        <v/>
      </c>
      <c r="L68" s="129" t="str">
        <f t="shared" ref="L68:M68" si="72">D68</f>
        <v/>
      </c>
      <c r="M68" s="129" t="str">
        <f t="shared" si="72"/>
        <v/>
      </c>
      <c r="N68" s="129" t="str">
        <f t="shared" si="7"/>
        <v/>
      </c>
    </row>
    <row r="69">
      <c r="A69" s="129"/>
      <c r="B69" s="129"/>
      <c r="C69" s="129"/>
      <c r="D69" s="129"/>
      <c r="E69" s="129"/>
      <c r="F69" s="129"/>
      <c r="G69" s="129"/>
      <c r="H69" s="129" t="str">
        <f t="shared" si="2"/>
        <v/>
      </c>
      <c r="I69" s="129" t="str">
        <f t="shared" si="3"/>
        <v/>
      </c>
      <c r="J69" s="129" t="str">
        <f t="shared" si="4"/>
        <v/>
      </c>
      <c r="K69" s="129" t="str">
        <f t="shared" si="5"/>
        <v/>
      </c>
      <c r="L69" s="129" t="str">
        <f t="shared" ref="L69:M69" si="73">D69</f>
        <v/>
      </c>
      <c r="M69" s="129" t="str">
        <f t="shared" si="73"/>
        <v/>
      </c>
      <c r="N69" s="129" t="str">
        <f t="shared" si="7"/>
        <v/>
      </c>
    </row>
    <row r="70">
      <c r="A70" s="129"/>
      <c r="B70" s="129"/>
      <c r="C70" s="129"/>
      <c r="D70" s="129"/>
      <c r="E70" s="129"/>
      <c r="F70" s="129"/>
      <c r="G70" s="129"/>
      <c r="H70" s="129" t="str">
        <f t="shared" si="2"/>
        <v/>
      </c>
      <c r="I70" s="129" t="str">
        <f t="shared" si="3"/>
        <v/>
      </c>
      <c r="J70" s="129" t="str">
        <f t="shared" si="4"/>
        <v/>
      </c>
      <c r="K70" s="129" t="str">
        <f t="shared" si="5"/>
        <v/>
      </c>
      <c r="L70" s="129" t="str">
        <f t="shared" ref="L70:M70" si="74">D70</f>
        <v/>
      </c>
      <c r="M70" s="129" t="str">
        <f t="shared" si="74"/>
        <v/>
      </c>
      <c r="N70" s="129" t="str">
        <f t="shared" si="7"/>
        <v/>
      </c>
    </row>
    <row r="71">
      <c r="A71" s="129"/>
      <c r="B71" s="129"/>
      <c r="C71" s="129"/>
      <c r="D71" s="129"/>
      <c r="E71" s="129"/>
      <c r="F71" s="129"/>
      <c r="G71" s="129"/>
      <c r="H71" s="129" t="str">
        <f t="shared" si="2"/>
        <v/>
      </c>
      <c r="I71" s="129" t="str">
        <f t="shared" si="3"/>
        <v/>
      </c>
      <c r="J71" s="129" t="str">
        <f t="shared" si="4"/>
        <v/>
      </c>
      <c r="K71" s="129" t="str">
        <f t="shared" si="5"/>
        <v/>
      </c>
      <c r="L71" s="129" t="str">
        <f t="shared" ref="L71:M71" si="75">D71</f>
        <v/>
      </c>
      <c r="M71" s="129" t="str">
        <f t="shared" si="75"/>
        <v/>
      </c>
      <c r="N71" s="129" t="str">
        <f t="shared" si="7"/>
        <v/>
      </c>
    </row>
    <row r="72">
      <c r="A72" s="129"/>
      <c r="B72" s="129"/>
      <c r="C72" s="129"/>
      <c r="D72" s="129"/>
      <c r="E72" s="129"/>
      <c r="F72" s="129"/>
      <c r="G72" s="129"/>
      <c r="H72" s="129" t="str">
        <f t="shared" si="2"/>
        <v/>
      </c>
      <c r="I72" s="129" t="str">
        <f t="shared" si="3"/>
        <v/>
      </c>
      <c r="J72" s="129" t="str">
        <f t="shared" si="4"/>
        <v/>
      </c>
      <c r="K72" s="129" t="str">
        <f t="shared" si="5"/>
        <v/>
      </c>
      <c r="L72" s="129" t="str">
        <f t="shared" ref="L72:M72" si="76">D72</f>
        <v/>
      </c>
      <c r="M72" s="129" t="str">
        <f t="shared" si="76"/>
        <v/>
      </c>
      <c r="N72" s="129" t="str">
        <f t="shared" si="7"/>
        <v/>
      </c>
    </row>
    <row r="73">
      <c r="A73" s="129"/>
      <c r="B73" s="129"/>
      <c r="C73" s="129"/>
      <c r="D73" s="129"/>
      <c r="E73" s="129"/>
      <c r="F73" s="129"/>
      <c r="G73" s="129"/>
      <c r="H73" s="129" t="str">
        <f t="shared" si="2"/>
        <v/>
      </c>
      <c r="I73" s="129" t="str">
        <f t="shared" si="3"/>
        <v/>
      </c>
      <c r="J73" s="129" t="str">
        <f t="shared" si="4"/>
        <v/>
      </c>
      <c r="K73" s="129" t="str">
        <f t="shared" si="5"/>
        <v/>
      </c>
      <c r="L73" s="129" t="str">
        <f t="shared" ref="L73:M73" si="77">D73</f>
        <v/>
      </c>
      <c r="M73" s="129" t="str">
        <f t="shared" si="77"/>
        <v/>
      </c>
      <c r="N73" s="129" t="str">
        <f t="shared" si="7"/>
        <v/>
      </c>
    </row>
    <row r="74">
      <c r="A74" s="129"/>
      <c r="B74" s="129"/>
      <c r="C74" s="129"/>
      <c r="D74" s="129"/>
      <c r="E74" s="129"/>
      <c r="F74" s="129"/>
      <c r="G74" s="129"/>
      <c r="H74" s="129" t="str">
        <f t="shared" si="2"/>
        <v/>
      </c>
      <c r="I74" s="129" t="str">
        <f t="shared" si="3"/>
        <v/>
      </c>
      <c r="J74" s="129" t="str">
        <f t="shared" si="4"/>
        <v/>
      </c>
      <c r="K74" s="129" t="str">
        <f t="shared" si="5"/>
        <v/>
      </c>
      <c r="L74" s="129" t="str">
        <f t="shared" ref="L74:M74" si="78">D74</f>
        <v/>
      </c>
      <c r="M74" s="129" t="str">
        <f t="shared" si="78"/>
        <v/>
      </c>
      <c r="N74" s="129" t="str">
        <f t="shared" si="7"/>
        <v/>
      </c>
    </row>
    <row r="75">
      <c r="A75" s="129"/>
      <c r="B75" s="129"/>
      <c r="C75" s="129"/>
      <c r="D75" s="129"/>
      <c r="E75" s="129"/>
      <c r="F75" s="129"/>
      <c r="G75" s="129"/>
      <c r="H75" s="129" t="str">
        <f t="shared" si="2"/>
        <v/>
      </c>
      <c r="I75" s="129" t="str">
        <f t="shared" si="3"/>
        <v/>
      </c>
      <c r="J75" s="129" t="str">
        <f t="shared" si="4"/>
        <v/>
      </c>
      <c r="K75" s="129" t="str">
        <f t="shared" si="5"/>
        <v/>
      </c>
      <c r="L75" s="129" t="str">
        <f t="shared" ref="L75:M75" si="79">D75</f>
        <v/>
      </c>
      <c r="M75" s="129" t="str">
        <f t="shared" si="79"/>
        <v/>
      </c>
      <c r="N75" s="129" t="str">
        <f t="shared" si="7"/>
        <v/>
      </c>
    </row>
    <row r="76">
      <c r="A76" s="129"/>
      <c r="B76" s="129"/>
      <c r="C76" s="129"/>
      <c r="D76" s="129"/>
      <c r="E76" s="129"/>
      <c r="F76" s="129"/>
      <c r="G76" s="129"/>
      <c r="H76" s="129" t="str">
        <f t="shared" si="2"/>
        <v/>
      </c>
      <c r="I76" s="129" t="str">
        <f t="shared" si="3"/>
        <v/>
      </c>
      <c r="J76" s="129" t="str">
        <f t="shared" si="4"/>
        <v/>
      </c>
      <c r="K76" s="129" t="str">
        <f t="shared" si="5"/>
        <v/>
      </c>
      <c r="L76" s="129" t="str">
        <f t="shared" ref="L76:M76" si="80">D76</f>
        <v/>
      </c>
      <c r="M76" s="129" t="str">
        <f t="shared" si="80"/>
        <v/>
      </c>
      <c r="N76" s="129" t="str">
        <f t="shared" si="7"/>
        <v/>
      </c>
    </row>
    <row r="77">
      <c r="A77" s="129"/>
      <c r="B77" s="129"/>
      <c r="C77" s="129"/>
      <c r="D77" s="129"/>
      <c r="E77" s="129"/>
      <c r="F77" s="129"/>
      <c r="G77" s="129"/>
      <c r="H77" s="129" t="str">
        <f t="shared" si="2"/>
        <v/>
      </c>
      <c r="I77" s="129" t="str">
        <f t="shared" si="3"/>
        <v/>
      </c>
      <c r="J77" s="129" t="str">
        <f t="shared" si="4"/>
        <v/>
      </c>
      <c r="K77" s="129" t="str">
        <f t="shared" si="5"/>
        <v/>
      </c>
      <c r="L77" s="129" t="str">
        <f t="shared" ref="L77:M77" si="81">D77</f>
        <v/>
      </c>
      <c r="M77" s="129" t="str">
        <f t="shared" si="81"/>
        <v/>
      </c>
      <c r="N77" s="129" t="str">
        <f t="shared" si="7"/>
        <v/>
      </c>
    </row>
    <row r="78">
      <c r="A78" s="129"/>
      <c r="B78" s="129"/>
      <c r="C78" s="129"/>
      <c r="D78" s="129"/>
      <c r="E78" s="129"/>
      <c r="F78" s="129"/>
      <c r="G78" s="129"/>
      <c r="H78" s="129" t="str">
        <f t="shared" si="2"/>
        <v/>
      </c>
      <c r="I78" s="129" t="str">
        <f t="shared" si="3"/>
        <v/>
      </c>
      <c r="J78" s="129" t="str">
        <f t="shared" si="4"/>
        <v/>
      </c>
      <c r="K78" s="129" t="str">
        <f t="shared" si="5"/>
        <v/>
      </c>
      <c r="L78" s="129" t="str">
        <f t="shared" ref="L78:M78" si="82">D78</f>
        <v/>
      </c>
      <c r="M78" s="129" t="str">
        <f t="shared" si="82"/>
        <v/>
      </c>
      <c r="N78" s="129" t="str">
        <f t="shared" si="7"/>
        <v/>
      </c>
    </row>
    <row r="79">
      <c r="A79" s="129"/>
      <c r="B79" s="129"/>
      <c r="C79" s="129"/>
      <c r="D79" s="129"/>
      <c r="E79" s="129"/>
      <c r="F79" s="129"/>
      <c r="G79" s="129"/>
      <c r="H79" s="129" t="str">
        <f t="shared" si="2"/>
        <v/>
      </c>
      <c r="I79" s="129" t="str">
        <f t="shared" si="3"/>
        <v/>
      </c>
      <c r="J79" s="129" t="str">
        <f t="shared" si="4"/>
        <v/>
      </c>
      <c r="K79" s="129" t="str">
        <f t="shared" si="5"/>
        <v/>
      </c>
      <c r="L79" s="129" t="str">
        <f t="shared" ref="L79:M79" si="83">D79</f>
        <v/>
      </c>
      <c r="M79" s="129" t="str">
        <f t="shared" si="83"/>
        <v/>
      </c>
      <c r="N79" s="129" t="str">
        <f t="shared" si="7"/>
        <v/>
      </c>
    </row>
    <row r="80">
      <c r="A80" s="129"/>
      <c r="B80" s="129"/>
      <c r="C80" s="129"/>
      <c r="D80" s="129"/>
      <c r="E80" s="129"/>
      <c r="F80" s="129"/>
      <c r="G80" s="129"/>
      <c r="H80" s="129" t="str">
        <f t="shared" si="2"/>
        <v/>
      </c>
      <c r="I80" s="129" t="str">
        <f t="shared" si="3"/>
        <v/>
      </c>
      <c r="J80" s="129" t="str">
        <f t="shared" si="4"/>
        <v/>
      </c>
      <c r="K80" s="129" t="str">
        <f t="shared" si="5"/>
        <v/>
      </c>
      <c r="L80" s="129" t="str">
        <f t="shared" ref="L80:M80" si="84">D80</f>
        <v/>
      </c>
      <c r="M80" s="129" t="str">
        <f t="shared" si="84"/>
        <v/>
      </c>
      <c r="N80" s="129" t="str">
        <f t="shared" si="7"/>
        <v/>
      </c>
    </row>
    <row r="81">
      <c r="A81" s="129"/>
      <c r="B81" s="129"/>
      <c r="C81" s="129"/>
      <c r="D81" s="129"/>
      <c r="E81" s="129"/>
      <c r="F81" s="129"/>
      <c r="G81" s="129"/>
      <c r="H81" s="129" t="str">
        <f t="shared" si="2"/>
        <v/>
      </c>
      <c r="I81" s="129" t="str">
        <f t="shared" si="3"/>
        <v/>
      </c>
      <c r="J81" s="129" t="str">
        <f t="shared" si="4"/>
        <v/>
      </c>
      <c r="K81" s="129" t="str">
        <f t="shared" si="5"/>
        <v/>
      </c>
      <c r="L81" s="129" t="str">
        <f t="shared" ref="L81:M81" si="85">D81</f>
        <v/>
      </c>
      <c r="M81" s="129" t="str">
        <f t="shared" si="85"/>
        <v/>
      </c>
      <c r="N81" s="129" t="str">
        <f t="shared" si="7"/>
        <v/>
      </c>
    </row>
    <row r="82">
      <c r="A82" s="129"/>
      <c r="B82" s="129"/>
      <c r="C82" s="129"/>
      <c r="D82" s="129"/>
      <c r="E82" s="129"/>
      <c r="F82" s="129"/>
      <c r="G82" s="129"/>
      <c r="H82" s="129" t="str">
        <f t="shared" si="2"/>
        <v/>
      </c>
      <c r="I82" s="129" t="str">
        <f t="shared" si="3"/>
        <v/>
      </c>
      <c r="J82" s="129" t="str">
        <f t="shared" si="4"/>
        <v/>
      </c>
      <c r="K82" s="129" t="str">
        <f t="shared" si="5"/>
        <v/>
      </c>
      <c r="L82" s="129" t="str">
        <f t="shared" ref="L82:M82" si="86">D82</f>
        <v/>
      </c>
      <c r="M82" s="129" t="str">
        <f t="shared" si="86"/>
        <v/>
      </c>
      <c r="N82" s="129" t="str">
        <f t="shared" si="7"/>
        <v/>
      </c>
    </row>
    <row r="83">
      <c r="A83" s="129"/>
      <c r="B83" s="129"/>
      <c r="C83" s="129"/>
      <c r="D83" s="129"/>
      <c r="E83" s="129"/>
      <c r="F83" s="129"/>
      <c r="G83" s="129"/>
      <c r="H83" s="129" t="str">
        <f t="shared" si="2"/>
        <v/>
      </c>
      <c r="I83" s="129" t="str">
        <f t="shared" si="3"/>
        <v/>
      </c>
      <c r="J83" s="129" t="str">
        <f t="shared" si="4"/>
        <v/>
      </c>
      <c r="K83" s="129" t="str">
        <f t="shared" si="5"/>
        <v/>
      </c>
      <c r="L83" s="129" t="str">
        <f t="shared" ref="L83:M83" si="87">D83</f>
        <v/>
      </c>
      <c r="M83" s="129" t="str">
        <f t="shared" si="87"/>
        <v/>
      </c>
      <c r="N83" s="129" t="str">
        <f t="shared" si="7"/>
        <v/>
      </c>
    </row>
    <row r="84">
      <c r="A84" s="129"/>
      <c r="B84" s="129"/>
      <c r="C84" s="129"/>
      <c r="D84" s="129"/>
      <c r="E84" s="129"/>
      <c r="F84" s="129"/>
      <c r="G84" s="129"/>
      <c r="H84" s="129" t="str">
        <f t="shared" si="2"/>
        <v/>
      </c>
      <c r="I84" s="129" t="str">
        <f t="shared" si="3"/>
        <v/>
      </c>
      <c r="J84" s="129" t="str">
        <f t="shared" si="4"/>
        <v/>
      </c>
      <c r="K84" s="129" t="str">
        <f t="shared" si="5"/>
        <v/>
      </c>
      <c r="L84" s="129" t="str">
        <f t="shared" ref="L84:M84" si="88">D84</f>
        <v/>
      </c>
      <c r="M84" s="129" t="str">
        <f t="shared" si="88"/>
        <v/>
      </c>
      <c r="N84" s="129" t="str">
        <f t="shared" si="7"/>
        <v/>
      </c>
    </row>
    <row r="85">
      <c r="A85" s="129"/>
      <c r="B85" s="129"/>
      <c r="C85" s="129"/>
      <c r="D85" s="129"/>
      <c r="E85" s="129"/>
      <c r="F85" s="129"/>
      <c r="G85" s="129"/>
      <c r="H85" s="129" t="str">
        <f t="shared" si="2"/>
        <v/>
      </c>
      <c r="I85" s="129" t="str">
        <f t="shared" si="3"/>
        <v/>
      </c>
      <c r="J85" s="129" t="str">
        <f t="shared" si="4"/>
        <v/>
      </c>
      <c r="K85" s="129" t="str">
        <f t="shared" si="5"/>
        <v/>
      </c>
      <c r="L85" s="129" t="str">
        <f t="shared" ref="L85:M85" si="89">D85</f>
        <v/>
      </c>
      <c r="M85" s="129" t="str">
        <f t="shared" si="89"/>
        <v/>
      </c>
      <c r="N85" s="129" t="str">
        <f t="shared" si="7"/>
        <v/>
      </c>
    </row>
    <row r="86">
      <c r="A86" s="129"/>
      <c r="B86" s="129"/>
      <c r="C86" s="129"/>
      <c r="D86" s="129"/>
      <c r="E86" s="129"/>
      <c r="F86" s="129"/>
      <c r="G86" s="129"/>
      <c r="H86" s="129" t="str">
        <f t="shared" si="2"/>
        <v/>
      </c>
      <c r="I86" s="129" t="str">
        <f t="shared" si="3"/>
        <v/>
      </c>
      <c r="J86" s="129" t="str">
        <f t="shared" si="4"/>
        <v/>
      </c>
      <c r="K86" s="129" t="str">
        <f t="shared" si="5"/>
        <v/>
      </c>
      <c r="L86" s="129" t="str">
        <f t="shared" ref="L86:M86" si="90">D86</f>
        <v/>
      </c>
      <c r="M86" s="129" t="str">
        <f t="shared" si="90"/>
        <v/>
      </c>
      <c r="N86" s="129" t="str">
        <f t="shared" si="7"/>
        <v/>
      </c>
    </row>
    <row r="87">
      <c r="A87" s="129"/>
      <c r="B87" s="129"/>
      <c r="C87" s="129"/>
      <c r="D87" s="129"/>
      <c r="E87" s="129"/>
      <c r="F87" s="129"/>
      <c r="G87" s="129"/>
      <c r="H87" s="129" t="str">
        <f t="shared" si="2"/>
        <v/>
      </c>
      <c r="I87" s="129" t="str">
        <f t="shared" si="3"/>
        <v/>
      </c>
      <c r="J87" s="129" t="str">
        <f t="shared" si="4"/>
        <v/>
      </c>
      <c r="K87" s="129" t="str">
        <f t="shared" si="5"/>
        <v/>
      </c>
      <c r="L87" s="129" t="str">
        <f t="shared" ref="L87:M87" si="91">D87</f>
        <v/>
      </c>
      <c r="M87" s="129" t="str">
        <f t="shared" si="91"/>
        <v/>
      </c>
      <c r="N87" s="129" t="str">
        <f t="shared" si="7"/>
        <v/>
      </c>
    </row>
    <row r="88">
      <c r="A88" s="129"/>
      <c r="B88" s="129"/>
      <c r="C88" s="129"/>
      <c r="D88" s="129"/>
      <c r="E88" s="129"/>
      <c r="F88" s="129"/>
      <c r="G88" s="129"/>
      <c r="H88" s="129" t="str">
        <f t="shared" si="2"/>
        <v/>
      </c>
      <c r="I88" s="129" t="str">
        <f t="shared" si="3"/>
        <v/>
      </c>
      <c r="J88" s="129" t="str">
        <f t="shared" si="4"/>
        <v/>
      </c>
      <c r="K88" s="129" t="str">
        <f t="shared" si="5"/>
        <v/>
      </c>
      <c r="L88" s="129" t="str">
        <f t="shared" ref="L88:M88" si="92">D88</f>
        <v/>
      </c>
      <c r="M88" s="129" t="str">
        <f t="shared" si="92"/>
        <v/>
      </c>
      <c r="N88" s="129" t="str">
        <f t="shared" si="7"/>
        <v/>
      </c>
    </row>
    <row r="89">
      <c r="A89" s="129"/>
      <c r="B89" s="129"/>
      <c r="C89" s="129"/>
      <c r="D89" s="129"/>
      <c r="E89" s="129"/>
      <c r="F89" s="129"/>
      <c r="G89" s="129"/>
      <c r="H89" s="129" t="str">
        <f t="shared" si="2"/>
        <v/>
      </c>
      <c r="I89" s="129" t="str">
        <f t="shared" si="3"/>
        <v/>
      </c>
      <c r="J89" s="129" t="str">
        <f t="shared" si="4"/>
        <v/>
      </c>
      <c r="K89" s="129" t="str">
        <f t="shared" si="5"/>
        <v/>
      </c>
      <c r="L89" s="129" t="str">
        <f t="shared" ref="L89:M89" si="93">D89</f>
        <v/>
      </c>
      <c r="M89" s="129" t="str">
        <f t="shared" si="93"/>
        <v/>
      </c>
      <c r="N89" s="129" t="str">
        <f t="shared" si="7"/>
        <v/>
      </c>
    </row>
    <row r="90">
      <c r="A90" s="129"/>
      <c r="B90" s="129"/>
      <c r="C90" s="129"/>
      <c r="D90" s="129"/>
      <c r="E90" s="129"/>
      <c r="F90" s="129"/>
      <c r="G90" s="129"/>
      <c r="H90" s="129" t="str">
        <f t="shared" si="2"/>
        <v/>
      </c>
      <c r="I90" s="129" t="str">
        <f t="shared" si="3"/>
        <v/>
      </c>
      <c r="J90" s="129" t="str">
        <f t="shared" si="4"/>
        <v/>
      </c>
      <c r="K90" s="129" t="str">
        <f t="shared" si="5"/>
        <v/>
      </c>
      <c r="L90" s="129" t="str">
        <f t="shared" ref="L90:M90" si="94">D90</f>
        <v/>
      </c>
      <c r="M90" s="129" t="str">
        <f t="shared" si="94"/>
        <v/>
      </c>
      <c r="N90" s="129" t="str">
        <f t="shared" si="7"/>
        <v/>
      </c>
    </row>
    <row r="91">
      <c r="A91" s="129"/>
      <c r="B91" s="129"/>
      <c r="C91" s="129"/>
      <c r="D91" s="129"/>
      <c r="E91" s="129"/>
      <c r="F91" s="129"/>
      <c r="G91" s="129"/>
      <c r="H91" s="129" t="str">
        <f t="shared" si="2"/>
        <v/>
      </c>
      <c r="I91" s="129" t="str">
        <f t="shared" si="3"/>
        <v/>
      </c>
      <c r="J91" s="129" t="str">
        <f t="shared" si="4"/>
        <v/>
      </c>
      <c r="K91" s="129" t="str">
        <f t="shared" si="5"/>
        <v/>
      </c>
      <c r="L91" s="129" t="str">
        <f t="shared" ref="L91:M91" si="95">D91</f>
        <v/>
      </c>
      <c r="M91" s="129" t="str">
        <f t="shared" si="95"/>
        <v/>
      </c>
      <c r="N91" s="129" t="str">
        <f t="shared" si="7"/>
        <v/>
      </c>
    </row>
    <row r="92">
      <c r="A92" s="129"/>
      <c r="B92" s="129"/>
      <c r="C92" s="129"/>
      <c r="D92" s="129"/>
      <c r="E92" s="129"/>
      <c r="F92" s="129"/>
      <c r="G92" s="129"/>
      <c r="H92" s="129" t="str">
        <f t="shared" si="2"/>
        <v/>
      </c>
      <c r="I92" s="129" t="str">
        <f t="shared" si="3"/>
        <v/>
      </c>
      <c r="J92" s="129" t="str">
        <f t="shared" si="4"/>
        <v/>
      </c>
      <c r="K92" s="129" t="str">
        <f t="shared" si="5"/>
        <v/>
      </c>
      <c r="L92" s="129" t="str">
        <f t="shared" ref="L92:M92" si="96">D92</f>
        <v/>
      </c>
      <c r="M92" s="129" t="str">
        <f t="shared" si="96"/>
        <v/>
      </c>
      <c r="N92" s="129" t="str">
        <f t="shared" si="7"/>
        <v/>
      </c>
    </row>
    <row r="93">
      <c r="A93" s="129"/>
      <c r="B93" s="129"/>
      <c r="C93" s="129"/>
      <c r="D93" s="129"/>
      <c r="E93" s="129"/>
      <c r="F93" s="129"/>
      <c r="G93" s="129"/>
      <c r="H93" s="129" t="str">
        <f t="shared" si="2"/>
        <v/>
      </c>
      <c r="I93" s="129" t="str">
        <f t="shared" si="3"/>
        <v/>
      </c>
      <c r="J93" s="129" t="str">
        <f t="shared" si="4"/>
        <v/>
      </c>
      <c r="K93" s="129" t="str">
        <f t="shared" si="5"/>
        <v/>
      </c>
      <c r="L93" s="129" t="str">
        <f t="shared" ref="L93:M93" si="97">D93</f>
        <v/>
      </c>
      <c r="M93" s="129" t="str">
        <f t="shared" si="97"/>
        <v/>
      </c>
      <c r="N93" s="129" t="str">
        <f t="shared" si="7"/>
        <v/>
      </c>
    </row>
    <row r="94">
      <c r="A94" s="129"/>
      <c r="B94" s="129"/>
      <c r="C94" s="129"/>
      <c r="D94" s="129"/>
      <c r="E94" s="129"/>
      <c r="F94" s="129"/>
      <c r="G94" s="129"/>
      <c r="H94" s="129" t="str">
        <f t="shared" si="2"/>
        <v/>
      </c>
      <c r="I94" s="129" t="str">
        <f t="shared" si="3"/>
        <v/>
      </c>
      <c r="J94" s="129" t="str">
        <f t="shared" si="4"/>
        <v/>
      </c>
      <c r="K94" s="129" t="str">
        <f t="shared" si="5"/>
        <v/>
      </c>
      <c r="L94" s="129" t="str">
        <f t="shared" ref="L94:M94" si="98">D94</f>
        <v/>
      </c>
      <c r="M94" s="129" t="str">
        <f t="shared" si="98"/>
        <v/>
      </c>
      <c r="N94" s="129" t="str">
        <f t="shared" si="7"/>
        <v/>
      </c>
    </row>
    <row r="95">
      <c r="A95" s="129"/>
      <c r="B95" s="129"/>
      <c r="C95" s="129"/>
      <c r="D95" s="129"/>
      <c r="E95" s="129"/>
      <c r="F95" s="129"/>
      <c r="G95" s="129"/>
      <c r="H95" s="129" t="str">
        <f t="shared" si="2"/>
        <v/>
      </c>
      <c r="I95" s="129" t="str">
        <f t="shared" si="3"/>
        <v/>
      </c>
      <c r="J95" s="129" t="str">
        <f t="shared" si="4"/>
        <v/>
      </c>
      <c r="K95" s="129" t="str">
        <f t="shared" si="5"/>
        <v/>
      </c>
      <c r="L95" s="129" t="str">
        <f t="shared" ref="L95:M95" si="99">D95</f>
        <v/>
      </c>
      <c r="M95" s="129" t="str">
        <f t="shared" si="99"/>
        <v/>
      </c>
      <c r="N95" s="129" t="str">
        <f t="shared" si="7"/>
        <v/>
      </c>
    </row>
    <row r="96">
      <c r="A96" s="129"/>
      <c r="B96" s="129"/>
      <c r="C96" s="129"/>
      <c r="D96" s="129"/>
      <c r="E96" s="129"/>
      <c r="F96" s="129"/>
      <c r="G96" s="129"/>
      <c r="H96" s="129" t="str">
        <f t="shared" si="2"/>
        <v/>
      </c>
      <c r="I96" s="129" t="str">
        <f t="shared" si="3"/>
        <v/>
      </c>
      <c r="J96" s="129" t="str">
        <f t="shared" si="4"/>
        <v/>
      </c>
      <c r="K96" s="129" t="str">
        <f t="shared" si="5"/>
        <v/>
      </c>
      <c r="L96" s="129" t="str">
        <f t="shared" ref="L96:M96" si="100">D96</f>
        <v/>
      </c>
      <c r="M96" s="129" t="str">
        <f t="shared" si="100"/>
        <v/>
      </c>
      <c r="N96" s="129" t="str">
        <f t="shared" si="7"/>
        <v/>
      </c>
    </row>
    <row r="97">
      <c r="A97" s="129"/>
      <c r="B97" s="129"/>
      <c r="C97" s="129"/>
      <c r="D97" s="129"/>
      <c r="E97" s="129"/>
      <c r="F97" s="129"/>
      <c r="G97" s="129"/>
      <c r="H97" s="129" t="str">
        <f t="shared" si="2"/>
        <v/>
      </c>
      <c r="I97" s="129" t="str">
        <f t="shared" si="3"/>
        <v/>
      </c>
      <c r="J97" s="129" t="str">
        <f t="shared" si="4"/>
        <v/>
      </c>
      <c r="K97" s="129" t="str">
        <f t="shared" si="5"/>
        <v/>
      </c>
      <c r="L97" s="129" t="str">
        <f t="shared" ref="L97:M97" si="101">D97</f>
        <v/>
      </c>
      <c r="M97" s="129" t="str">
        <f t="shared" si="101"/>
        <v/>
      </c>
      <c r="N97" s="129" t="str">
        <f t="shared" si="7"/>
        <v/>
      </c>
    </row>
    <row r="98">
      <c r="A98" s="129"/>
      <c r="B98" s="129"/>
      <c r="C98" s="129"/>
      <c r="D98" s="129"/>
      <c r="E98" s="129"/>
      <c r="F98" s="129"/>
      <c r="G98" s="129"/>
      <c r="H98" s="129" t="str">
        <f t="shared" si="2"/>
        <v/>
      </c>
      <c r="I98" s="129" t="str">
        <f t="shared" si="3"/>
        <v/>
      </c>
      <c r="J98" s="129" t="str">
        <f t="shared" si="4"/>
        <v/>
      </c>
      <c r="K98" s="129" t="str">
        <f t="shared" si="5"/>
        <v/>
      </c>
      <c r="L98" s="129" t="str">
        <f t="shared" ref="L98:M98" si="102">D98</f>
        <v/>
      </c>
      <c r="M98" s="129" t="str">
        <f t="shared" si="102"/>
        <v/>
      </c>
      <c r="N98" s="129" t="str">
        <f t="shared" si="7"/>
        <v/>
      </c>
    </row>
    <row r="99">
      <c r="A99" s="129"/>
      <c r="B99" s="129"/>
      <c r="C99" s="129"/>
      <c r="D99" s="129"/>
      <c r="E99" s="129"/>
      <c r="F99" s="129"/>
      <c r="G99" s="129"/>
      <c r="H99" s="129" t="str">
        <f t="shared" si="2"/>
        <v/>
      </c>
      <c r="I99" s="129" t="str">
        <f t="shared" si="3"/>
        <v/>
      </c>
      <c r="J99" s="129" t="str">
        <f t="shared" si="4"/>
        <v/>
      </c>
      <c r="K99" s="129" t="str">
        <f t="shared" si="5"/>
        <v/>
      </c>
      <c r="L99" s="129" t="str">
        <f t="shared" ref="L99:M99" si="103">D99</f>
        <v/>
      </c>
      <c r="M99" s="129" t="str">
        <f t="shared" si="103"/>
        <v/>
      </c>
      <c r="N99" s="129" t="str">
        <f t="shared" si="7"/>
        <v/>
      </c>
    </row>
    <row r="100">
      <c r="A100" s="129"/>
      <c r="B100" s="129"/>
      <c r="C100" s="129"/>
      <c r="D100" s="129"/>
      <c r="E100" s="129"/>
      <c r="F100" s="129"/>
      <c r="G100" s="129"/>
      <c r="H100" s="129" t="str">
        <f t="shared" si="2"/>
        <v/>
      </c>
      <c r="I100" s="129" t="str">
        <f t="shared" si="3"/>
        <v/>
      </c>
      <c r="J100" s="129" t="str">
        <f t="shared" si="4"/>
        <v/>
      </c>
      <c r="K100" s="129" t="str">
        <f t="shared" si="5"/>
        <v/>
      </c>
      <c r="L100" s="129" t="str">
        <f t="shared" ref="L100:M100" si="104">D100</f>
        <v/>
      </c>
      <c r="M100" s="129" t="str">
        <f t="shared" si="104"/>
        <v/>
      </c>
      <c r="N100" s="129" t="str">
        <f t="shared" si="7"/>
        <v/>
      </c>
    </row>
    <row r="101">
      <c r="A101" s="129"/>
      <c r="B101" s="129"/>
      <c r="C101" s="129"/>
      <c r="D101" s="129"/>
      <c r="E101" s="129"/>
      <c r="F101" s="129"/>
      <c r="G101" s="129"/>
      <c r="H101" s="129" t="str">
        <f t="shared" si="2"/>
        <v/>
      </c>
      <c r="I101" s="129" t="str">
        <f t="shared" si="3"/>
        <v/>
      </c>
      <c r="J101" s="129" t="str">
        <f t="shared" si="4"/>
        <v/>
      </c>
      <c r="K101" s="129" t="str">
        <f t="shared" si="5"/>
        <v/>
      </c>
      <c r="L101" s="129" t="str">
        <f t="shared" ref="L101:M101" si="105">D101</f>
        <v/>
      </c>
      <c r="M101" s="129" t="str">
        <f t="shared" si="105"/>
        <v/>
      </c>
      <c r="N101" s="129" t="str">
        <f t="shared" si="7"/>
        <v/>
      </c>
    </row>
    <row r="102">
      <c r="A102" s="129"/>
      <c r="B102" s="129"/>
      <c r="C102" s="129"/>
      <c r="D102" s="129"/>
      <c r="E102" s="129"/>
      <c r="F102" s="129"/>
      <c r="G102" s="129"/>
      <c r="H102" s="129" t="str">
        <f t="shared" si="2"/>
        <v/>
      </c>
      <c r="I102" s="129" t="str">
        <f t="shared" si="3"/>
        <v/>
      </c>
      <c r="J102" s="129" t="str">
        <f t="shared" si="4"/>
        <v/>
      </c>
      <c r="K102" s="129" t="str">
        <f t="shared" si="5"/>
        <v/>
      </c>
      <c r="L102" s="129" t="str">
        <f t="shared" ref="L102:M102" si="106">D102</f>
        <v/>
      </c>
      <c r="M102" s="129" t="str">
        <f t="shared" si="106"/>
        <v/>
      </c>
      <c r="N102" s="129" t="str">
        <f t="shared" si="7"/>
        <v/>
      </c>
    </row>
    <row r="103">
      <c r="A103" s="129"/>
      <c r="B103" s="129"/>
      <c r="C103" s="129"/>
      <c r="D103" s="129"/>
      <c r="E103" s="129"/>
      <c r="F103" s="129"/>
      <c r="G103" s="129"/>
      <c r="H103" s="129" t="str">
        <f t="shared" si="2"/>
        <v/>
      </c>
      <c r="I103" s="129" t="str">
        <f t="shared" si="3"/>
        <v/>
      </c>
      <c r="J103" s="129" t="str">
        <f t="shared" si="4"/>
        <v/>
      </c>
      <c r="K103" s="129" t="str">
        <f t="shared" si="5"/>
        <v/>
      </c>
      <c r="L103" s="129" t="str">
        <f t="shared" ref="L103:M103" si="107">D103</f>
        <v/>
      </c>
      <c r="M103" s="129" t="str">
        <f t="shared" si="107"/>
        <v/>
      </c>
      <c r="N103" s="129" t="str">
        <f t="shared" si="7"/>
        <v/>
      </c>
    </row>
    <row r="104">
      <c r="A104" s="129"/>
      <c r="B104" s="129"/>
      <c r="C104" s="129"/>
      <c r="D104" s="129"/>
      <c r="E104" s="129"/>
      <c r="F104" s="129"/>
      <c r="G104" s="129"/>
      <c r="H104" s="129" t="str">
        <f t="shared" si="2"/>
        <v/>
      </c>
      <c r="I104" s="129" t="str">
        <f t="shared" si="3"/>
        <v/>
      </c>
      <c r="J104" s="129" t="str">
        <f t="shared" si="4"/>
        <v/>
      </c>
      <c r="K104" s="129" t="str">
        <f t="shared" si="5"/>
        <v/>
      </c>
      <c r="L104" s="129" t="str">
        <f t="shared" ref="L104:M104" si="108">D104</f>
        <v/>
      </c>
      <c r="M104" s="129" t="str">
        <f t="shared" si="108"/>
        <v/>
      </c>
      <c r="N104" s="129" t="str">
        <f t="shared" si="7"/>
        <v/>
      </c>
    </row>
    <row r="105">
      <c r="A105" s="129"/>
      <c r="B105" s="129"/>
      <c r="C105" s="129"/>
      <c r="D105" s="129"/>
      <c r="E105" s="129"/>
      <c r="F105" s="129"/>
      <c r="G105" s="129"/>
      <c r="H105" s="129" t="str">
        <f t="shared" si="2"/>
        <v/>
      </c>
      <c r="I105" s="129" t="str">
        <f t="shared" si="3"/>
        <v/>
      </c>
      <c r="J105" s="129" t="str">
        <f t="shared" si="4"/>
        <v/>
      </c>
      <c r="K105" s="129" t="str">
        <f t="shared" si="5"/>
        <v/>
      </c>
      <c r="L105" s="129" t="str">
        <f t="shared" ref="L105:M105" si="109">D105</f>
        <v/>
      </c>
      <c r="M105" s="129" t="str">
        <f t="shared" si="109"/>
        <v/>
      </c>
      <c r="N105" s="129" t="str">
        <f t="shared" si="7"/>
        <v/>
      </c>
    </row>
    <row r="106">
      <c r="A106" s="129"/>
      <c r="B106" s="129"/>
      <c r="C106" s="129"/>
      <c r="D106" s="129"/>
      <c r="E106" s="129"/>
      <c r="F106" s="129"/>
      <c r="G106" s="129"/>
      <c r="H106" s="129" t="str">
        <f t="shared" si="2"/>
        <v/>
      </c>
      <c r="I106" s="129" t="str">
        <f t="shared" si="3"/>
        <v/>
      </c>
      <c r="J106" s="129" t="str">
        <f t="shared" si="4"/>
        <v/>
      </c>
      <c r="K106" s="129" t="str">
        <f t="shared" si="5"/>
        <v/>
      </c>
      <c r="L106" s="129" t="str">
        <f t="shared" ref="L106:M106" si="110">D106</f>
        <v/>
      </c>
      <c r="M106" s="129" t="str">
        <f t="shared" si="110"/>
        <v/>
      </c>
      <c r="N106" s="129" t="str">
        <f t="shared" si="7"/>
        <v/>
      </c>
    </row>
    <row r="107">
      <c r="A107" s="129"/>
      <c r="B107" s="129"/>
      <c r="C107" s="129"/>
      <c r="D107" s="129"/>
      <c r="E107" s="129"/>
      <c r="F107" s="129"/>
      <c r="G107" s="129"/>
      <c r="H107" s="129" t="str">
        <f t="shared" si="2"/>
        <v/>
      </c>
      <c r="I107" s="129" t="str">
        <f t="shared" si="3"/>
        <v/>
      </c>
      <c r="J107" s="129" t="str">
        <f t="shared" si="4"/>
        <v/>
      </c>
      <c r="K107" s="129" t="str">
        <f t="shared" si="5"/>
        <v/>
      </c>
      <c r="L107" s="129" t="str">
        <f t="shared" ref="L107:M107" si="111">D107</f>
        <v/>
      </c>
      <c r="M107" s="129" t="str">
        <f t="shared" si="111"/>
        <v/>
      </c>
      <c r="N107" s="129" t="str">
        <f t="shared" si="7"/>
        <v/>
      </c>
    </row>
    <row r="108">
      <c r="A108" s="129"/>
      <c r="B108" s="129"/>
      <c r="C108" s="129"/>
      <c r="D108" s="129"/>
      <c r="E108" s="129"/>
      <c r="F108" s="129"/>
      <c r="G108" s="129"/>
      <c r="H108" s="129" t="str">
        <f t="shared" si="2"/>
        <v/>
      </c>
      <c r="I108" s="129" t="str">
        <f t="shared" si="3"/>
        <v/>
      </c>
      <c r="J108" s="129" t="str">
        <f t="shared" si="4"/>
        <v/>
      </c>
      <c r="K108" s="129" t="str">
        <f t="shared" si="5"/>
        <v/>
      </c>
      <c r="L108" s="129" t="str">
        <f t="shared" ref="L108:M108" si="112">D108</f>
        <v/>
      </c>
      <c r="M108" s="129" t="str">
        <f t="shared" si="112"/>
        <v/>
      </c>
      <c r="N108" s="129" t="str">
        <f t="shared" si="7"/>
        <v/>
      </c>
    </row>
    <row r="109">
      <c r="A109" s="129"/>
      <c r="B109" s="129"/>
      <c r="C109" s="129"/>
      <c r="D109" s="129"/>
      <c r="E109" s="129"/>
      <c r="F109" s="129"/>
      <c r="G109" s="129"/>
      <c r="H109" s="129" t="str">
        <f t="shared" si="2"/>
        <v/>
      </c>
      <c r="I109" s="129" t="str">
        <f t="shared" si="3"/>
        <v/>
      </c>
      <c r="J109" s="129" t="str">
        <f t="shared" si="4"/>
        <v/>
      </c>
      <c r="K109" s="129" t="str">
        <f t="shared" si="5"/>
        <v/>
      </c>
      <c r="L109" s="129" t="str">
        <f t="shared" ref="L109:M109" si="113">D109</f>
        <v/>
      </c>
      <c r="M109" s="129" t="str">
        <f t="shared" si="113"/>
        <v/>
      </c>
      <c r="N109" s="129" t="str">
        <f t="shared" si="7"/>
        <v/>
      </c>
    </row>
    <row r="110">
      <c r="A110" s="129"/>
      <c r="B110" s="129"/>
      <c r="C110" s="129"/>
      <c r="D110" s="129"/>
      <c r="E110" s="129"/>
      <c r="F110" s="129"/>
      <c r="G110" s="129"/>
      <c r="H110" s="129" t="str">
        <f t="shared" si="2"/>
        <v/>
      </c>
      <c r="I110" s="129" t="str">
        <f t="shared" si="3"/>
        <v/>
      </c>
      <c r="J110" s="129" t="str">
        <f t="shared" si="4"/>
        <v/>
      </c>
      <c r="K110" s="129" t="str">
        <f t="shared" si="5"/>
        <v/>
      </c>
      <c r="L110" s="129" t="str">
        <f t="shared" ref="L110:M110" si="114">D110</f>
        <v/>
      </c>
      <c r="M110" s="129" t="str">
        <f t="shared" si="114"/>
        <v/>
      </c>
      <c r="N110" s="129" t="str">
        <f t="shared" si="7"/>
        <v/>
      </c>
    </row>
    <row r="111">
      <c r="A111" s="129"/>
      <c r="B111" s="129"/>
      <c r="C111" s="129"/>
      <c r="D111" s="129"/>
      <c r="E111" s="129"/>
      <c r="F111" s="129"/>
      <c r="G111" s="129"/>
      <c r="H111" s="129" t="str">
        <f t="shared" si="2"/>
        <v/>
      </c>
      <c r="I111" s="129" t="str">
        <f t="shared" si="3"/>
        <v/>
      </c>
      <c r="J111" s="129" t="str">
        <f t="shared" si="4"/>
        <v/>
      </c>
      <c r="K111" s="129" t="str">
        <f t="shared" si="5"/>
        <v/>
      </c>
      <c r="L111" s="129" t="str">
        <f t="shared" ref="L111:M111" si="115">D111</f>
        <v/>
      </c>
      <c r="M111" s="129" t="str">
        <f t="shared" si="115"/>
        <v/>
      </c>
      <c r="N111" s="129" t="str">
        <f t="shared" si="7"/>
        <v/>
      </c>
    </row>
    <row r="112">
      <c r="A112" s="129"/>
      <c r="B112" s="129"/>
      <c r="C112" s="129"/>
      <c r="D112" s="129"/>
      <c r="E112" s="129"/>
      <c r="F112" s="129"/>
      <c r="G112" s="129"/>
      <c r="H112" s="129" t="str">
        <f t="shared" si="2"/>
        <v/>
      </c>
      <c r="I112" s="129" t="str">
        <f t="shared" si="3"/>
        <v/>
      </c>
      <c r="J112" s="129" t="str">
        <f t="shared" si="4"/>
        <v/>
      </c>
      <c r="K112" s="129" t="str">
        <f t="shared" si="5"/>
        <v/>
      </c>
      <c r="L112" s="129" t="str">
        <f t="shared" ref="L112:M112" si="116">D112</f>
        <v/>
      </c>
      <c r="M112" s="129" t="str">
        <f t="shared" si="116"/>
        <v/>
      </c>
      <c r="N112" s="129" t="str">
        <f t="shared" si="7"/>
        <v/>
      </c>
    </row>
    <row r="113">
      <c r="A113" s="129"/>
      <c r="B113" s="129"/>
      <c r="C113" s="129"/>
      <c r="D113" s="129"/>
      <c r="E113" s="129"/>
      <c r="F113" s="129"/>
      <c r="G113" s="129"/>
      <c r="H113" s="129" t="str">
        <f t="shared" si="2"/>
        <v/>
      </c>
      <c r="I113" s="129" t="str">
        <f t="shared" si="3"/>
        <v/>
      </c>
      <c r="J113" s="129" t="str">
        <f t="shared" si="4"/>
        <v/>
      </c>
      <c r="K113" s="129" t="str">
        <f t="shared" si="5"/>
        <v/>
      </c>
      <c r="L113" s="129" t="str">
        <f t="shared" ref="L113:M113" si="117">D113</f>
        <v/>
      </c>
      <c r="M113" s="129" t="str">
        <f t="shared" si="117"/>
        <v/>
      </c>
      <c r="N113" s="129" t="str">
        <f t="shared" si="7"/>
        <v/>
      </c>
    </row>
    <row r="114">
      <c r="A114" s="129"/>
      <c r="B114" s="129"/>
      <c r="C114" s="129"/>
      <c r="D114" s="129"/>
      <c r="E114" s="129"/>
      <c r="F114" s="129"/>
      <c r="G114" s="129"/>
      <c r="H114" s="129" t="str">
        <f t="shared" si="2"/>
        <v/>
      </c>
      <c r="I114" s="129" t="str">
        <f t="shared" si="3"/>
        <v/>
      </c>
      <c r="J114" s="129" t="str">
        <f t="shared" si="4"/>
        <v/>
      </c>
      <c r="K114" s="129" t="str">
        <f t="shared" si="5"/>
        <v/>
      </c>
      <c r="L114" s="129" t="str">
        <f t="shared" ref="L114:M114" si="118">D114</f>
        <v/>
      </c>
      <c r="M114" s="129" t="str">
        <f t="shared" si="118"/>
        <v/>
      </c>
      <c r="N114" s="129" t="str">
        <f t="shared" si="7"/>
        <v/>
      </c>
    </row>
    <row r="115">
      <c r="A115" s="129"/>
      <c r="B115" s="129"/>
      <c r="C115" s="129"/>
      <c r="D115" s="129"/>
      <c r="E115" s="129"/>
      <c r="F115" s="129"/>
      <c r="G115" s="129"/>
      <c r="H115" s="129" t="str">
        <f t="shared" si="2"/>
        <v/>
      </c>
      <c r="I115" s="129" t="str">
        <f t="shared" si="3"/>
        <v/>
      </c>
      <c r="J115" s="129" t="str">
        <f t="shared" si="4"/>
        <v/>
      </c>
      <c r="K115" s="129" t="str">
        <f t="shared" si="5"/>
        <v/>
      </c>
      <c r="L115" s="129" t="str">
        <f t="shared" ref="L115:M115" si="119">D115</f>
        <v/>
      </c>
      <c r="M115" s="129" t="str">
        <f t="shared" si="119"/>
        <v/>
      </c>
      <c r="N115" s="129" t="str">
        <f t="shared" si="7"/>
        <v/>
      </c>
    </row>
    <row r="116">
      <c r="A116" s="129"/>
      <c r="B116" s="129"/>
      <c r="C116" s="129"/>
      <c r="D116" s="129"/>
      <c r="E116" s="129"/>
      <c r="F116" s="129"/>
      <c r="G116" s="129"/>
      <c r="H116" s="129" t="str">
        <f t="shared" si="2"/>
        <v/>
      </c>
      <c r="I116" s="129" t="str">
        <f t="shared" si="3"/>
        <v/>
      </c>
      <c r="J116" s="129" t="str">
        <f t="shared" si="4"/>
        <v/>
      </c>
      <c r="K116" s="129" t="str">
        <f t="shared" si="5"/>
        <v/>
      </c>
      <c r="L116" s="129" t="str">
        <f t="shared" ref="L116:M116" si="120">D116</f>
        <v/>
      </c>
      <c r="M116" s="129" t="str">
        <f t="shared" si="120"/>
        <v/>
      </c>
      <c r="N116" s="129" t="str">
        <f t="shared" si="7"/>
        <v/>
      </c>
    </row>
    <row r="117">
      <c r="A117" s="129"/>
      <c r="B117" s="129"/>
      <c r="C117" s="129"/>
      <c r="D117" s="129"/>
      <c r="E117" s="129"/>
      <c r="F117" s="129"/>
      <c r="G117" s="129"/>
      <c r="H117" s="129" t="str">
        <f t="shared" si="2"/>
        <v/>
      </c>
      <c r="I117" s="129" t="str">
        <f t="shared" si="3"/>
        <v/>
      </c>
      <c r="J117" s="129" t="str">
        <f t="shared" si="4"/>
        <v/>
      </c>
      <c r="K117" s="129" t="str">
        <f t="shared" si="5"/>
        <v/>
      </c>
      <c r="L117" s="129" t="str">
        <f t="shared" ref="L117:M117" si="121">D117</f>
        <v/>
      </c>
      <c r="M117" s="129" t="str">
        <f t="shared" si="121"/>
        <v/>
      </c>
      <c r="N117" s="129" t="str">
        <f t="shared" si="7"/>
        <v/>
      </c>
    </row>
    <row r="118">
      <c r="A118" s="129"/>
      <c r="B118" s="129"/>
      <c r="C118" s="129"/>
      <c r="D118" s="129"/>
      <c r="E118" s="129"/>
      <c r="F118" s="129"/>
      <c r="G118" s="129"/>
      <c r="H118" s="129" t="str">
        <f t="shared" si="2"/>
        <v/>
      </c>
      <c r="I118" s="129" t="str">
        <f t="shared" si="3"/>
        <v/>
      </c>
      <c r="J118" s="129" t="str">
        <f t="shared" si="4"/>
        <v/>
      </c>
      <c r="K118" s="129" t="str">
        <f t="shared" si="5"/>
        <v/>
      </c>
      <c r="L118" s="129" t="str">
        <f t="shared" ref="L118:M118" si="122">D118</f>
        <v/>
      </c>
      <c r="M118" s="129" t="str">
        <f t="shared" si="122"/>
        <v/>
      </c>
      <c r="N118" s="129" t="str">
        <f t="shared" si="7"/>
        <v/>
      </c>
    </row>
    <row r="119">
      <c r="A119" s="129"/>
      <c r="B119" s="129"/>
      <c r="C119" s="129"/>
      <c r="D119" s="129"/>
      <c r="E119" s="129"/>
      <c r="F119" s="129"/>
      <c r="G119" s="129"/>
      <c r="H119" s="129" t="str">
        <f t="shared" si="2"/>
        <v/>
      </c>
      <c r="I119" s="129" t="str">
        <f t="shared" si="3"/>
        <v/>
      </c>
      <c r="J119" s="129" t="str">
        <f t="shared" si="4"/>
        <v/>
      </c>
      <c r="K119" s="129" t="str">
        <f t="shared" si="5"/>
        <v/>
      </c>
      <c r="L119" s="129" t="str">
        <f t="shared" ref="L119:M119" si="123">D119</f>
        <v/>
      </c>
      <c r="M119" s="129" t="str">
        <f t="shared" si="123"/>
        <v/>
      </c>
      <c r="N119" s="129" t="str">
        <f t="shared" si="7"/>
        <v/>
      </c>
    </row>
    <row r="120">
      <c r="A120" s="129"/>
      <c r="B120" s="129"/>
      <c r="C120" s="129"/>
      <c r="D120" s="129"/>
      <c r="E120" s="129"/>
      <c r="F120" s="129"/>
      <c r="G120" s="129"/>
      <c r="H120" s="129" t="str">
        <f t="shared" si="2"/>
        <v/>
      </c>
      <c r="I120" s="129" t="str">
        <f t="shared" si="3"/>
        <v/>
      </c>
      <c r="J120" s="129" t="str">
        <f t="shared" si="4"/>
        <v/>
      </c>
      <c r="K120" s="129" t="str">
        <f t="shared" si="5"/>
        <v/>
      </c>
      <c r="L120" s="129" t="str">
        <f t="shared" ref="L120:M120" si="124">D120</f>
        <v/>
      </c>
      <c r="M120" s="129" t="str">
        <f t="shared" si="124"/>
        <v/>
      </c>
      <c r="N120" s="129" t="str">
        <f t="shared" si="7"/>
        <v/>
      </c>
    </row>
    <row r="121">
      <c r="A121" s="129"/>
      <c r="B121" s="129"/>
      <c r="C121" s="129"/>
      <c r="D121" s="129"/>
      <c r="E121" s="129"/>
      <c r="F121" s="129"/>
      <c r="G121" s="129"/>
      <c r="H121" s="129" t="str">
        <f t="shared" si="2"/>
        <v/>
      </c>
      <c r="I121" s="129" t="str">
        <f t="shared" si="3"/>
        <v/>
      </c>
      <c r="J121" s="129" t="str">
        <f t="shared" si="4"/>
        <v/>
      </c>
      <c r="K121" s="129" t="str">
        <f t="shared" si="5"/>
        <v/>
      </c>
      <c r="L121" s="129" t="str">
        <f t="shared" ref="L121:M121" si="125">D121</f>
        <v/>
      </c>
      <c r="M121" s="129" t="str">
        <f t="shared" si="125"/>
        <v/>
      </c>
      <c r="N121" s="129" t="str">
        <f t="shared" si="7"/>
        <v/>
      </c>
    </row>
    <row r="122">
      <c r="A122" s="129"/>
      <c r="B122" s="129"/>
      <c r="C122" s="129"/>
      <c r="D122" s="129"/>
      <c r="E122" s="129"/>
      <c r="F122" s="129"/>
      <c r="G122" s="129"/>
      <c r="H122" s="129" t="str">
        <f t="shared" si="2"/>
        <v/>
      </c>
      <c r="I122" s="129" t="str">
        <f t="shared" si="3"/>
        <v/>
      </c>
      <c r="J122" s="129" t="str">
        <f t="shared" si="4"/>
        <v/>
      </c>
      <c r="K122" s="129" t="str">
        <f t="shared" si="5"/>
        <v/>
      </c>
      <c r="L122" s="129" t="str">
        <f t="shared" ref="L122:M122" si="126">D122</f>
        <v/>
      </c>
      <c r="M122" s="129" t="str">
        <f t="shared" si="126"/>
        <v/>
      </c>
      <c r="N122" s="129" t="str">
        <f t="shared" si="7"/>
        <v/>
      </c>
    </row>
    <row r="123">
      <c r="A123" s="129"/>
      <c r="B123" s="129"/>
      <c r="C123" s="129"/>
      <c r="D123" s="129"/>
      <c r="E123" s="129"/>
      <c r="F123" s="129"/>
      <c r="G123" s="129"/>
      <c r="H123" s="129" t="str">
        <f t="shared" si="2"/>
        <v/>
      </c>
      <c r="I123" s="129" t="str">
        <f t="shared" si="3"/>
        <v/>
      </c>
      <c r="J123" s="129" t="str">
        <f t="shared" si="4"/>
        <v/>
      </c>
      <c r="K123" s="129" t="str">
        <f t="shared" si="5"/>
        <v/>
      </c>
      <c r="L123" s="129" t="str">
        <f t="shared" ref="L123:M123" si="127">D123</f>
        <v/>
      </c>
      <c r="M123" s="129" t="str">
        <f t="shared" si="127"/>
        <v/>
      </c>
      <c r="N123" s="129" t="str">
        <f t="shared" si="7"/>
        <v/>
      </c>
    </row>
    <row r="124">
      <c r="A124" s="129"/>
      <c r="B124" s="129"/>
      <c r="C124" s="129"/>
      <c r="D124" s="129"/>
      <c r="E124" s="129"/>
      <c r="F124" s="129"/>
      <c r="G124" s="129"/>
      <c r="H124" s="129" t="str">
        <f t="shared" si="2"/>
        <v/>
      </c>
      <c r="I124" s="129" t="str">
        <f t="shared" si="3"/>
        <v/>
      </c>
      <c r="J124" s="129" t="str">
        <f t="shared" si="4"/>
        <v/>
      </c>
      <c r="K124" s="129" t="str">
        <f t="shared" si="5"/>
        <v/>
      </c>
      <c r="L124" s="129" t="str">
        <f t="shared" ref="L124:M124" si="128">D124</f>
        <v/>
      </c>
      <c r="M124" s="129" t="str">
        <f t="shared" si="128"/>
        <v/>
      </c>
      <c r="N124" s="129" t="str">
        <f t="shared" si="7"/>
        <v/>
      </c>
    </row>
    <row r="125">
      <c r="A125" s="129"/>
      <c r="B125" s="129"/>
      <c r="C125" s="129"/>
      <c r="D125" s="129"/>
      <c r="E125" s="129"/>
      <c r="F125" s="129"/>
      <c r="G125" s="129"/>
      <c r="H125" s="129" t="str">
        <f t="shared" si="2"/>
        <v/>
      </c>
      <c r="I125" s="129" t="str">
        <f t="shared" si="3"/>
        <v/>
      </c>
      <c r="J125" s="129" t="str">
        <f t="shared" si="4"/>
        <v/>
      </c>
      <c r="K125" s="129" t="str">
        <f t="shared" si="5"/>
        <v/>
      </c>
      <c r="L125" s="129" t="str">
        <f t="shared" ref="L125:M125" si="129">D125</f>
        <v/>
      </c>
      <c r="M125" s="129" t="str">
        <f t="shared" si="129"/>
        <v/>
      </c>
      <c r="N125" s="129" t="str">
        <f t="shared" si="7"/>
        <v/>
      </c>
    </row>
    <row r="126">
      <c r="A126" s="129"/>
      <c r="B126" s="129"/>
      <c r="C126" s="129"/>
      <c r="D126" s="129"/>
      <c r="E126" s="129"/>
      <c r="F126" s="129"/>
      <c r="G126" s="129"/>
      <c r="H126" s="129" t="str">
        <f t="shared" si="2"/>
        <v/>
      </c>
      <c r="I126" s="129" t="str">
        <f t="shared" si="3"/>
        <v/>
      </c>
      <c r="J126" s="129" t="str">
        <f t="shared" si="4"/>
        <v/>
      </c>
      <c r="K126" s="129" t="str">
        <f t="shared" si="5"/>
        <v/>
      </c>
      <c r="L126" s="129" t="str">
        <f t="shared" ref="L126:M126" si="130">D126</f>
        <v/>
      </c>
      <c r="M126" s="129" t="str">
        <f t="shared" si="130"/>
        <v/>
      </c>
      <c r="N126" s="129" t="str">
        <f t="shared" si="7"/>
        <v/>
      </c>
    </row>
    <row r="127">
      <c r="A127" s="129"/>
      <c r="B127" s="129"/>
      <c r="C127" s="129"/>
      <c r="D127" s="129"/>
      <c r="E127" s="129"/>
      <c r="F127" s="129"/>
      <c r="G127" s="129"/>
      <c r="H127" s="129" t="str">
        <f t="shared" si="2"/>
        <v/>
      </c>
      <c r="I127" s="129" t="str">
        <f t="shared" si="3"/>
        <v/>
      </c>
      <c r="J127" s="129" t="str">
        <f t="shared" si="4"/>
        <v/>
      </c>
      <c r="K127" s="129" t="str">
        <f t="shared" si="5"/>
        <v/>
      </c>
      <c r="L127" s="129" t="str">
        <f t="shared" ref="L127:M127" si="131">D127</f>
        <v/>
      </c>
      <c r="M127" s="129" t="str">
        <f t="shared" si="131"/>
        <v/>
      </c>
      <c r="N127" s="129" t="str">
        <f t="shared" si="7"/>
        <v/>
      </c>
    </row>
    <row r="128">
      <c r="A128" s="129"/>
      <c r="B128" s="129"/>
      <c r="C128" s="129"/>
      <c r="D128" s="129"/>
      <c r="E128" s="129"/>
      <c r="F128" s="129"/>
      <c r="G128" s="129"/>
      <c r="H128" s="129" t="str">
        <f t="shared" si="2"/>
        <v/>
      </c>
      <c r="I128" s="129" t="str">
        <f t="shared" si="3"/>
        <v/>
      </c>
      <c r="J128" s="129" t="str">
        <f t="shared" si="4"/>
        <v/>
      </c>
      <c r="K128" s="129" t="str">
        <f t="shared" si="5"/>
        <v/>
      </c>
      <c r="L128" s="129" t="str">
        <f t="shared" ref="L128:M128" si="132">D128</f>
        <v/>
      </c>
      <c r="M128" s="129" t="str">
        <f t="shared" si="132"/>
        <v/>
      </c>
      <c r="N128" s="129" t="str">
        <f t="shared" si="7"/>
        <v/>
      </c>
    </row>
    <row r="129">
      <c r="A129" s="129"/>
      <c r="B129" s="129"/>
      <c r="C129" s="129"/>
      <c r="D129" s="129"/>
      <c r="E129" s="129"/>
      <c r="F129" s="129"/>
      <c r="G129" s="129"/>
      <c r="H129" s="129" t="str">
        <f t="shared" si="2"/>
        <v/>
      </c>
      <c r="I129" s="129" t="str">
        <f t="shared" si="3"/>
        <v/>
      </c>
      <c r="J129" s="129" t="str">
        <f t="shared" si="4"/>
        <v/>
      </c>
      <c r="K129" s="129" t="str">
        <f t="shared" si="5"/>
        <v/>
      </c>
      <c r="L129" s="129" t="str">
        <f t="shared" ref="L129:M129" si="133">D129</f>
        <v/>
      </c>
      <c r="M129" s="129" t="str">
        <f t="shared" si="133"/>
        <v/>
      </c>
      <c r="N129" s="129" t="str">
        <f t="shared" si="7"/>
        <v/>
      </c>
    </row>
    <row r="130">
      <c r="A130" s="129"/>
      <c r="B130" s="129"/>
      <c r="C130" s="129"/>
      <c r="D130" s="129"/>
      <c r="E130" s="129"/>
      <c r="F130" s="129"/>
      <c r="G130" s="129"/>
      <c r="H130" s="129" t="str">
        <f t="shared" si="2"/>
        <v/>
      </c>
      <c r="I130" s="129" t="str">
        <f t="shared" si="3"/>
        <v/>
      </c>
      <c r="J130" s="129" t="str">
        <f t="shared" si="4"/>
        <v/>
      </c>
      <c r="K130" s="129" t="str">
        <f t="shared" si="5"/>
        <v/>
      </c>
      <c r="L130" s="129" t="str">
        <f t="shared" ref="L130:M130" si="134">D130</f>
        <v/>
      </c>
      <c r="M130" s="129" t="str">
        <f t="shared" si="134"/>
        <v/>
      </c>
      <c r="N130" s="129" t="str">
        <f t="shared" si="7"/>
        <v/>
      </c>
    </row>
    <row r="131">
      <c r="A131" s="129"/>
      <c r="B131" s="129"/>
      <c r="C131" s="129"/>
      <c r="D131" s="129"/>
      <c r="E131" s="129"/>
      <c r="F131" s="129"/>
      <c r="G131" s="129"/>
      <c r="H131" s="129" t="str">
        <f t="shared" si="2"/>
        <v/>
      </c>
      <c r="I131" s="129" t="str">
        <f t="shared" si="3"/>
        <v/>
      </c>
      <c r="J131" s="129" t="str">
        <f t="shared" si="4"/>
        <v/>
      </c>
      <c r="K131" s="129" t="str">
        <f t="shared" si="5"/>
        <v/>
      </c>
      <c r="L131" s="129" t="str">
        <f t="shared" ref="L131:M131" si="135">D131</f>
        <v/>
      </c>
      <c r="M131" s="129" t="str">
        <f t="shared" si="135"/>
        <v/>
      </c>
      <c r="N131" s="129" t="str">
        <f t="shared" si="7"/>
        <v/>
      </c>
    </row>
    <row r="132">
      <c r="A132" s="129"/>
      <c r="B132" s="129"/>
      <c r="C132" s="129"/>
      <c r="D132" s="129"/>
      <c r="E132" s="129"/>
      <c r="F132" s="129"/>
      <c r="G132" s="129"/>
      <c r="H132" s="129" t="str">
        <f t="shared" si="2"/>
        <v/>
      </c>
      <c r="I132" s="129" t="str">
        <f t="shared" si="3"/>
        <v/>
      </c>
      <c r="J132" s="129" t="str">
        <f t="shared" si="4"/>
        <v/>
      </c>
      <c r="K132" s="129" t="str">
        <f t="shared" si="5"/>
        <v/>
      </c>
      <c r="L132" s="129" t="str">
        <f t="shared" ref="L132:M132" si="136">D132</f>
        <v/>
      </c>
      <c r="M132" s="129" t="str">
        <f t="shared" si="136"/>
        <v/>
      </c>
      <c r="N132" s="129" t="str">
        <f t="shared" si="7"/>
        <v/>
      </c>
    </row>
    <row r="133">
      <c r="A133" s="129"/>
      <c r="B133" s="129"/>
      <c r="C133" s="129"/>
      <c r="D133" s="129"/>
      <c r="E133" s="129"/>
      <c r="F133" s="129"/>
      <c r="G133" s="129"/>
      <c r="H133" s="129" t="str">
        <f t="shared" si="2"/>
        <v/>
      </c>
      <c r="I133" s="129" t="str">
        <f t="shared" si="3"/>
        <v/>
      </c>
      <c r="J133" s="129" t="str">
        <f t="shared" si="4"/>
        <v/>
      </c>
      <c r="K133" s="129" t="str">
        <f t="shared" si="5"/>
        <v/>
      </c>
      <c r="L133" s="129" t="str">
        <f t="shared" ref="L133:M133" si="137">D133</f>
        <v/>
      </c>
      <c r="M133" s="129" t="str">
        <f t="shared" si="137"/>
        <v/>
      </c>
      <c r="N133" s="129" t="str">
        <f t="shared" si="7"/>
        <v/>
      </c>
    </row>
    <row r="134">
      <c r="A134" s="129"/>
      <c r="B134" s="129"/>
      <c r="C134" s="129"/>
      <c r="D134" s="129"/>
      <c r="E134" s="129"/>
      <c r="F134" s="129"/>
      <c r="G134" s="129"/>
      <c r="H134" s="129" t="str">
        <f t="shared" si="2"/>
        <v/>
      </c>
      <c r="I134" s="129" t="str">
        <f t="shared" si="3"/>
        <v/>
      </c>
      <c r="J134" s="129" t="str">
        <f t="shared" si="4"/>
        <v/>
      </c>
      <c r="K134" s="129" t="str">
        <f t="shared" si="5"/>
        <v/>
      </c>
      <c r="L134" s="129" t="str">
        <f t="shared" ref="L134:M134" si="138">D134</f>
        <v/>
      </c>
      <c r="M134" s="129" t="str">
        <f t="shared" si="138"/>
        <v/>
      </c>
      <c r="N134" s="129" t="str">
        <f t="shared" si="7"/>
        <v/>
      </c>
    </row>
    <row r="135">
      <c r="A135" s="129"/>
      <c r="B135" s="129"/>
      <c r="C135" s="129"/>
      <c r="D135" s="129"/>
      <c r="E135" s="129"/>
      <c r="F135" s="129"/>
      <c r="G135" s="129"/>
      <c r="H135" s="129" t="str">
        <f t="shared" si="2"/>
        <v/>
      </c>
      <c r="I135" s="129" t="str">
        <f t="shared" si="3"/>
        <v/>
      </c>
      <c r="J135" s="129" t="str">
        <f t="shared" si="4"/>
        <v/>
      </c>
      <c r="K135" s="129" t="str">
        <f t="shared" si="5"/>
        <v/>
      </c>
      <c r="L135" s="129" t="str">
        <f t="shared" ref="L135:M135" si="139">D135</f>
        <v/>
      </c>
      <c r="M135" s="129" t="str">
        <f t="shared" si="139"/>
        <v/>
      </c>
      <c r="N135" s="129" t="str">
        <f t="shared" si="7"/>
        <v/>
      </c>
    </row>
    <row r="136">
      <c r="A136" s="129"/>
      <c r="B136" s="129"/>
      <c r="C136" s="129"/>
      <c r="D136" s="129"/>
      <c r="E136" s="129"/>
      <c r="F136" s="129"/>
      <c r="G136" s="129"/>
      <c r="H136" s="129" t="str">
        <f t="shared" si="2"/>
        <v/>
      </c>
      <c r="I136" s="129" t="str">
        <f t="shared" si="3"/>
        <v/>
      </c>
      <c r="J136" s="129" t="str">
        <f t="shared" si="4"/>
        <v/>
      </c>
      <c r="K136" s="129" t="str">
        <f t="shared" si="5"/>
        <v/>
      </c>
      <c r="L136" s="129" t="str">
        <f t="shared" ref="L136:M136" si="140">D136</f>
        <v/>
      </c>
      <c r="M136" s="129" t="str">
        <f t="shared" si="140"/>
        <v/>
      </c>
      <c r="N136" s="129" t="str">
        <f t="shared" si="7"/>
        <v/>
      </c>
    </row>
    <row r="137">
      <c r="A137" s="129"/>
      <c r="B137" s="129"/>
      <c r="C137" s="129"/>
      <c r="D137" s="129"/>
      <c r="E137" s="129"/>
      <c r="F137" s="129"/>
      <c r="G137" s="129"/>
      <c r="H137" s="129" t="str">
        <f t="shared" si="2"/>
        <v/>
      </c>
      <c r="I137" s="129" t="str">
        <f t="shared" si="3"/>
        <v/>
      </c>
      <c r="J137" s="129" t="str">
        <f t="shared" si="4"/>
        <v/>
      </c>
      <c r="K137" s="129" t="str">
        <f t="shared" si="5"/>
        <v/>
      </c>
      <c r="L137" s="129" t="str">
        <f t="shared" ref="L137:M137" si="141">D137</f>
        <v/>
      </c>
      <c r="M137" s="129" t="str">
        <f t="shared" si="141"/>
        <v/>
      </c>
      <c r="N137" s="129" t="str">
        <f t="shared" si="7"/>
        <v/>
      </c>
    </row>
    <row r="138">
      <c r="A138" s="129"/>
      <c r="B138" s="129"/>
      <c r="C138" s="129"/>
      <c r="D138" s="129"/>
      <c r="E138" s="129"/>
      <c r="F138" s="129"/>
      <c r="G138" s="129"/>
      <c r="H138" s="129" t="str">
        <f t="shared" si="2"/>
        <v/>
      </c>
      <c r="I138" s="129" t="str">
        <f t="shared" si="3"/>
        <v/>
      </c>
      <c r="J138" s="129" t="str">
        <f t="shared" si="4"/>
        <v/>
      </c>
      <c r="K138" s="129" t="str">
        <f t="shared" si="5"/>
        <v/>
      </c>
      <c r="L138" s="129" t="str">
        <f t="shared" ref="L138:M138" si="142">D138</f>
        <v/>
      </c>
      <c r="M138" s="129" t="str">
        <f t="shared" si="142"/>
        <v/>
      </c>
      <c r="N138" s="129" t="str">
        <f t="shared" si="7"/>
        <v/>
      </c>
    </row>
    <row r="139">
      <c r="A139" s="129"/>
      <c r="B139" s="129"/>
      <c r="C139" s="129"/>
      <c r="D139" s="129"/>
      <c r="E139" s="129"/>
      <c r="F139" s="129"/>
      <c r="G139" s="129"/>
      <c r="H139" s="129" t="str">
        <f t="shared" si="2"/>
        <v/>
      </c>
      <c r="I139" s="129" t="str">
        <f t="shared" si="3"/>
        <v/>
      </c>
      <c r="J139" s="129" t="str">
        <f t="shared" si="4"/>
        <v/>
      </c>
      <c r="K139" s="129" t="str">
        <f t="shared" si="5"/>
        <v/>
      </c>
      <c r="L139" s="129" t="str">
        <f t="shared" ref="L139:M139" si="143">D139</f>
        <v/>
      </c>
      <c r="M139" s="129" t="str">
        <f t="shared" si="143"/>
        <v/>
      </c>
      <c r="N139" s="129" t="str">
        <f t="shared" si="7"/>
        <v/>
      </c>
    </row>
    <row r="140">
      <c r="A140" s="129"/>
      <c r="B140" s="129"/>
      <c r="C140" s="129"/>
      <c r="D140" s="129"/>
      <c r="E140" s="129"/>
      <c r="F140" s="129"/>
      <c r="G140" s="129"/>
      <c r="H140" s="129" t="str">
        <f t="shared" si="2"/>
        <v/>
      </c>
      <c r="I140" s="129" t="str">
        <f t="shared" si="3"/>
        <v/>
      </c>
      <c r="J140" s="129" t="str">
        <f t="shared" si="4"/>
        <v/>
      </c>
      <c r="K140" s="129" t="str">
        <f t="shared" si="5"/>
        <v/>
      </c>
      <c r="L140" s="129" t="str">
        <f t="shared" ref="L140:M140" si="144">D140</f>
        <v/>
      </c>
      <c r="M140" s="129" t="str">
        <f t="shared" si="144"/>
        <v/>
      </c>
      <c r="N140" s="129" t="str">
        <f t="shared" si="7"/>
        <v/>
      </c>
    </row>
    <row r="141">
      <c r="A141" s="129"/>
      <c r="B141" s="129"/>
      <c r="C141" s="129"/>
      <c r="D141" s="129"/>
      <c r="E141" s="129"/>
      <c r="F141" s="129"/>
      <c r="G141" s="129"/>
      <c r="H141" s="129" t="str">
        <f t="shared" si="2"/>
        <v/>
      </c>
      <c r="I141" s="129" t="str">
        <f t="shared" si="3"/>
        <v/>
      </c>
      <c r="J141" s="129" t="str">
        <f t="shared" si="4"/>
        <v/>
      </c>
      <c r="K141" s="129" t="str">
        <f t="shared" si="5"/>
        <v/>
      </c>
      <c r="L141" s="129" t="str">
        <f t="shared" ref="L141:M141" si="145">D141</f>
        <v/>
      </c>
      <c r="M141" s="129" t="str">
        <f t="shared" si="145"/>
        <v/>
      </c>
      <c r="N141" s="129" t="str">
        <f t="shared" si="7"/>
        <v/>
      </c>
    </row>
    <row r="142">
      <c r="A142" s="129"/>
      <c r="B142" s="129"/>
      <c r="C142" s="129"/>
      <c r="D142" s="129"/>
      <c r="E142" s="129"/>
      <c r="F142" s="129"/>
      <c r="G142" s="129"/>
      <c r="H142" s="129" t="str">
        <f t="shared" si="2"/>
        <v/>
      </c>
      <c r="I142" s="129" t="str">
        <f t="shared" si="3"/>
        <v/>
      </c>
      <c r="J142" s="129" t="str">
        <f t="shared" si="4"/>
        <v/>
      </c>
      <c r="K142" s="129" t="str">
        <f t="shared" si="5"/>
        <v/>
      </c>
      <c r="L142" s="129" t="str">
        <f t="shared" ref="L142:M142" si="146">D142</f>
        <v/>
      </c>
      <c r="M142" s="129" t="str">
        <f t="shared" si="146"/>
        <v/>
      </c>
      <c r="N142" s="129" t="str">
        <f t="shared" si="7"/>
        <v/>
      </c>
    </row>
    <row r="143">
      <c r="A143" s="129"/>
      <c r="B143" s="129"/>
      <c r="C143" s="129"/>
      <c r="D143" s="129"/>
      <c r="E143" s="129"/>
      <c r="F143" s="129"/>
      <c r="G143" s="129"/>
      <c r="H143" s="129" t="str">
        <f t="shared" si="2"/>
        <v/>
      </c>
      <c r="I143" s="129" t="str">
        <f t="shared" si="3"/>
        <v/>
      </c>
      <c r="J143" s="129" t="str">
        <f t="shared" si="4"/>
        <v/>
      </c>
      <c r="K143" s="129" t="str">
        <f t="shared" si="5"/>
        <v/>
      </c>
      <c r="L143" s="129" t="str">
        <f t="shared" ref="L143:M143" si="147">D143</f>
        <v/>
      </c>
      <c r="M143" s="129" t="str">
        <f t="shared" si="147"/>
        <v/>
      </c>
      <c r="N143" s="129" t="str">
        <f t="shared" si="7"/>
        <v/>
      </c>
    </row>
    <row r="144">
      <c r="A144" s="129"/>
      <c r="B144" s="129"/>
      <c r="C144" s="129"/>
      <c r="D144" s="129"/>
      <c r="E144" s="129"/>
      <c r="F144" s="129"/>
      <c r="G144" s="129"/>
      <c r="H144" s="129" t="str">
        <f t="shared" si="2"/>
        <v/>
      </c>
      <c r="I144" s="129" t="str">
        <f t="shared" si="3"/>
        <v/>
      </c>
      <c r="J144" s="129" t="str">
        <f t="shared" si="4"/>
        <v/>
      </c>
      <c r="K144" s="129" t="str">
        <f t="shared" si="5"/>
        <v/>
      </c>
      <c r="L144" s="129" t="str">
        <f t="shared" ref="L144:M144" si="148">D144</f>
        <v/>
      </c>
      <c r="M144" s="129" t="str">
        <f t="shared" si="148"/>
        <v/>
      </c>
      <c r="N144" s="129" t="str">
        <f t="shared" si="7"/>
        <v/>
      </c>
    </row>
    <row r="145">
      <c r="A145" s="129"/>
      <c r="B145" s="129"/>
      <c r="C145" s="129"/>
      <c r="D145" s="129"/>
      <c r="E145" s="129"/>
      <c r="F145" s="129"/>
      <c r="G145" s="129"/>
      <c r="H145" s="129" t="str">
        <f t="shared" si="2"/>
        <v/>
      </c>
      <c r="I145" s="129" t="str">
        <f t="shared" si="3"/>
        <v/>
      </c>
      <c r="J145" s="129" t="str">
        <f t="shared" si="4"/>
        <v/>
      </c>
      <c r="K145" s="129" t="str">
        <f t="shared" si="5"/>
        <v/>
      </c>
      <c r="L145" s="129" t="str">
        <f t="shared" ref="L145:M145" si="149">D145</f>
        <v/>
      </c>
      <c r="M145" s="129" t="str">
        <f t="shared" si="149"/>
        <v/>
      </c>
      <c r="N145" s="129" t="str">
        <f t="shared" si="7"/>
        <v/>
      </c>
    </row>
    <row r="146">
      <c r="A146" s="129"/>
      <c r="B146" s="129"/>
      <c r="C146" s="129"/>
      <c r="D146" s="129"/>
      <c r="E146" s="129"/>
      <c r="F146" s="129"/>
      <c r="G146" s="129"/>
      <c r="H146" s="129" t="str">
        <f t="shared" si="2"/>
        <v/>
      </c>
      <c r="I146" s="129" t="str">
        <f t="shared" si="3"/>
        <v/>
      </c>
      <c r="J146" s="129" t="str">
        <f t="shared" si="4"/>
        <v/>
      </c>
      <c r="K146" s="129" t="str">
        <f t="shared" si="5"/>
        <v/>
      </c>
      <c r="L146" s="129" t="str">
        <f t="shared" ref="L146:M146" si="150">D146</f>
        <v/>
      </c>
      <c r="M146" s="129" t="str">
        <f t="shared" si="150"/>
        <v/>
      </c>
      <c r="N146" s="129" t="str">
        <f t="shared" si="7"/>
        <v/>
      </c>
    </row>
    <row r="147">
      <c r="A147" s="129"/>
      <c r="B147" s="129"/>
      <c r="C147" s="129"/>
      <c r="D147" s="129"/>
      <c r="E147" s="129"/>
      <c r="F147" s="129"/>
      <c r="G147" s="129"/>
      <c r="H147" s="129" t="str">
        <f t="shared" si="2"/>
        <v/>
      </c>
      <c r="I147" s="129" t="str">
        <f t="shared" si="3"/>
        <v/>
      </c>
      <c r="J147" s="129" t="str">
        <f t="shared" si="4"/>
        <v/>
      </c>
      <c r="K147" s="129" t="str">
        <f t="shared" si="5"/>
        <v/>
      </c>
      <c r="L147" s="129" t="str">
        <f t="shared" ref="L147:M147" si="151">D147</f>
        <v/>
      </c>
      <c r="M147" s="129" t="str">
        <f t="shared" si="151"/>
        <v/>
      </c>
      <c r="N147" s="129" t="str">
        <f t="shared" si="7"/>
        <v/>
      </c>
    </row>
    <row r="148">
      <c r="A148" s="129"/>
      <c r="B148" s="129"/>
      <c r="C148" s="129"/>
      <c r="D148" s="129"/>
      <c r="E148" s="129"/>
      <c r="F148" s="129"/>
      <c r="G148" s="129"/>
      <c r="H148" s="129" t="str">
        <f t="shared" si="2"/>
        <v/>
      </c>
      <c r="I148" s="129" t="str">
        <f t="shared" si="3"/>
        <v/>
      </c>
      <c r="J148" s="129" t="str">
        <f t="shared" si="4"/>
        <v/>
      </c>
      <c r="K148" s="129" t="str">
        <f t="shared" si="5"/>
        <v/>
      </c>
      <c r="L148" s="129" t="str">
        <f t="shared" ref="L148:M148" si="152">D148</f>
        <v/>
      </c>
      <c r="M148" s="129" t="str">
        <f t="shared" si="152"/>
        <v/>
      </c>
      <c r="N148" s="129" t="str">
        <f t="shared" si="7"/>
        <v/>
      </c>
    </row>
    <row r="149">
      <c r="A149" s="129"/>
      <c r="B149" s="129"/>
      <c r="C149" s="129"/>
      <c r="D149" s="129"/>
      <c r="E149" s="129"/>
      <c r="F149" s="129"/>
      <c r="G149" s="129"/>
      <c r="H149" s="129" t="str">
        <f t="shared" si="2"/>
        <v/>
      </c>
      <c r="I149" s="129" t="str">
        <f t="shared" si="3"/>
        <v/>
      </c>
      <c r="J149" s="129" t="str">
        <f t="shared" si="4"/>
        <v/>
      </c>
      <c r="K149" s="129" t="str">
        <f t="shared" si="5"/>
        <v/>
      </c>
      <c r="L149" s="129" t="str">
        <f t="shared" ref="L149:M149" si="153">D149</f>
        <v/>
      </c>
      <c r="M149" s="129" t="str">
        <f t="shared" si="153"/>
        <v/>
      </c>
      <c r="N149" s="129" t="str">
        <f t="shared" si="7"/>
        <v/>
      </c>
    </row>
    <row r="150">
      <c r="A150" s="129"/>
      <c r="B150" s="129"/>
      <c r="C150" s="129"/>
      <c r="D150" s="129"/>
      <c r="E150" s="129"/>
      <c r="F150" s="129"/>
      <c r="G150" s="129"/>
      <c r="H150" s="129" t="str">
        <f t="shared" si="2"/>
        <v/>
      </c>
      <c r="I150" s="129" t="str">
        <f t="shared" si="3"/>
        <v/>
      </c>
      <c r="J150" s="129" t="str">
        <f t="shared" si="4"/>
        <v/>
      </c>
      <c r="K150" s="129" t="str">
        <f t="shared" si="5"/>
        <v/>
      </c>
      <c r="L150" s="129" t="str">
        <f t="shared" ref="L150:M150" si="154">D150</f>
        <v/>
      </c>
      <c r="M150" s="129" t="str">
        <f t="shared" si="154"/>
        <v/>
      </c>
      <c r="N150" s="129" t="str">
        <f t="shared" si="7"/>
        <v/>
      </c>
    </row>
    <row r="151">
      <c r="A151" s="129"/>
      <c r="B151" s="129"/>
      <c r="C151" s="129"/>
      <c r="D151" s="129"/>
      <c r="E151" s="129"/>
      <c r="F151" s="129"/>
      <c r="G151" s="129"/>
      <c r="H151" s="129" t="str">
        <f t="shared" si="2"/>
        <v/>
      </c>
      <c r="I151" s="129" t="str">
        <f t="shared" si="3"/>
        <v/>
      </c>
      <c r="J151" s="129" t="str">
        <f t="shared" si="4"/>
        <v/>
      </c>
      <c r="K151" s="129" t="str">
        <f t="shared" si="5"/>
        <v/>
      </c>
      <c r="L151" s="129" t="str">
        <f t="shared" ref="L151:M151" si="155">D151</f>
        <v/>
      </c>
      <c r="M151" s="129" t="str">
        <f t="shared" si="155"/>
        <v/>
      </c>
      <c r="N151" s="129" t="str">
        <f t="shared" si="7"/>
        <v/>
      </c>
    </row>
    <row r="152">
      <c r="A152" s="129"/>
      <c r="B152" s="129"/>
      <c r="C152" s="129"/>
      <c r="D152" s="129"/>
      <c r="E152" s="129"/>
      <c r="F152" s="129"/>
      <c r="G152" s="129"/>
      <c r="H152" s="129" t="str">
        <f t="shared" si="2"/>
        <v/>
      </c>
      <c r="I152" s="129" t="str">
        <f t="shared" si="3"/>
        <v/>
      </c>
      <c r="J152" s="129" t="str">
        <f t="shared" si="4"/>
        <v/>
      </c>
      <c r="K152" s="129" t="str">
        <f t="shared" si="5"/>
        <v/>
      </c>
      <c r="L152" s="129" t="str">
        <f t="shared" ref="L152:M152" si="156">D152</f>
        <v/>
      </c>
      <c r="M152" s="129" t="str">
        <f t="shared" si="156"/>
        <v/>
      </c>
      <c r="N152" s="129" t="str">
        <f t="shared" si="7"/>
        <v/>
      </c>
    </row>
    <row r="153">
      <c r="A153" s="129"/>
      <c r="B153" s="129"/>
      <c r="C153" s="129"/>
      <c r="D153" s="129"/>
      <c r="E153" s="129"/>
      <c r="F153" s="129"/>
      <c r="G153" s="129"/>
      <c r="H153" s="129" t="str">
        <f t="shared" si="2"/>
        <v/>
      </c>
      <c r="I153" s="129" t="str">
        <f t="shared" si="3"/>
        <v/>
      </c>
      <c r="J153" s="129" t="str">
        <f t="shared" si="4"/>
        <v/>
      </c>
      <c r="K153" s="129" t="str">
        <f t="shared" si="5"/>
        <v/>
      </c>
      <c r="L153" s="129" t="str">
        <f t="shared" ref="L153:M153" si="157">D153</f>
        <v/>
      </c>
      <c r="M153" s="129" t="str">
        <f t="shared" si="157"/>
        <v/>
      </c>
      <c r="N153" s="129" t="str">
        <f t="shared" si="7"/>
        <v/>
      </c>
    </row>
    <row r="154">
      <c r="A154" s="129"/>
      <c r="B154" s="129"/>
      <c r="C154" s="129"/>
      <c r="D154" s="129"/>
      <c r="E154" s="129"/>
      <c r="F154" s="129"/>
      <c r="G154" s="129"/>
      <c r="H154" s="129" t="str">
        <f t="shared" si="2"/>
        <v/>
      </c>
      <c r="I154" s="129" t="str">
        <f t="shared" si="3"/>
        <v/>
      </c>
      <c r="J154" s="129" t="str">
        <f t="shared" si="4"/>
        <v/>
      </c>
      <c r="K154" s="129" t="str">
        <f t="shared" si="5"/>
        <v/>
      </c>
      <c r="L154" s="129" t="str">
        <f t="shared" ref="L154:M154" si="158">D154</f>
        <v/>
      </c>
      <c r="M154" s="129" t="str">
        <f t="shared" si="158"/>
        <v/>
      </c>
      <c r="N154" s="129" t="str">
        <f t="shared" si="7"/>
        <v/>
      </c>
    </row>
    <row r="155">
      <c r="A155" s="129"/>
      <c r="B155" s="129"/>
      <c r="C155" s="129"/>
      <c r="D155" s="129"/>
      <c r="E155" s="129"/>
      <c r="F155" s="129"/>
      <c r="G155" s="129"/>
      <c r="H155" s="129" t="str">
        <f t="shared" si="2"/>
        <v/>
      </c>
      <c r="I155" s="129" t="str">
        <f t="shared" si="3"/>
        <v/>
      </c>
      <c r="J155" s="129" t="str">
        <f t="shared" si="4"/>
        <v/>
      </c>
      <c r="K155" s="129" t="str">
        <f t="shared" si="5"/>
        <v/>
      </c>
      <c r="L155" s="129" t="str">
        <f t="shared" ref="L155:M155" si="159">D155</f>
        <v/>
      </c>
      <c r="M155" s="129" t="str">
        <f t="shared" si="159"/>
        <v/>
      </c>
      <c r="N155" s="129" t="str">
        <f t="shared" si="7"/>
        <v/>
      </c>
    </row>
    <row r="156">
      <c r="A156" s="129"/>
      <c r="B156" s="129"/>
      <c r="C156" s="129"/>
      <c r="D156" s="129"/>
      <c r="E156" s="129"/>
      <c r="F156" s="129"/>
      <c r="G156" s="129"/>
      <c r="H156" s="129" t="str">
        <f t="shared" si="2"/>
        <v/>
      </c>
      <c r="I156" s="129" t="str">
        <f t="shared" si="3"/>
        <v/>
      </c>
      <c r="J156" s="129" t="str">
        <f t="shared" si="4"/>
        <v/>
      </c>
      <c r="K156" s="129" t="str">
        <f t="shared" si="5"/>
        <v/>
      </c>
      <c r="L156" s="129" t="str">
        <f t="shared" ref="L156:M156" si="160">D156</f>
        <v/>
      </c>
      <c r="M156" s="129" t="str">
        <f t="shared" si="160"/>
        <v/>
      </c>
      <c r="N156" s="129" t="str">
        <f t="shared" si="7"/>
        <v/>
      </c>
    </row>
    <row r="157">
      <c r="A157" s="129"/>
      <c r="B157" s="129"/>
      <c r="C157" s="129"/>
      <c r="D157" s="129"/>
      <c r="E157" s="129"/>
      <c r="F157" s="129"/>
      <c r="G157" s="129"/>
      <c r="H157" s="129" t="str">
        <f t="shared" si="2"/>
        <v/>
      </c>
      <c r="I157" s="129" t="str">
        <f t="shared" si="3"/>
        <v/>
      </c>
      <c r="J157" s="129" t="str">
        <f t="shared" si="4"/>
        <v/>
      </c>
      <c r="K157" s="129" t="str">
        <f t="shared" si="5"/>
        <v/>
      </c>
      <c r="L157" s="129" t="str">
        <f t="shared" ref="L157:M157" si="161">D157</f>
        <v/>
      </c>
      <c r="M157" s="129" t="str">
        <f t="shared" si="161"/>
        <v/>
      </c>
      <c r="N157" s="129" t="str">
        <f t="shared" si="7"/>
        <v/>
      </c>
    </row>
    <row r="158">
      <c r="A158" s="129"/>
      <c r="B158" s="129"/>
      <c r="C158" s="129"/>
      <c r="D158" s="129"/>
      <c r="E158" s="129"/>
      <c r="F158" s="129"/>
      <c r="G158" s="129"/>
      <c r="H158" s="129" t="str">
        <f t="shared" si="2"/>
        <v/>
      </c>
      <c r="I158" s="129" t="str">
        <f t="shared" si="3"/>
        <v/>
      </c>
      <c r="J158" s="129" t="str">
        <f t="shared" si="4"/>
        <v/>
      </c>
      <c r="K158" s="129" t="str">
        <f t="shared" si="5"/>
        <v/>
      </c>
      <c r="L158" s="129" t="str">
        <f t="shared" ref="L158:M158" si="162">D158</f>
        <v/>
      </c>
      <c r="M158" s="129" t="str">
        <f t="shared" si="162"/>
        <v/>
      </c>
      <c r="N158" s="129" t="str">
        <f t="shared" si="7"/>
        <v/>
      </c>
    </row>
    <row r="159">
      <c r="A159" s="129"/>
      <c r="B159" s="129"/>
      <c r="C159" s="129"/>
      <c r="D159" s="129"/>
      <c r="E159" s="129"/>
      <c r="F159" s="129"/>
      <c r="G159" s="129"/>
      <c r="H159" s="129" t="str">
        <f t="shared" si="2"/>
        <v/>
      </c>
      <c r="I159" s="129" t="str">
        <f t="shared" si="3"/>
        <v/>
      </c>
      <c r="J159" s="129" t="str">
        <f t="shared" si="4"/>
        <v/>
      </c>
      <c r="K159" s="129" t="str">
        <f t="shared" si="5"/>
        <v/>
      </c>
      <c r="L159" s="129" t="str">
        <f t="shared" ref="L159:M159" si="163">D159</f>
        <v/>
      </c>
      <c r="M159" s="129" t="str">
        <f t="shared" si="163"/>
        <v/>
      </c>
      <c r="N159" s="129" t="str">
        <f t="shared" si="7"/>
        <v/>
      </c>
    </row>
    <row r="160">
      <c r="A160" s="129"/>
      <c r="B160" s="129"/>
      <c r="C160" s="129"/>
      <c r="D160" s="129"/>
      <c r="E160" s="129"/>
      <c r="F160" s="129"/>
      <c r="G160" s="129"/>
      <c r="H160" s="129" t="str">
        <f t="shared" si="2"/>
        <v/>
      </c>
      <c r="I160" s="129" t="str">
        <f t="shared" si="3"/>
        <v/>
      </c>
      <c r="J160" s="129" t="str">
        <f t="shared" si="4"/>
        <v/>
      </c>
      <c r="K160" s="129" t="str">
        <f t="shared" si="5"/>
        <v/>
      </c>
      <c r="L160" s="129" t="str">
        <f t="shared" ref="L160:M160" si="164">D160</f>
        <v/>
      </c>
      <c r="M160" s="129" t="str">
        <f t="shared" si="164"/>
        <v/>
      </c>
      <c r="N160" s="129" t="str">
        <f t="shared" si="7"/>
        <v/>
      </c>
    </row>
    <row r="161">
      <c r="A161" s="129"/>
      <c r="B161" s="129"/>
      <c r="C161" s="129"/>
      <c r="D161" s="129"/>
      <c r="E161" s="129"/>
      <c r="F161" s="129"/>
      <c r="G161" s="129"/>
      <c r="H161" s="129" t="str">
        <f t="shared" si="2"/>
        <v/>
      </c>
      <c r="I161" s="129" t="str">
        <f t="shared" si="3"/>
        <v/>
      </c>
      <c r="J161" s="129" t="str">
        <f t="shared" si="4"/>
        <v/>
      </c>
      <c r="K161" s="129" t="str">
        <f t="shared" si="5"/>
        <v/>
      </c>
      <c r="L161" s="129" t="str">
        <f t="shared" ref="L161:M161" si="165">D161</f>
        <v/>
      </c>
      <c r="M161" s="129" t="str">
        <f t="shared" si="165"/>
        <v/>
      </c>
      <c r="N161" s="129" t="str">
        <f t="shared" si="7"/>
        <v/>
      </c>
    </row>
    <row r="162">
      <c r="A162" s="129"/>
      <c r="B162" s="129"/>
      <c r="C162" s="129"/>
      <c r="D162" s="129"/>
      <c r="E162" s="129"/>
      <c r="F162" s="129"/>
      <c r="G162" s="129"/>
      <c r="H162" s="129" t="str">
        <f t="shared" si="2"/>
        <v/>
      </c>
      <c r="I162" s="129" t="str">
        <f t="shared" si="3"/>
        <v/>
      </c>
      <c r="J162" s="129" t="str">
        <f t="shared" si="4"/>
        <v/>
      </c>
      <c r="K162" s="129" t="str">
        <f t="shared" si="5"/>
        <v/>
      </c>
      <c r="L162" s="129" t="str">
        <f t="shared" ref="L162:M162" si="166">D162</f>
        <v/>
      </c>
      <c r="M162" s="129" t="str">
        <f t="shared" si="166"/>
        <v/>
      </c>
      <c r="N162" s="129" t="str">
        <f t="shared" si="7"/>
        <v/>
      </c>
    </row>
    <row r="163">
      <c r="A163" s="129"/>
      <c r="B163" s="129"/>
      <c r="C163" s="129"/>
      <c r="D163" s="129"/>
      <c r="E163" s="129"/>
      <c r="F163" s="129"/>
      <c r="G163" s="129"/>
      <c r="H163" s="129" t="str">
        <f t="shared" si="2"/>
        <v/>
      </c>
      <c r="I163" s="129" t="str">
        <f t="shared" si="3"/>
        <v/>
      </c>
      <c r="J163" s="129" t="str">
        <f t="shared" si="4"/>
        <v/>
      </c>
      <c r="K163" s="129" t="str">
        <f t="shared" si="5"/>
        <v/>
      </c>
      <c r="L163" s="129" t="str">
        <f t="shared" ref="L163:M163" si="167">D163</f>
        <v/>
      </c>
      <c r="M163" s="129" t="str">
        <f t="shared" si="167"/>
        <v/>
      </c>
      <c r="N163" s="129" t="str">
        <f t="shared" si="7"/>
        <v/>
      </c>
    </row>
    <row r="164">
      <c r="A164" s="129"/>
      <c r="B164" s="129"/>
      <c r="C164" s="129"/>
      <c r="D164" s="129"/>
      <c r="E164" s="129"/>
      <c r="F164" s="129"/>
      <c r="G164" s="129"/>
      <c r="H164" s="129" t="str">
        <f t="shared" si="2"/>
        <v/>
      </c>
      <c r="I164" s="129" t="str">
        <f t="shared" si="3"/>
        <v/>
      </c>
      <c r="J164" s="129" t="str">
        <f t="shared" si="4"/>
        <v/>
      </c>
      <c r="K164" s="129" t="str">
        <f t="shared" si="5"/>
        <v/>
      </c>
      <c r="L164" s="129" t="str">
        <f t="shared" ref="L164:M164" si="168">D164</f>
        <v/>
      </c>
      <c r="M164" s="129" t="str">
        <f t="shared" si="168"/>
        <v/>
      </c>
      <c r="N164" s="129" t="str">
        <f t="shared" si="7"/>
        <v/>
      </c>
    </row>
    <row r="165">
      <c r="A165" s="129"/>
      <c r="B165" s="129"/>
      <c r="C165" s="129"/>
      <c r="D165" s="129"/>
      <c r="E165" s="129"/>
      <c r="F165" s="129"/>
      <c r="G165" s="129"/>
      <c r="H165" s="129" t="str">
        <f t="shared" si="2"/>
        <v/>
      </c>
      <c r="I165" s="129" t="str">
        <f t="shared" si="3"/>
        <v/>
      </c>
      <c r="J165" s="129" t="str">
        <f t="shared" si="4"/>
        <v/>
      </c>
      <c r="K165" s="129" t="str">
        <f t="shared" si="5"/>
        <v/>
      </c>
      <c r="L165" s="129" t="str">
        <f t="shared" ref="L165:M165" si="169">D165</f>
        <v/>
      </c>
      <c r="M165" s="129" t="str">
        <f t="shared" si="169"/>
        <v/>
      </c>
      <c r="N165" s="129" t="str">
        <f t="shared" si="7"/>
        <v/>
      </c>
    </row>
    <row r="166">
      <c r="A166" s="129"/>
      <c r="B166" s="129"/>
      <c r="C166" s="129"/>
      <c r="D166" s="129"/>
      <c r="E166" s="129"/>
      <c r="F166" s="129"/>
      <c r="G166" s="129"/>
      <c r="H166" s="129" t="str">
        <f t="shared" si="2"/>
        <v/>
      </c>
      <c r="I166" s="129" t="str">
        <f t="shared" si="3"/>
        <v/>
      </c>
      <c r="J166" s="129" t="str">
        <f t="shared" si="4"/>
        <v/>
      </c>
      <c r="K166" s="129" t="str">
        <f t="shared" si="5"/>
        <v/>
      </c>
      <c r="L166" s="129" t="str">
        <f t="shared" ref="L166:M166" si="170">D166</f>
        <v/>
      </c>
      <c r="M166" s="129" t="str">
        <f t="shared" si="170"/>
        <v/>
      </c>
      <c r="N166" s="129" t="str">
        <f t="shared" si="7"/>
        <v/>
      </c>
    </row>
    <row r="167">
      <c r="A167" s="129"/>
      <c r="B167" s="129"/>
      <c r="C167" s="129"/>
      <c r="D167" s="129"/>
      <c r="E167" s="129"/>
      <c r="F167" s="129"/>
      <c r="G167" s="129"/>
      <c r="H167" s="129" t="str">
        <f t="shared" si="2"/>
        <v/>
      </c>
      <c r="I167" s="129" t="str">
        <f t="shared" si="3"/>
        <v/>
      </c>
      <c r="J167" s="129" t="str">
        <f t="shared" si="4"/>
        <v/>
      </c>
      <c r="K167" s="129" t="str">
        <f t="shared" si="5"/>
        <v/>
      </c>
      <c r="L167" s="129" t="str">
        <f t="shared" ref="L167:M167" si="171">D167</f>
        <v/>
      </c>
      <c r="M167" s="129" t="str">
        <f t="shared" si="171"/>
        <v/>
      </c>
      <c r="N167" s="129" t="str">
        <f t="shared" si="7"/>
        <v/>
      </c>
    </row>
    <row r="168">
      <c r="A168" s="129"/>
      <c r="B168" s="129"/>
      <c r="C168" s="129"/>
      <c r="D168" s="129"/>
      <c r="E168" s="129"/>
      <c r="F168" s="129"/>
      <c r="G168" s="129"/>
      <c r="H168" s="129" t="str">
        <f t="shared" si="2"/>
        <v/>
      </c>
      <c r="I168" s="129" t="str">
        <f t="shared" si="3"/>
        <v/>
      </c>
      <c r="J168" s="129" t="str">
        <f t="shared" si="4"/>
        <v/>
      </c>
      <c r="K168" s="129" t="str">
        <f t="shared" si="5"/>
        <v/>
      </c>
      <c r="L168" s="129" t="str">
        <f t="shared" ref="L168:M168" si="172">D168</f>
        <v/>
      </c>
      <c r="M168" s="129" t="str">
        <f t="shared" si="172"/>
        <v/>
      </c>
      <c r="N168" s="129" t="str">
        <f t="shared" si="7"/>
        <v/>
      </c>
    </row>
    <row r="169">
      <c r="A169" s="129"/>
      <c r="B169" s="129"/>
      <c r="C169" s="129"/>
      <c r="D169" s="129"/>
      <c r="E169" s="129"/>
      <c r="F169" s="129"/>
      <c r="G169" s="129"/>
      <c r="H169" s="129" t="str">
        <f t="shared" si="2"/>
        <v/>
      </c>
      <c r="I169" s="129" t="str">
        <f t="shared" si="3"/>
        <v/>
      </c>
      <c r="J169" s="129" t="str">
        <f t="shared" si="4"/>
        <v/>
      </c>
      <c r="K169" s="129" t="str">
        <f t="shared" si="5"/>
        <v/>
      </c>
      <c r="L169" s="129" t="str">
        <f t="shared" ref="L169:M169" si="173">D169</f>
        <v/>
      </c>
      <c r="M169" s="129" t="str">
        <f t="shared" si="173"/>
        <v/>
      </c>
      <c r="N169" s="129" t="str">
        <f t="shared" si="7"/>
        <v/>
      </c>
    </row>
    <row r="170">
      <c r="A170" s="129"/>
      <c r="B170" s="129"/>
      <c r="C170" s="129"/>
      <c r="D170" s="129"/>
      <c r="E170" s="129"/>
      <c r="F170" s="129"/>
      <c r="G170" s="129"/>
      <c r="H170" s="129" t="str">
        <f t="shared" si="2"/>
        <v/>
      </c>
      <c r="I170" s="129" t="str">
        <f t="shared" si="3"/>
        <v/>
      </c>
      <c r="J170" s="129" t="str">
        <f t="shared" si="4"/>
        <v/>
      </c>
      <c r="K170" s="129" t="str">
        <f t="shared" si="5"/>
        <v/>
      </c>
      <c r="L170" s="129" t="str">
        <f t="shared" ref="L170:M170" si="174">D170</f>
        <v/>
      </c>
      <c r="M170" s="129" t="str">
        <f t="shared" si="174"/>
        <v/>
      </c>
      <c r="N170" s="129" t="str">
        <f t="shared" si="7"/>
        <v/>
      </c>
    </row>
    <row r="171">
      <c r="A171" s="129"/>
      <c r="B171" s="129"/>
      <c r="C171" s="129"/>
      <c r="D171" s="129"/>
      <c r="E171" s="129"/>
      <c r="F171" s="129"/>
      <c r="G171" s="129"/>
      <c r="H171" s="129" t="str">
        <f t="shared" si="2"/>
        <v/>
      </c>
      <c r="I171" s="129" t="str">
        <f t="shared" si="3"/>
        <v/>
      </c>
      <c r="J171" s="129" t="str">
        <f t="shared" si="4"/>
        <v/>
      </c>
      <c r="K171" s="129" t="str">
        <f t="shared" si="5"/>
        <v/>
      </c>
      <c r="L171" s="129" t="str">
        <f t="shared" ref="L171:M171" si="175">D171</f>
        <v/>
      </c>
      <c r="M171" s="129" t="str">
        <f t="shared" si="175"/>
        <v/>
      </c>
      <c r="N171" s="129" t="str">
        <f t="shared" si="7"/>
        <v/>
      </c>
    </row>
    <row r="172">
      <c r="A172" s="129"/>
      <c r="B172" s="129"/>
      <c r="C172" s="129"/>
      <c r="D172" s="129"/>
      <c r="E172" s="129"/>
      <c r="F172" s="129"/>
      <c r="G172" s="129"/>
      <c r="H172" s="129" t="str">
        <f t="shared" si="2"/>
        <v/>
      </c>
      <c r="I172" s="129" t="str">
        <f t="shared" si="3"/>
        <v/>
      </c>
      <c r="J172" s="129" t="str">
        <f t="shared" si="4"/>
        <v/>
      </c>
      <c r="K172" s="129" t="str">
        <f t="shared" si="5"/>
        <v/>
      </c>
      <c r="L172" s="129" t="str">
        <f t="shared" ref="L172:M172" si="176">D172</f>
        <v/>
      </c>
      <c r="M172" s="129" t="str">
        <f t="shared" si="176"/>
        <v/>
      </c>
      <c r="N172" s="129" t="str">
        <f t="shared" si="7"/>
        <v/>
      </c>
    </row>
    <row r="173">
      <c r="A173" s="129"/>
      <c r="B173" s="129"/>
      <c r="C173" s="129"/>
      <c r="D173" s="129"/>
      <c r="E173" s="129"/>
      <c r="F173" s="129"/>
      <c r="G173" s="129"/>
      <c r="H173" s="129" t="str">
        <f t="shared" si="2"/>
        <v/>
      </c>
      <c r="I173" s="129" t="str">
        <f t="shared" si="3"/>
        <v/>
      </c>
      <c r="J173" s="129" t="str">
        <f t="shared" si="4"/>
        <v/>
      </c>
      <c r="K173" s="129" t="str">
        <f t="shared" si="5"/>
        <v/>
      </c>
      <c r="L173" s="129" t="str">
        <f t="shared" ref="L173:M173" si="177">D173</f>
        <v/>
      </c>
      <c r="M173" s="129" t="str">
        <f t="shared" si="177"/>
        <v/>
      </c>
      <c r="N173" s="129" t="str">
        <f t="shared" si="7"/>
        <v/>
      </c>
    </row>
    <row r="174">
      <c r="A174" s="129"/>
      <c r="B174" s="129"/>
      <c r="C174" s="129"/>
      <c r="D174" s="129"/>
      <c r="E174" s="129"/>
      <c r="F174" s="129"/>
      <c r="G174" s="129"/>
      <c r="H174" s="129" t="str">
        <f t="shared" si="2"/>
        <v/>
      </c>
      <c r="I174" s="129" t="str">
        <f t="shared" si="3"/>
        <v/>
      </c>
      <c r="J174" s="129" t="str">
        <f t="shared" si="4"/>
        <v/>
      </c>
      <c r="K174" s="129" t="str">
        <f t="shared" si="5"/>
        <v/>
      </c>
      <c r="L174" s="129" t="str">
        <f t="shared" ref="L174:M174" si="178">D174</f>
        <v/>
      </c>
      <c r="M174" s="129" t="str">
        <f t="shared" si="178"/>
        <v/>
      </c>
      <c r="N174" s="129" t="str">
        <f t="shared" si="7"/>
        <v/>
      </c>
    </row>
    <row r="175">
      <c r="A175" s="129"/>
      <c r="B175" s="129"/>
      <c r="C175" s="129"/>
      <c r="D175" s="129"/>
      <c r="E175" s="129"/>
      <c r="F175" s="129"/>
      <c r="G175" s="129"/>
      <c r="H175" s="129" t="str">
        <f t="shared" si="2"/>
        <v/>
      </c>
      <c r="I175" s="129" t="str">
        <f t="shared" si="3"/>
        <v/>
      </c>
      <c r="J175" s="129" t="str">
        <f t="shared" si="4"/>
        <v/>
      </c>
      <c r="K175" s="129" t="str">
        <f t="shared" si="5"/>
        <v/>
      </c>
      <c r="L175" s="129" t="str">
        <f t="shared" ref="L175:M175" si="179">D175</f>
        <v/>
      </c>
      <c r="M175" s="129" t="str">
        <f t="shared" si="179"/>
        <v/>
      </c>
      <c r="N175" s="129" t="str">
        <f t="shared" si="7"/>
        <v/>
      </c>
    </row>
    <row r="176">
      <c r="A176" s="129"/>
      <c r="B176" s="129"/>
      <c r="C176" s="129"/>
      <c r="D176" s="129"/>
      <c r="E176" s="129"/>
      <c r="F176" s="129"/>
      <c r="G176" s="129"/>
      <c r="H176" s="129" t="str">
        <f t="shared" si="2"/>
        <v/>
      </c>
      <c r="I176" s="129" t="str">
        <f t="shared" si="3"/>
        <v/>
      </c>
      <c r="J176" s="129" t="str">
        <f t="shared" si="4"/>
        <v/>
      </c>
      <c r="K176" s="129" t="str">
        <f t="shared" si="5"/>
        <v/>
      </c>
      <c r="L176" s="129" t="str">
        <f t="shared" ref="L176:M176" si="180">D176</f>
        <v/>
      </c>
      <c r="M176" s="129" t="str">
        <f t="shared" si="180"/>
        <v/>
      </c>
      <c r="N176" s="129" t="str">
        <f t="shared" si="7"/>
        <v/>
      </c>
    </row>
    <row r="177">
      <c r="A177" s="129"/>
      <c r="B177" s="129"/>
      <c r="C177" s="129"/>
      <c r="D177" s="129"/>
      <c r="E177" s="129"/>
      <c r="F177" s="129"/>
      <c r="G177" s="129"/>
      <c r="H177" s="129" t="str">
        <f t="shared" si="2"/>
        <v/>
      </c>
      <c r="I177" s="129" t="str">
        <f t="shared" si="3"/>
        <v/>
      </c>
      <c r="J177" s="129" t="str">
        <f t="shared" si="4"/>
        <v/>
      </c>
      <c r="K177" s="129" t="str">
        <f t="shared" si="5"/>
        <v/>
      </c>
      <c r="L177" s="129" t="str">
        <f t="shared" ref="L177:M177" si="181">D177</f>
        <v/>
      </c>
      <c r="M177" s="129" t="str">
        <f t="shared" si="181"/>
        <v/>
      </c>
      <c r="N177" s="129" t="str">
        <f t="shared" si="7"/>
        <v/>
      </c>
    </row>
    <row r="178">
      <c r="A178" s="129"/>
      <c r="B178" s="129"/>
      <c r="C178" s="129"/>
      <c r="D178" s="129"/>
      <c r="E178" s="129"/>
      <c r="F178" s="129"/>
      <c r="G178" s="129"/>
      <c r="H178" s="129" t="str">
        <f t="shared" si="2"/>
        <v/>
      </c>
      <c r="I178" s="129" t="str">
        <f t="shared" si="3"/>
        <v/>
      </c>
      <c r="J178" s="129" t="str">
        <f t="shared" si="4"/>
        <v/>
      </c>
      <c r="K178" s="129" t="str">
        <f t="shared" si="5"/>
        <v/>
      </c>
      <c r="L178" s="129" t="str">
        <f t="shared" ref="L178:M178" si="182">D178</f>
        <v/>
      </c>
      <c r="M178" s="129" t="str">
        <f t="shared" si="182"/>
        <v/>
      </c>
      <c r="N178" s="129" t="str">
        <f t="shared" si="7"/>
        <v/>
      </c>
    </row>
    <row r="179">
      <c r="A179" s="129"/>
      <c r="B179" s="129"/>
      <c r="C179" s="129"/>
      <c r="D179" s="129"/>
      <c r="E179" s="129"/>
      <c r="F179" s="129"/>
      <c r="G179" s="129"/>
      <c r="H179" s="129" t="str">
        <f t="shared" si="2"/>
        <v/>
      </c>
      <c r="I179" s="129" t="str">
        <f t="shared" si="3"/>
        <v/>
      </c>
      <c r="J179" s="129" t="str">
        <f t="shared" si="4"/>
        <v/>
      </c>
      <c r="K179" s="129" t="str">
        <f t="shared" si="5"/>
        <v/>
      </c>
      <c r="L179" s="129" t="str">
        <f t="shared" ref="L179:M179" si="183">D179</f>
        <v/>
      </c>
      <c r="M179" s="129" t="str">
        <f t="shared" si="183"/>
        <v/>
      </c>
      <c r="N179" s="129" t="str">
        <f t="shared" si="7"/>
        <v/>
      </c>
    </row>
    <row r="180">
      <c r="A180" s="129"/>
      <c r="B180" s="129"/>
      <c r="C180" s="129"/>
      <c r="D180" s="129"/>
      <c r="E180" s="129"/>
      <c r="F180" s="129"/>
      <c r="G180" s="129"/>
      <c r="H180" s="129" t="str">
        <f t="shared" si="2"/>
        <v/>
      </c>
      <c r="I180" s="129" t="str">
        <f t="shared" si="3"/>
        <v/>
      </c>
      <c r="J180" s="129" t="str">
        <f t="shared" si="4"/>
        <v/>
      </c>
      <c r="K180" s="129" t="str">
        <f t="shared" si="5"/>
        <v/>
      </c>
      <c r="L180" s="129" t="str">
        <f t="shared" ref="L180:M180" si="184">D180</f>
        <v/>
      </c>
      <c r="M180" s="129" t="str">
        <f t="shared" si="184"/>
        <v/>
      </c>
      <c r="N180" s="129" t="str">
        <f t="shared" si="7"/>
        <v/>
      </c>
    </row>
    <row r="181">
      <c r="A181" s="129"/>
      <c r="B181" s="129"/>
      <c r="C181" s="129"/>
      <c r="D181" s="129"/>
      <c r="E181" s="129"/>
      <c r="F181" s="129"/>
      <c r="G181" s="129"/>
      <c r="H181" s="129" t="str">
        <f t="shared" si="2"/>
        <v/>
      </c>
      <c r="I181" s="129" t="str">
        <f t="shared" si="3"/>
        <v/>
      </c>
      <c r="J181" s="129" t="str">
        <f t="shared" si="4"/>
        <v/>
      </c>
      <c r="K181" s="129" t="str">
        <f t="shared" si="5"/>
        <v/>
      </c>
      <c r="L181" s="129" t="str">
        <f t="shared" ref="L181:M181" si="185">D181</f>
        <v/>
      </c>
      <c r="M181" s="129" t="str">
        <f t="shared" si="185"/>
        <v/>
      </c>
      <c r="N181" s="129" t="str">
        <f t="shared" si="7"/>
        <v/>
      </c>
    </row>
    <row r="182">
      <c r="A182" s="129"/>
      <c r="B182" s="129"/>
      <c r="C182" s="129"/>
      <c r="D182" s="129"/>
      <c r="E182" s="129"/>
      <c r="F182" s="129"/>
      <c r="G182" s="129"/>
      <c r="H182" s="129" t="str">
        <f t="shared" si="2"/>
        <v/>
      </c>
      <c r="I182" s="129" t="str">
        <f t="shared" si="3"/>
        <v/>
      </c>
      <c r="J182" s="129" t="str">
        <f t="shared" si="4"/>
        <v/>
      </c>
      <c r="K182" s="129" t="str">
        <f t="shared" si="5"/>
        <v/>
      </c>
      <c r="L182" s="129" t="str">
        <f t="shared" ref="L182:M182" si="186">D182</f>
        <v/>
      </c>
      <c r="M182" s="129" t="str">
        <f t="shared" si="186"/>
        <v/>
      </c>
      <c r="N182" s="129" t="str">
        <f t="shared" si="7"/>
        <v/>
      </c>
    </row>
    <row r="183">
      <c r="A183" s="129"/>
      <c r="B183" s="129"/>
      <c r="C183" s="129"/>
      <c r="D183" s="129"/>
      <c r="E183" s="129"/>
      <c r="F183" s="129"/>
      <c r="G183" s="129"/>
      <c r="H183" s="129" t="str">
        <f t="shared" si="2"/>
        <v/>
      </c>
      <c r="I183" s="129" t="str">
        <f t="shared" si="3"/>
        <v/>
      </c>
      <c r="J183" s="129" t="str">
        <f t="shared" si="4"/>
        <v/>
      </c>
      <c r="K183" s="129" t="str">
        <f t="shared" si="5"/>
        <v/>
      </c>
      <c r="L183" s="129" t="str">
        <f t="shared" ref="L183:M183" si="187">D183</f>
        <v/>
      </c>
      <c r="M183" s="129" t="str">
        <f t="shared" si="187"/>
        <v/>
      </c>
      <c r="N183" s="129" t="str">
        <f t="shared" si="7"/>
        <v/>
      </c>
    </row>
    <row r="184">
      <c r="A184" s="129"/>
      <c r="B184" s="129"/>
      <c r="C184" s="129"/>
      <c r="D184" s="129"/>
      <c r="E184" s="129"/>
      <c r="F184" s="129"/>
      <c r="G184" s="129"/>
      <c r="H184" s="129" t="str">
        <f t="shared" si="2"/>
        <v/>
      </c>
      <c r="I184" s="129" t="str">
        <f t="shared" si="3"/>
        <v/>
      </c>
      <c r="J184" s="129" t="str">
        <f t="shared" si="4"/>
        <v/>
      </c>
      <c r="K184" s="129" t="str">
        <f t="shared" si="5"/>
        <v/>
      </c>
      <c r="L184" s="129" t="str">
        <f t="shared" ref="L184:M184" si="188">D184</f>
        <v/>
      </c>
      <c r="M184" s="129" t="str">
        <f t="shared" si="188"/>
        <v/>
      </c>
      <c r="N184" s="129" t="str">
        <f t="shared" si="7"/>
        <v/>
      </c>
    </row>
    <row r="185">
      <c r="A185" s="129"/>
      <c r="B185" s="129"/>
      <c r="C185" s="129"/>
      <c r="D185" s="129"/>
      <c r="E185" s="129"/>
      <c r="F185" s="129"/>
      <c r="G185" s="129"/>
      <c r="H185" s="129" t="str">
        <f t="shared" si="2"/>
        <v/>
      </c>
      <c r="I185" s="129" t="str">
        <f t="shared" si="3"/>
        <v/>
      </c>
      <c r="J185" s="129" t="str">
        <f t="shared" si="4"/>
        <v/>
      </c>
      <c r="K185" s="129" t="str">
        <f t="shared" si="5"/>
        <v/>
      </c>
      <c r="L185" s="129" t="str">
        <f t="shared" ref="L185:M185" si="189">D185</f>
        <v/>
      </c>
      <c r="M185" s="129" t="str">
        <f t="shared" si="189"/>
        <v/>
      </c>
      <c r="N185" s="129" t="str">
        <f t="shared" si="7"/>
        <v/>
      </c>
    </row>
    <row r="186">
      <c r="A186" s="129"/>
      <c r="B186" s="129"/>
      <c r="C186" s="129"/>
      <c r="D186" s="129"/>
      <c r="E186" s="129"/>
      <c r="F186" s="129"/>
      <c r="G186" s="129"/>
      <c r="H186" s="129" t="str">
        <f t="shared" si="2"/>
        <v/>
      </c>
      <c r="I186" s="129" t="str">
        <f t="shared" si="3"/>
        <v/>
      </c>
      <c r="J186" s="129" t="str">
        <f t="shared" si="4"/>
        <v/>
      </c>
      <c r="K186" s="129" t="str">
        <f t="shared" si="5"/>
        <v/>
      </c>
      <c r="L186" s="129" t="str">
        <f t="shared" ref="L186:M186" si="190">D186</f>
        <v/>
      </c>
      <c r="M186" s="129" t="str">
        <f t="shared" si="190"/>
        <v/>
      </c>
      <c r="N186" s="129" t="str">
        <f t="shared" si="7"/>
        <v/>
      </c>
    </row>
    <row r="187">
      <c r="A187" s="129"/>
      <c r="B187" s="129"/>
      <c r="C187" s="129"/>
      <c r="D187" s="129"/>
      <c r="E187" s="129"/>
      <c r="F187" s="129"/>
      <c r="G187" s="129"/>
      <c r="H187" s="129" t="str">
        <f t="shared" si="2"/>
        <v/>
      </c>
      <c r="I187" s="129" t="str">
        <f t="shared" si="3"/>
        <v/>
      </c>
      <c r="J187" s="129" t="str">
        <f t="shared" si="4"/>
        <v/>
      </c>
      <c r="K187" s="129" t="str">
        <f t="shared" si="5"/>
        <v/>
      </c>
      <c r="L187" s="129" t="str">
        <f t="shared" ref="L187:M187" si="191">D187</f>
        <v/>
      </c>
      <c r="M187" s="129" t="str">
        <f t="shared" si="191"/>
        <v/>
      </c>
      <c r="N187" s="129" t="str">
        <f t="shared" si="7"/>
        <v/>
      </c>
    </row>
    <row r="188">
      <c r="A188" s="129"/>
      <c r="B188" s="129"/>
      <c r="C188" s="129"/>
      <c r="D188" s="129"/>
      <c r="E188" s="129"/>
      <c r="F188" s="129"/>
      <c r="G188" s="129"/>
      <c r="H188" s="129" t="str">
        <f t="shared" si="2"/>
        <v/>
      </c>
      <c r="I188" s="129" t="str">
        <f t="shared" si="3"/>
        <v/>
      </c>
      <c r="J188" s="129" t="str">
        <f t="shared" si="4"/>
        <v/>
      </c>
      <c r="K188" s="129" t="str">
        <f t="shared" si="5"/>
        <v/>
      </c>
      <c r="L188" s="129" t="str">
        <f t="shared" ref="L188:M188" si="192">D188</f>
        <v/>
      </c>
      <c r="M188" s="129" t="str">
        <f t="shared" si="192"/>
        <v/>
      </c>
      <c r="N188" s="129" t="str">
        <f t="shared" si="7"/>
        <v/>
      </c>
    </row>
    <row r="189">
      <c r="A189" s="129"/>
      <c r="B189" s="129"/>
      <c r="C189" s="129"/>
      <c r="D189" s="129"/>
      <c r="E189" s="129"/>
      <c r="F189" s="129"/>
      <c r="G189" s="129"/>
      <c r="H189" s="129" t="str">
        <f t="shared" si="2"/>
        <v/>
      </c>
      <c r="I189" s="129" t="str">
        <f t="shared" si="3"/>
        <v/>
      </c>
      <c r="J189" s="129" t="str">
        <f t="shared" si="4"/>
        <v/>
      </c>
      <c r="K189" s="129" t="str">
        <f t="shared" si="5"/>
        <v/>
      </c>
      <c r="L189" s="129" t="str">
        <f t="shared" ref="L189:M189" si="193">D189</f>
        <v/>
      </c>
      <c r="M189" s="129" t="str">
        <f t="shared" si="193"/>
        <v/>
      </c>
      <c r="N189" s="129" t="str">
        <f t="shared" si="7"/>
        <v/>
      </c>
    </row>
    <row r="190">
      <c r="A190" s="129"/>
      <c r="B190" s="129"/>
      <c r="C190" s="129"/>
      <c r="D190" s="129"/>
      <c r="E190" s="129"/>
      <c r="F190" s="129"/>
      <c r="G190" s="129"/>
      <c r="H190" s="129" t="str">
        <f t="shared" si="2"/>
        <v/>
      </c>
      <c r="I190" s="129" t="str">
        <f t="shared" si="3"/>
        <v/>
      </c>
      <c r="J190" s="129" t="str">
        <f t="shared" si="4"/>
        <v/>
      </c>
      <c r="K190" s="129" t="str">
        <f t="shared" si="5"/>
        <v/>
      </c>
      <c r="L190" s="129" t="str">
        <f t="shared" ref="L190:M190" si="194">D190</f>
        <v/>
      </c>
      <c r="M190" s="129" t="str">
        <f t="shared" si="194"/>
        <v/>
      </c>
      <c r="N190" s="129" t="str">
        <f t="shared" si="7"/>
        <v/>
      </c>
    </row>
    <row r="191">
      <c r="A191" s="129"/>
      <c r="B191" s="129"/>
      <c r="C191" s="129"/>
      <c r="D191" s="129"/>
      <c r="E191" s="129"/>
      <c r="F191" s="129"/>
      <c r="G191" s="129"/>
      <c r="H191" s="129" t="str">
        <f t="shared" si="2"/>
        <v/>
      </c>
      <c r="I191" s="129" t="str">
        <f t="shared" si="3"/>
        <v/>
      </c>
      <c r="J191" s="129" t="str">
        <f t="shared" si="4"/>
        <v/>
      </c>
      <c r="K191" s="129" t="str">
        <f t="shared" si="5"/>
        <v/>
      </c>
      <c r="L191" s="129" t="str">
        <f t="shared" ref="L191:M191" si="195">D191</f>
        <v/>
      </c>
      <c r="M191" s="129" t="str">
        <f t="shared" si="195"/>
        <v/>
      </c>
      <c r="N191" s="129" t="str">
        <f t="shared" si="7"/>
        <v/>
      </c>
    </row>
    <row r="192">
      <c r="A192" s="129"/>
      <c r="B192" s="129"/>
      <c r="C192" s="129"/>
      <c r="D192" s="129"/>
      <c r="E192" s="129"/>
      <c r="F192" s="129"/>
      <c r="G192" s="129"/>
      <c r="H192" s="129" t="str">
        <f t="shared" si="2"/>
        <v/>
      </c>
      <c r="I192" s="129" t="str">
        <f t="shared" si="3"/>
        <v/>
      </c>
      <c r="J192" s="129" t="str">
        <f t="shared" si="4"/>
        <v/>
      </c>
      <c r="K192" s="129" t="str">
        <f t="shared" si="5"/>
        <v/>
      </c>
      <c r="L192" s="129" t="str">
        <f t="shared" ref="L192:M192" si="196">D192</f>
        <v/>
      </c>
      <c r="M192" s="129" t="str">
        <f t="shared" si="196"/>
        <v/>
      </c>
      <c r="N192" s="129" t="str">
        <f t="shared" si="7"/>
        <v/>
      </c>
    </row>
    <row r="193">
      <c r="A193" s="129"/>
      <c r="B193" s="129"/>
      <c r="C193" s="129"/>
      <c r="D193" s="129"/>
      <c r="E193" s="129"/>
      <c r="F193" s="129"/>
      <c r="G193" s="129"/>
      <c r="H193" s="129" t="str">
        <f t="shared" si="2"/>
        <v/>
      </c>
      <c r="I193" s="129" t="str">
        <f t="shared" si="3"/>
        <v/>
      </c>
      <c r="J193" s="129" t="str">
        <f t="shared" si="4"/>
        <v/>
      </c>
      <c r="K193" s="129" t="str">
        <f t="shared" si="5"/>
        <v/>
      </c>
      <c r="L193" s="129" t="str">
        <f t="shared" ref="L193:M193" si="197">D193</f>
        <v/>
      </c>
      <c r="M193" s="129" t="str">
        <f t="shared" si="197"/>
        <v/>
      </c>
      <c r="N193" s="129" t="str">
        <f t="shared" si="7"/>
        <v/>
      </c>
    </row>
    <row r="194">
      <c r="A194" s="129"/>
      <c r="B194" s="129"/>
      <c r="C194" s="129"/>
      <c r="D194" s="129"/>
      <c r="E194" s="129"/>
      <c r="F194" s="129"/>
      <c r="G194" s="129"/>
      <c r="H194" s="129" t="str">
        <f t="shared" si="2"/>
        <v/>
      </c>
      <c r="I194" s="129" t="str">
        <f t="shared" si="3"/>
        <v/>
      </c>
      <c r="J194" s="129" t="str">
        <f t="shared" si="4"/>
        <v/>
      </c>
      <c r="K194" s="129" t="str">
        <f t="shared" si="5"/>
        <v/>
      </c>
      <c r="L194" s="129" t="str">
        <f t="shared" ref="L194:M194" si="198">D194</f>
        <v/>
      </c>
      <c r="M194" s="129" t="str">
        <f t="shared" si="198"/>
        <v/>
      </c>
      <c r="N194" s="129" t="str">
        <f t="shared" si="7"/>
        <v/>
      </c>
    </row>
    <row r="195">
      <c r="A195" s="129"/>
      <c r="B195" s="129"/>
      <c r="C195" s="129"/>
      <c r="D195" s="129"/>
      <c r="E195" s="129"/>
      <c r="F195" s="129"/>
      <c r="G195" s="129"/>
      <c r="H195" s="129" t="str">
        <f t="shared" si="2"/>
        <v/>
      </c>
      <c r="I195" s="129" t="str">
        <f t="shared" si="3"/>
        <v/>
      </c>
      <c r="J195" s="129" t="str">
        <f t="shared" si="4"/>
        <v/>
      </c>
      <c r="K195" s="129" t="str">
        <f t="shared" si="5"/>
        <v/>
      </c>
      <c r="L195" s="129" t="str">
        <f t="shared" ref="L195:M195" si="199">D195</f>
        <v/>
      </c>
      <c r="M195" s="129" t="str">
        <f t="shared" si="199"/>
        <v/>
      </c>
      <c r="N195" s="129" t="str">
        <f t="shared" si="7"/>
        <v/>
      </c>
    </row>
    <row r="196">
      <c r="A196" s="129"/>
      <c r="B196" s="129"/>
      <c r="C196" s="129"/>
      <c r="D196" s="129"/>
      <c r="E196" s="129"/>
      <c r="F196" s="129"/>
      <c r="G196" s="129"/>
      <c r="H196" s="129" t="str">
        <f t="shared" si="2"/>
        <v/>
      </c>
      <c r="I196" s="129" t="str">
        <f t="shared" si="3"/>
        <v/>
      </c>
      <c r="J196" s="129" t="str">
        <f t="shared" si="4"/>
        <v/>
      </c>
      <c r="K196" s="129" t="str">
        <f t="shared" si="5"/>
        <v/>
      </c>
      <c r="L196" s="129" t="str">
        <f t="shared" ref="L196:M196" si="200">D196</f>
        <v/>
      </c>
      <c r="M196" s="129" t="str">
        <f t="shared" si="200"/>
        <v/>
      </c>
      <c r="N196" s="129" t="str">
        <f t="shared" si="7"/>
        <v/>
      </c>
    </row>
    <row r="197">
      <c r="A197" s="129"/>
      <c r="B197" s="129"/>
      <c r="C197" s="129"/>
      <c r="D197" s="129"/>
      <c r="E197" s="129"/>
      <c r="F197" s="129"/>
      <c r="G197" s="129"/>
      <c r="H197" s="129" t="str">
        <f t="shared" si="2"/>
        <v/>
      </c>
      <c r="I197" s="129" t="str">
        <f t="shared" si="3"/>
        <v/>
      </c>
      <c r="J197" s="129" t="str">
        <f t="shared" si="4"/>
        <v/>
      </c>
      <c r="K197" s="129" t="str">
        <f t="shared" si="5"/>
        <v/>
      </c>
      <c r="L197" s="129" t="str">
        <f t="shared" ref="L197:M197" si="201">D197</f>
        <v/>
      </c>
      <c r="M197" s="129" t="str">
        <f t="shared" si="201"/>
        <v/>
      </c>
      <c r="N197" s="129" t="str">
        <f t="shared" si="7"/>
        <v/>
      </c>
    </row>
    <row r="198">
      <c r="A198" s="129"/>
      <c r="B198" s="129"/>
      <c r="C198" s="129"/>
      <c r="D198" s="129"/>
      <c r="E198" s="129"/>
      <c r="F198" s="129"/>
      <c r="G198" s="129"/>
      <c r="H198" s="129" t="str">
        <f t="shared" si="2"/>
        <v/>
      </c>
      <c r="I198" s="129" t="str">
        <f t="shared" si="3"/>
        <v/>
      </c>
      <c r="J198" s="129" t="str">
        <f t="shared" si="4"/>
        <v/>
      </c>
      <c r="K198" s="129" t="str">
        <f t="shared" si="5"/>
        <v/>
      </c>
      <c r="L198" s="129" t="str">
        <f t="shared" ref="L198:M198" si="202">D198</f>
        <v/>
      </c>
      <c r="M198" s="129" t="str">
        <f t="shared" si="202"/>
        <v/>
      </c>
      <c r="N198" s="129" t="str">
        <f t="shared" si="7"/>
        <v/>
      </c>
    </row>
    <row r="199">
      <c r="A199" s="129"/>
      <c r="B199" s="129"/>
      <c r="C199" s="129"/>
      <c r="D199" s="129"/>
      <c r="E199" s="129"/>
      <c r="F199" s="129"/>
      <c r="G199" s="129"/>
      <c r="H199" s="129" t="str">
        <f t="shared" si="2"/>
        <v/>
      </c>
      <c r="I199" s="129" t="str">
        <f t="shared" si="3"/>
        <v/>
      </c>
      <c r="J199" s="129" t="str">
        <f t="shared" si="4"/>
        <v/>
      </c>
      <c r="K199" s="129" t="str">
        <f t="shared" si="5"/>
        <v/>
      </c>
      <c r="L199" s="129" t="str">
        <f t="shared" ref="L199:M199" si="203">D199</f>
        <v/>
      </c>
      <c r="M199" s="129" t="str">
        <f t="shared" si="203"/>
        <v/>
      </c>
      <c r="N199" s="129" t="str">
        <f t="shared" si="7"/>
        <v/>
      </c>
    </row>
    <row r="200">
      <c r="A200" s="129"/>
      <c r="B200" s="129"/>
      <c r="C200" s="129"/>
      <c r="D200" s="129"/>
      <c r="E200" s="129"/>
      <c r="F200" s="129"/>
      <c r="G200" s="129"/>
      <c r="H200" s="129" t="str">
        <f t="shared" si="2"/>
        <v/>
      </c>
      <c r="I200" s="129" t="str">
        <f t="shared" si="3"/>
        <v/>
      </c>
      <c r="J200" s="129" t="str">
        <f t="shared" si="4"/>
        <v/>
      </c>
      <c r="K200" s="129" t="str">
        <f t="shared" si="5"/>
        <v/>
      </c>
      <c r="L200" s="129" t="str">
        <f t="shared" ref="L200:M200" si="204">D200</f>
        <v/>
      </c>
      <c r="M200" s="129" t="str">
        <f t="shared" si="204"/>
        <v/>
      </c>
      <c r="N200" s="129" t="str">
        <f t="shared" si="7"/>
        <v/>
      </c>
    </row>
    <row r="201">
      <c r="A201" s="129"/>
      <c r="B201" s="129"/>
      <c r="C201" s="129"/>
      <c r="D201" s="129"/>
      <c r="E201" s="129"/>
      <c r="F201" s="129"/>
      <c r="G201" s="129"/>
      <c r="H201" s="129" t="str">
        <f t="shared" si="2"/>
        <v/>
      </c>
      <c r="I201" s="129" t="str">
        <f t="shared" si="3"/>
        <v/>
      </c>
      <c r="J201" s="129" t="str">
        <f t="shared" si="4"/>
        <v/>
      </c>
      <c r="K201" s="129" t="str">
        <f t="shared" si="5"/>
        <v/>
      </c>
      <c r="L201" s="129" t="str">
        <f t="shared" ref="L201:M201" si="205">D201</f>
        <v/>
      </c>
      <c r="M201" s="129" t="str">
        <f t="shared" si="205"/>
        <v/>
      </c>
      <c r="N201" s="129" t="str">
        <f t="shared" si="7"/>
        <v/>
      </c>
    </row>
    <row r="202">
      <c r="A202" s="129"/>
      <c r="B202" s="129"/>
      <c r="C202" s="129"/>
      <c r="D202" s="129"/>
      <c r="E202" s="129"/>
      <c r="F202" s="129"/>
      <c r="G202" s="129"/>
      <c r="H202" s="129" t="str">
        <f t="shared" si="2"/>
        <v/>
      </c>
      <c r="I202" s="129" t="str">
        <f t="shared" si="3"/>
        <v/>
      </c>
      <c r="J202" s="129" t="str">
        <f t="shared" si="4"/>
        <v/>
      </c>
      <c r="K202" s="129" t="str">
        <f t="shared" si="5"/>
        <v/>
      </c>
      <c r="L202" s="129" t="str">
        <f t="shared" ref="L202:M202" si="206">D202</f>
        <v/>
      </c>
      <c r="M202" s="129" t="str">
        <f t="shared" si="206"/>
        <v/>
      </c>
      <c r="N202" s="129" t="str">
        <f t="shared" si="7"/>
        <v/>
      </c>
    </row>
    <row r="203">
      <c r="A203" s="129"/>
      <c r="B203" s="129"/>
      <c r="C203" s="129"/>
      <c r="D203" s="129"/>
      <c r="E203" s="129"/>
      <c r="F203" s="129"/>
      <c r="G203" s="129"/>
      <c r="H203" s="129" t="str">
        <f t="shared" si="2"/>
        <v/>
      </c>
      <c r="I203" s="129" t="str">
        <f t="shared" si="3"/>
        <v/>
      </c>
      <c r="J203" s="129" t="str">
        <f t="shared" si="4"/>
        <v/>
      </c>
      <c r="K203" s="129" t="str">
        <f t="shared" si="5"/>
        <v/>
      </c>
      <c r="L203" s="129" t="str">
        <f t="shared" ref="L203:M203" si="207">D203</f>
        <v/>
      </c>
      <c r="M203" s="129" t="str">
        <f t="shared" si="207"/>
        <v/>
      </c>
      <c r="N203" s="129" t="str">
        <f t="shared" si="7"/>
        <v/>
      </c>
    </row>
    <row r="204">
      <c r="A204" s="129"/>
      <c r="B204" s="129"/>
      <c r="C204" s="129"/>
      <c r="D204" s="129"/>
      <c r="E204" s="129"/>
      <c r="F204" s="129"/>
      <c r="G204" s="129"/>
      <c r="H204" s="129" t="str">
        <f t="shared" si="2"/>
        <v/>
      </c>
      <c r="I204" s="129" t="str">
        <f t="shared" si="3"/>
        <v/>
      </c>
      <c r="J204" s="129" t="str">
        <f t="shared" si="4"/>
        <v/>
      </c>
      <c r="K204" s="129" t="str">
        <f t="shared" si="5"/>
        <v/>
      </c>
      <c r="L204" s="129" t="str">
        <f t="shared" ref="L204:M204" si="208">D204</f>
        <v/>
      </c>
      <c r="M204" s="129" t="str">
        <f t="shared" si="208"/>
        <v/>
      </c>
      <c r="N204" s="129" t="str">
        <f t="shared" si="7"/>
        <v/>
      </c>
    </row>
    <row r="205">
      <c r="A205" s="129"/>
      <c r="B205" s="129"/>
      <c r="C205" s="129"/>
      <c r="D205" s="129"/>
      <c r="E205" s="129"/>
      <c r="F205" s="129"/>
      <c r="G205" s="129"/>
      <c r="H205" s="129" t="str">
        <f t="shared" si="2"/>
        <v/>
      </c>
      <c r="I205" s="129" t="str">
        <f t="shared" si="3"/>
        <v/>
      </c>
      <c r="J205" s="129" t="str">
        <f t="shared" si="4"/>
        <v/>
      </c>
      <c r="K205" s="129" t="str">
        <f t="shared" si="5"/>
        <v/>
      </c>
      <c r="L205" s="129" t="str">
        <f t="shared" ref="L205:M205" si="209">D205</f>
        <v/>
      </c>
      <c r="M205" s="129" t="str">
        <f t="shared" si="209"/>
        <v/>
      </c>
      <c r="N205" s="129" t="str">
        <f t="shared" si="7"/>
        <v/>
      </c>
    </row>
    <row r="206">
      <c r="A206" s="129"/>
      <c r="B206" s="129"/>
      <c r="C206" s="129"/>
      <c r="D206" s="129"/>
      <c r="E206" s="129"/>
      <c r="F206" s="129"/>
      <c r="G206" s="129"/>
      <c r="H206" s="129" t="str">
        <f t="shared" si="2"/>
        <v/>
      </c>
      <c r="I206" s="129" t="str">
        <f t="shared" si="3"/>
        <v/>
      </c>
      <c r="J206" s="129" t="str">
        <f t="shared" si="4"/>
        <v/>
      </c>
      <c r="K206" s="129" t="str">
        <f t="shared" si="5"/>
        <v/>
      </c>
      <c r="L206" s="129" t="str">
        <f t="shared" ref="L206:M206" si="210">D206</f>
        <v/>
      </c>
      <c r="M206" s="129" t="str">
        <f t="shared" si="210"/>
        <v/>
      </c>
      <c r="N206" s="129" t="str">
        <f t="shared" si="7"/>
        <v/>
      </c>
    </row>
    <row r="207">
      <c r="A207" s="129"/>
      <c r="B207" s="129"/>
      <c r="C207" s="129"/>
      <c r="D207" s="129"/>
      <c r="E207" s="129"/>
      <c r="F207" s="129"/>
      <c r="G207" s="129"/>
      <c r="H207" s="129" t="str">
        <f t="shared" si="2"/>
        <v/>
      </c>
      <c r="I207" s="129" t="str">
        <f t="shared" si="3"/>
        <v/>
      </c>
      <c r="J207" s="129" t="str">
        <f t="shared" si="4"/>
        <v/>
      </c>
      <c r="K207" s="129" t="str">
        <f t="shared" si="5"/>
        <v/>
      </c>
      <c r="L207" s="129" t="str">
        <f t="shared" ref="L207:M207" si="211">D207</f>
        <v/>
      </c>
      <c r="M207" s="129" t="str">
        <f t="shared" si="211"/>
        <v/>
      </c>
      <c r="N207" s="129" t="str">
        <f t="shared" si="7"/>
        <v/>
      </c>
    </row>
    <row r="208">
      <c r="A208" s="129"/>
      <c r="B208" s="129"/>
      <c r="C208" s="129"/>
      <c r="D208" s="129"/>
      <c r="E208" s="129"/>
      <c r="F208" s="129"/>
      <c r="G208" s="129"/>
      <c r="H208" s="129" t="str">
        <f t="shared" si="2"/>
        <v/>
      </c>
      <c r="I208" s="129" t="str">
        <f t="shared" si="3"/>
        <v/>
      </c>
      <c r="J208" s="129" t="str">
        <f t="shared" si="4"/>
        <v/>
      </c>
      <c r="K208" s="129" t="str">
        <f t="shared" si="5"/>
        <v/>
      </c>
      <c r="L208" s="129" t="str">
        <f t="shared" ref="L208:M208" si="212">D208</f>
        <v/>
      </c>
      <c r="M208" s="129" t="str">
        <f t="shared" si="212"/>
        <v/>
      </c>
      <c r="N208" s="129" t="str">
        <f t="shared" si="7"/>
        <v/>
      </c>
    </row>
    <row r="209">
      <c r="A209" s="129"/>
      <c r="B209" s="129"/>
      <c r="C209" s="129"/>
      <c r="D209" s="129"/>
      <c r="E209" s="129"/>
      <c r="F209" s="129"/>
      <c r="G209" s="129"/>
      <c r="H209" s="129" t="str">
        <f t="shared" si="2"/>
        <v/>
      </c>
      <c r="I209" s="129" t="str">
        <f t="shared" si="3"/>
        <v/>
      </c>
      <c r="J209" s="129" t="str">
        <f t="shared" si="4"/>
        <v/>
      </c>
      <c r="K209" s="129" t="str">
        <f t="shared" si="5"/>
        <v/>
      </c>
      <c r="L209" s="129" t="str">
        <f t="shared" ref="L209:M209" si="213">D209</f>
        <v/>
      </c>
      <c r="M209" s="129" t="str">
        <f t="shared" si="213"/>
        <v/>
      </c>
      <c r="N209" s="129" t="str">
        <f t="shared" si="7"/>
        <v/>
      </c>
    </row>
    <row r="210">
      <c r="A210" s="129"/>
      <c r="B210" s="129"/>
      <c r="C210" s="129"/>
      <c r="D210" s="129"/>
      <c r="E210" s="129"/>
      <c r="F210" s="129"/>
      <c r="G210" s="129"/>
      <c r="H210" s="129" t="str">
        <f t="shared" si="2"/>
        <v/>
      </c>
      <c r="I210" s="129" t="str">
        <f t="shared" si="3"/>
        <v/>
      </c>
      <c r="J210" s="129" t="str">
        <f t="shared" si="4"/>
        <v/>
      </c>
      <c r="K210" s="129" t="str">
        <f t="shared" si="5"/>
        <v/>
      </c>
      <c r="L210" s="129" t="str">
        <f t="shared" ref="L210:M210" si="214">D210</f>
        <v/>
      </c>
      <c r="M210" s="129" t="str">
        <f t="shared" si="214"/>
        <v/>
      </c>
      <c r="N210" s="129" t="str">
        <f t="shared" si="7"/>
        <v/>
      </c>
    </row>
    <row r="211">
      <c r="A211" s="129"/>
      <c r="B211" s="129"/>
      <c r="C211" s="129"/>
      <c r="D211" s="129"/>
      <c r="E211" s="129"/>
      <c r="F211" s="129"/>
      <c r="G211" s="129"/>
      <c r="H211" s="129" t="str">
        <f t="shared" si="2"/>
        <v/>
      </c>
      <c r="I211" s="129" t="str">
        <f t="shared" si="3"/>
        <v/>
      </c>
      <c r="J211" s="129" t="str">
        <f t="shared" si="4"/>
        <v/>
      </c>
      <c r="K211" s="129" t="str">
        <f t="shared" si="5"/>
        <v/>
      </c>
      <c r="L211" s="129" t="str">
        <f t="shared" ref="L211:M211" si="215">D211</f>
        <v/>
      </c>
      <c r="M211" s="129" t="str">
        <f t="shared" si="215"/>
        <v/>
      </c>
      <c r="N211" s="129" t="str">
        <f t="shared" si="7"/>
        <v/>
      </c>
    </row>
    <row r="212">
      <c r="A212" s="129"/>
      <c r="B212" s="129"/>
      <c r="C212" s="129"/>
      <c r="D212" s="129"/>
      <c r="E212" s="129"/>
      <c r="F212" s="129"/>
      <c r="G212" s="129"/>
      <c r="H212" s="129" t="str">
        <f t="shared" si="2"/>
        <v/>
      </c>
      <c r="I212" s="129" t="str">
        <f t="shared" si="3"/>
        <v/>
      </c>
      <c r="J212" s="129" t="str">
        <f t="shared" si="4"/>
        <v/>
      </c>
      <c r="K212" s="129" t="str">
        <f t="shared" si="5"/>
        <v/>
      </c>
      <c r="L212" s="129" t="str">
        <f t="shared" ref="L212:M212" si="216">D212</f>
        <v/>
      </c>
      <c r="M212" s="129" t="str">
        <f t="shared" si="216"/>
        <v/>
      </c>
      <c r="N212" s="129" t="str">
        <f t="shared" si="7"/>
        <v/>
      </c>
    </row>
    <row r="213">
      <c r="A213" s="129"/>
      <c r="B213" s="129"/>
      <c r="C213" s="129"/>
      <c r="D213" s="129"/>
      <c r="E213" s="129"/>
      <c r="F213" s="129"/>
      <c r="G213" s="129"/>
      <c r="H213" s="129" t="str">
        <f t="shared" si="2"/>
        <v/>
      </c>
      <c r="I213" s="129" t="str">
        <f t="shared" si="3"/>
        <v/>
      </c>
      <c r="J213" s="129" t="str">
        <f t="shared" si="4"/>
        <v/>
      </c>
      <c r="K213" s="129" t="str">
        <f t="shared" si="5"/>
        <v/>
      </c>
      <c r="L213" s="129" t="str">
        <f t="shared" ref="L213:M213" si="217">D213</f>
        <v/>
      </c>
      <c r="M213" s="129" t="str">
        <f t="shared" si="217"/>
        <v/>
      </c>
      <c r="N213" s="129" t="str">
        <f t="shared" si="7"/>
        <v/>
      </c>
    </row>
    <row r="214">
      <c r="A214" s="129"/>
      <c r="B214" s="129"/>
      <c r="C214" s="129"/>
      <c r="D214" s="129"/>
      <c r="E214" s="129"/>
      <c r="F214" s="129"/>
      <c r="G214" s="129"/>
      <c r="H214" s="129" t="str">
        <f t="shared" si="2"/>
        <v/>
      </c>
      <c r="I214" s="129" t="str">
        <f t="shared" si="3"/>
        <v/>
      </c>
      <c r="J214" s="129" t="str">
        <f t="shared" si="4"/>
        <v/>
      </c>
      <c r="K214" s="129" t="str">
        <f t="shared" si="5"/>
        <v/>
      </c>
      <c r="L214" s="129" t="str">
        <f t="shared" ref="L214:M214" si="218">D214</f>
        <v/>
      </c>
      <c r="M214" s="129" t="str">
        <f t="shared" si="218"/>
        <v/>
      </c>
      <c r="N214" s="129" t="str">
        <f t="shared" si="7"/>
        <v/>
      </c>
    </row>
    <row r="215">
      <c r="A215" s="129"/>
      <c r="B215" s="129"/>
      <c r="C215" s="129"/>
      <c r="D215" s="129"/>
      <c r="E215" s="129"/>
      <c r="F215" s="129"/>
      <c r="G215" s="129"/>
      <c r="H215" s="129" t="str">
        <f t="shared" si="2"/>
        <v/>
      </c>
      <c r="I215" s="129" t="str">
        <f t="shared" si="3"/>
        <v/>
      </c>
      <c r="J215" s="129" t="str">
        <f t="shared" si="4"/>
        <v/>
      </c>
      <c r="K215" s="129" t="str">
        <f t="shared" si="5"/>
        <v/>
      </c>
      <c r="L215" s="129" t="str">
        <f t="shared" ref="L215:M215" si="219">D215</f>
        <v/>
      </c>
      <c r="M215" s="129" t="str">
        <f t="shared" si="219"/>
        <v/>
      </c>
      <c r="N215" s="129" t="str">
        <f t="shared" si="7"/>
        <v/>
      </c>
    </row>
    <row r="216">
      <c r="A216" s="129"/>
      <c r="B216" s="129"/>
      <c r="C216" s="129"/>
      <c r="D216" s="129"/>
      <c r="E216" s="129"/>
      <c r="F216" s="129"/>
      <c r="G216" s="129"/>
      <c r="H216" s="129" t="str">
        <f t="shared" si="2"/>
        <v/>
      </c>
      <c r="I216" s="129" t="str">
        <f t="shared" si="3"/>
        <v/>
      </c>
      <c r="J216" s="129" t="str">
        <f t="shared" si="4"/>
        <v/>
      </c>
      <c r="K216" s="129" t="str">
        <f t="shared" si="5"/>
        <v/>
      </c>
      <c r="L216" s="129" t="str">
        <f t="shared" ref="L216:M216" si="220">D216</f>
        <v/>
      </c>
      <c r="M216" s="129" t="str">
        <f t="shared" si="220"/>
        <v/>
      </c>
      <c r="N216" s="129" t="str">
        <f t="shared" si="7"/>
        <v/>
      </c>
    </row>
    <row r="217">
      <c r="A217" s="129"/>
      <c r="B217" s="129"/>
      <c r="C217" s="129"/>
      <c r="D217" s="129"/>
      <c r="E217" s="129"/>
      <c r="F217" s="129"/>
      <c r="G217" s="129"/>
      <c r="H217" s="129" t="str">
        <f t="shared" si="2"/>
        <v/>
      </c>
      <c r="I217" s="129" t="str">
        <f t="shared" si="3"/>
        <v/>
      </c>
      <c r="J217" s="129" t="str">
        <f t="shared" si="4"/>
        <v/>
      </c>
      <c r="K217" s="129" t="str">
        <f t="shared" si="5"/>
        <v/>
      </c>
      <c r="L217" s="129" t="str">
        <f t="shared" ref="L217:M217" si="221">D217</f>
        <v/>
      </c>
      <c r="M217" s="129" t="str">
        <f t="shared" si="221"/>
        <v/>
      </c>
      <c r="N217" s="129" t="str">
        <f t="shared" si="7"/>
        <v/>
      </c>
    </row>
    <row r="218">
      <c r="A218" s="129"/>
      <c r="B218" s="129"/>
      <c r="C218" s="129"/>
      <c r="D218" s="129"/>
      <c r="E218" s="129"/>
      <c r="F218" s="129"/>
      <c r="G218" s="129"/>
      <c r="H218" s="129" t="str">
        <f t="shared" si="2"/>
        <v/>
      </c>
      <c r="I218" s="129" t="str">
        <f t="shared" si="3"/>
        <v/>
      </c>
      <c r="J218" s="129" t="str">
        <f t="shared" si="4"/>
        <v/>
      </c>
      <c r="K218" s="129" t="str">
        <f t="shared" si="5"/>
        <v/>
      </c>
      <c r="L218" s="129" t="str">
        <f t="shared" ref="L218:M218" si="222">D218</f>
        <v/>
      </c>
      <c r="M218" s="129" t="str">
        <f t="shared" si="222"/>
        <v/>
      </c>
      <c r="N218" s="129" t="str">
        <f t="shared" si="7"/>
        <v/>
      </c>
    </row>
    <row r="219">
      <c r="A219" s="129"/>
      <c r="B219" s="129"/>
      <c r="C219" s="129"/>
      <c r="D219" s="129"/>
      <c r="E219" s="129"/>
      <c r="F219" s="129"/>
      <c r="G219" s="129"/>
      <c r="H219" s="129" t="str">
        <f t="shared" si="2"/>
        <v/>
      </c>
      <c r="I219" s="129" t="str">
        <f t="shared" si="3"/>
        <v/>
      </c>
      <c r="J219" s="129" t="str">
        <f t="shared" si="4"/>
        <v/>
      </c>
      <c r="K219" s="129" t="str">
        <f t="shared" si="5"/>
        <v/>
      </c>
      <c r="L219" s="129" t="str">
        <f t="shared" ref="L219:M219" si="223">D219</f>
        <v/>
      </c>
      <c r="M219" s="129" t="str">
        <f t="shared" si="223"/>
        <v/>
      </c>
      <c r="N219" s="129" t="str">
        <f t="shared" si="7"/>
        <v/>
      </c>
    </row>
    <row r="220">
      <c r="A220" s="129"/>
      <c r="B220" s="129"/>
      <c r="C220" s="129"/>
      <c r="D220" s="129"/>
      <c r="E220" s="129"/>
      <c r="F220" s="129"/>
      <c r="G220" s="129"/>
      <c r="H220" s="129" t="str">
        <f t="shared" si="2"/>
        <v/>
      </c>
      <c r="I220" s="129" t="str">
        <f t="shared" si="3"/>
        <v/>
      </c>
      <c r="J220" s="129" t="str">
        <f t="shared" si="4"/>
        <v/>
      </c>
      <c r="K220" s="129" t="str">
        <f t="shared" si="5"/>
        <v/>
      </c>
      <c r="L220" s="129" t="str">
        <f t="shared" ref="L220:M220" si="224">D220</f>
        <v/>
      </c>
      <c r="M220" s="129" t="str">
        <f t="shared" si="224"/>
        <v/>
      </c>
      <c r="N220" s="129" t="str">
        <f t="shared" si="7"/>
        <v/>
      </c>
    </row>
    <row r="221">
      <c r="A221" s="129"/>
      <c r="B221" s="129"/>
      <c r="C221" s="129"/>
      <c r="D221" s="129"/>
      <c r="E221" s="129"/>
      <c r="F221" s="129"/>
      <c r="G221" s="129"/>
      <c r="H221" s="129" t="str">
        <f t="shared" si="2"/>
        <v/>
      </c>
      <c r="I221" s="129" t="str">
        <f t="shared" si="3"/>
        <v/>
      </c>
      <c r="J221" s="129" t="str">
        <f t="shared" si="4"/>
        <v/>
      </c>
      <c r="K221" s="129" t="str">
        <f t="shared" si="5"/>
        <v/>
      </c>
      <c r="L221" s="129" t="str">
        <f t="shared" ref="L221:M221" si="225">D221</f>
        <v/>
      </c>
      <c r="M221" s="129" t="str">
        <f t="shared" si="225"/>
        <v/>
      </c>
      <c r="N221" s="129" t="str">
        <f t="shared" si="7"/>
        <v/>
      </c>
    </row>
    <row r="222">
      <c r="A222" s="129"/>
      <c r="B222" s="129"/>
      <c r="C222" s="129"/>
      <c r="D222" s="129"/>
      <c r="E222" s="129"/>
      <c r="F222" s="129"/>
      <c r="G222" s="129"/>
      <c r="H222" s="129" t="str">
        <f t="shared" si="2"/>
        <v/>
      </c>
      <c r="I222" s="129" t="str">
        <f t="shared" si="3"/>
        <v/>
      </c>
      <c r="J222" s="129" t="str">
        <f t="shared" si="4"/>
        <v/>
      </c>
      <c r="K222" s="129" t="str">
        <f t="shared" si="5"/>
        <v/>
      </c>
      <c r="L222" s="129" t="str">
        <f t="shared" ref="L222:M222" si="226">D222</f>
        <v/>
      </c>
      <c r="M222" s="129" t="str">
        <f t="shared" si="226"/>
        <v/>
      </c>
      <c r="N222" s="129" t="str">
        <f t="shared" si="7"/>
        <v/>
      </c>
    </row>
    <row r="223">
      <c r="A223" s="129"/>
      <c r="B223" s="129"/>
      <c r="C223" s="129"/>
      <c r="D223" s="129"/>
      <c r="E223" s="129"/>
      <c r="F223" s="129"/>
      <c r="G223" s="129"/>
      <c r="H223" s="129" t="str">
        <f t="shared" si="2"/>
        <v/>
      </c>
      <c r="I223" s="129" t="str">
        <f t="shared" si="3"/>
        <v/>
      </c>
      <c r="J223" s="129" t="str">
        <f t="shared" si="4"/>
        <v/>
      </c>
      <c r="K223" s="129" t="str">
        <f t="shared" si="5"/>
        <v/>
      </c>
      <c r="L223" s="129" t="str">
        <f t="shared" ref="L223:M223" si="227">D223</f>
        <v/>
      </c>
      <c r="M223" s="129" t="str">
        <f t="shared" si="227"/>
        <v/>
      </c>
      <c r="N223" s="129" t="str">
        <f t="shared" si="7"/>
        <v/>
      </c>
    </row>
    <row r="224">
      <c r="A224" s="129"/>
      <c r="B224" s="129"/>
      <c r="C224" s="129"/>
      <c r="D224" s="129"/>
      <c r="E224" s="129"/>
      <c r="F224" s="129"/>
      <c r="G224" s="129"/>
      <c r="H224" s="129" t="str">
        <f t="shared" si="2"/>
        <v/>
      </c>
      <c r="I224" s="129" t="str">
        <f t="shared" si="3"/>
        <v/>
      </c>
      <c r="J224" s="129" t="str">
        <f t="shared" si="4"/>
        <v/>
      </c>
      <c r="K224" s="129" t="str">
        <f t="shared" si="5"/>
        <v/>
      </c>
      <c r="L224" s="129" t="str">
        <f t="shared" ref="L224:M224" si="228">D224</f>
        <v/>
      </c>
      <c r="M224" s="129" t="str">
        <f t="shared" si="228"/>
        <v/>
      </c>
      <c r="N224" s="129" t="str">
        <f t="shared" si="7"/>
        <v/>
      </c>
    </row>
    <row r="225">
      <c r="A225" s="129"/>
      <c r="B225" s="129"/>
      <c r="C225" s="129"/>
      <c r="D225" s="129"/>
      <c r="E225" s="129"/>
      <c r="F225" s="129"/>
      <c r="G225" s="129"/>
      <c r="H225" s="129" t="str">
        <f t="shared" si="2"/>
        <v/>
      </c>
      <c r="I225" s="129" t="str">
        <f t="shared" si="3"/>
        <v/>
      </c>
      <c r="J225" s="129" t="str">
        <f t="shared" si="4"/>
        <v/>
      </c>
      <c r="K225" s="129" t="str">
        <f t="shared" si="5"/>
        <v/>
      </c>
      <c r="L225" s="129" t="str">
        <f t="shared" ref="L225:M225" si="229">D225</f>
        <v/>
      </c>
      <c r="M225" s="129" t="str">
        <f t="shared" si="229"/>
        <v/>
      </c>
      <c r="N225" s="129" t="str">
        <f t="shared" si="7"/>
        <v/>
      </c>
    </row>
    <row r="226">
      <c r="A226" s="129"/>
      <c r="B226" s="129"/>
      <c r="C226" s="129"/>
      <c r="D226" s="129"/>
      <c r="E226" s="129"/>
      <c r="F226" s="129"/>
      <c r="G226" s="129"/>
      <c r="H226" s="129" t="str">
        <f t="shared" si="2"/>
        <v/>
      </c>
      <c r="I226" s="129" t="str">
        <f t="shared" si="3"/>
        <v/>
      </c>
      <c r="J226" s="129" t="str">
        <f t="shared" si="4"/>
        <v/>
      </c>
      <c r="K226" s="129" t="str">
        <f t="shared" si="5"/>
        <v/>
      </c>
      <c r="L226" s="129" t="str">
        <f t="shared" ref="L226:M226" si="230">D226</f>
        <v/>
      </c>
      <c r="M226" s="129" t="str">
        <f t="shared" si="230"/>
        <v/>
      </c>
      <c r="N226" s="129" t="str">
        <f t="shared" si="7"/>
        <v/>
      </c>
    </row>
    <row r="227">
      <c r="A227" s="129"/>
      <c r="B227" s="129"/>
      <c r="C227" s="129"/>
      <c r="D227" s="129"/>
      <c r="E227" s="129"/>
      <c r="F227" s="129"/>
      <c r="G227" s="129"/>
      <c r="H227" s="129" t="str">
        <f t="shared" si="2"/>
        <v/>
      </c>
      <c r="I227" s="129" t="str">
        <f t="shared" si="3"/>
        <v/>
      </c>
      <c r="J227" s="129" t="str">
        <f t="shared" si="4"/>
        <v/>
      </c>
      <c r="K227" s="129" t="str">
        <f t="shared" si="5"/>
        <v/>
      </c>
      <c r="L227" s="129" t="str">
        <f t="shared" ref="L227:M227" si="231">D227</f>
        <v/>
      </c>
      <c r="M227" s="129" t="str">
        <f t="shared" si="231"/>
        <v/>
      </c>
      <c r="N227" s="129" t="str">
        <f t="shared" si="7"/>
        <v/>
      </c>
    </row>
    <row r="228">
      <c r="A228" s="129"/>
      <c r="B228" s="129"/>
      <c r="C228" s="129"/>
      <c r="D228" s="129"/>
      <c r="E228" s="129"/>
      <c r="F228" s="129"/>
      <c r="G228" s="129"/>
      <c r="H228" s="129" t="str">
        <f t="shared" si="2"/>
        <v/>
      </c>
      <c r="I228" s="129" t="str">
        <f t="shared" si="3"/>
        <v/>
      </c>
      <c r="J228" s="129" t="str">
        <f t="shared" si="4"/>
        <v/>
      </c>
      <c r="K228" s="129" t="str">
        <f t="shared" si="5"/>
        <v/>
      </c>
      <c r="L228" s="129" t="str">
        <f t="shared" ref="L228:M228" si="232">D228</f>
        <v/>
      </c>
      <c r="M228" s="129" t="str">
        <f t="shared" si="232"/>
        <v/>
      </c>
      <c r="N228" s="129" t="str">
        <f t="shared" si="7"/>
        <v/>
      </c>
    </row>
    <row r="229">
      <c r="A229" s="129"/>
      <c r="B229" s="129"/>
      <c r="C229" s="129"/>
      <c r="D229" s="129"/>
      <c r="E229" s="129"/>
      <c r="F229" s="129"/>
      <c r="G229" s="129"/>
      <c r="H229" s="129" t="str">
        <f t="shared" si="2"/>
        <v/>
      </c>
      <c r="I229" s="129" t="str">
        <f t="shared" si="3"/>
        <v/>
      </c>
      <c r="J229" s="129" t="str">
        <f t="shared" si="4"/>
        <v/>
      </c>
      <c r="K229" s="129" t="str">
        <f t="shared" si="5"/>
        <v/>
      </c>
      <c r="L229" s="129" t="str">
        <f t="shared" ref="L229:M229" si="233">D229</f>
        <v/>
      </c>
      <c r="M229" s="129" t="str">
        <f t="shared" si="233"/>
        <v/>
      </c>
      <c r="N229" s="129" t="str">
        <f t="shared" si="7"/>
        <v/>
      </c>
    </row>
    <row r="230">
      <c r="A230" s="129"/>
      <c r="B230" s="129"/>
      <c r="C230" s="129"/>
      <c r="D230" s="129"/>
      <c r="E230" s="129"/>
      <c r="F230" s="129"/>
      <c r="G230" s="129"/>
      <c r="H230" s="129" t="str">
        <f t="shared" si="2"/>
        <v/>
      </c>
      <c r="I230" s="129" t="str">
        <f t="shared" si="3"/>
        <v/>
      </c>
      <c r="J230" s="129" t="str">
        <f t="shared" si="4"/>
        <v/>
      </c>
      <c r="K230" s="129" t="str">
        <f t="shared" si="5"/>
        <v/>
      </c>
      <c r="L230" s="129" t="str">
        <f t="shared" ref="L230:M230" si="234">D230</f>
        <v/>
      </c>
      <c r="M230" s="129" t="str">
        <f t="shared" si="234"/>
        <v/>
      </c>
      <c r="N230" s="129" t="str">
        <f t="shared" si="7"/>
        <v/>
      </c>
    </row>
    <row r="231">
      <c r="A231" s="129"/>
      <c r="B231" s="129"/>
      <c r="C231" s="129"/>
      <c r="D231" s="129"/>
      <c r="E231" s="129"/>
      <c r="F231" s="129"/>
      <c r="G231" s="129"/>
      <c r="H231" s="129" t="str">
        <f t="shared" si="2"/>
        <v/>
      </c>
      <c r="I231" s="129" t="str">
        <f t="shared" si="3"/>
        <v/>
      </c>
      <c r="J231" s="129" t="str">
        <f t="shared" si="4"/>
        <v/>
      </c>
      <c r="K231" s="129" t="str">
        <f t="shared" si="5"/>
        <v/>
      </c>
      <c r="L231" s="129" t="str">
        <f t="shared" ref="L231:M231" si="235">D231</f>
        <v/>
      </c>
      <c r="M231" s="129" t="str">
        <f t="shared" si="235"/>
        <v/>
      </c>
      <c r="N231" s="129" t="str">
        <f t="shared" si="7"/>
        <v/>
      </c>
    </row>
    <row r="232">
      <c r="A232" s="129"/>
      <c r="B232" s="129"/>
      <c r="C232" s="129"/>
      <c r="D232" s="129"/>
      <c r="E232" s="129"/>
      <c r="F232" s="129"/>
      <c r="G232" s="129"/>
      <c r="H232" s="129" t="str">
        <f t="shared" si="2"/>
        <v/>
      </c>
      <c r="I232" s="129" t="str">
        <f t="shared" si="3"/>
        <v/>
      </c>
      <c r="J232" s="129" t="str">
        <f t="shared" si="4"/>
        <v/>
      </c>
      <c r="K232" s="129" t="str">
        <f t="shared" si="5"/>
        <v/>
      </c>
      <c r="L232" s="129" t="str">
        <f t="shared" ref="L232:M232" si="236">D232</f>
        <v/>
      </c>
      <c r="M232" s="129" t="str">
        <f t="shared" si="236"/>
        <v/>
      </c>
      <c r="N232" s="129" t="str">
        <f t="shared" si="7"/>
        <v/>
      </c>
    </row>
    <row r="233">
      <c r="A233" s="129"/>
      <c r="B233" s="129"/>
      <c r="C233" s="129"/>
      <c r="D233" s="129"/>
      <c r="E233" s="129"/>
      <c r="F233" s="129"/>
      <c r="G233" s="129"/>
      <c r="H233" s="129" t="str">
        <f t="shared" si="2"/>
        <v/>
      </c>
      <c r="I233" s="129" t="str">
        <f t="shared" si="3"/>
        <v/>
      </c>
      <c r="J233" s="129" t="str">
        <f t="shared" si="4"/>
        <v/>
      </c>
      <c r="K233" s="129" t="str">
        <f t="shared" si="5"/>
        <v/>
      </c>
      <c r="L233" s="129" t="str">
        <f t="shared" ref="L233:M233" si="237">D233</f>
        <v/>
      </c>
      <c r="M233" s="129" t="str">
        <f t="shared" si="237"/>
        <v/>
      </c>
      <c r="N233" s="129" t="str">
        <f t="shared" si="7"/>
        <v/>
      </c>
    </row>
    <row r="234">
      <c r="A234" s="129"/>
      <c r="B234" s="129"/>
      <c r="C234" s="129"/>
      <c r="D234" s="129"/>
      <c r="E234" s="129"/>
      <c r="F234" s="129"/>
      <c r="G234" s="129"/>
      <c r="H234" s="129" t="str">
        <f t="shared" si="2"/>
        <v/>
      </c>
      <c r="I234" s="129" t="str">
        <f t="shared" si="3"/>
        <v/>
      </c>
      <c r="J234" s="129" t="str">
        <f t="shared" si="4"/>
        <v/>
      </c>
      <c r="K234" s="129" t="str">
        <f t="shared" si="5"/>
        <v/>
      </c>
      <c r="L234" s="129" t="str">
        <f t="shared" ref="L234:M234" si="238">D234</f>
        <v/>
      </c>
      <c r="M234" s="129" t="str">
        <f t="shared" si="238"/>
        <v/>
      </c>
      <c r="N234" s="129" t="str">
        <f t="shared" si="7"/>
        <v/>
      </c>
    </row>
    <row r="235">
      <c r="A235" s="129"/>
      <c r="B235" s="129"/>
      <c r="C235" s="129"/>
      <c r="D235" s="129"/>
      <c r="E235" s="129"/>
      <c r="F235" s="129"/>
      <c r="G235" s="129"/>
      <c r="H235" s="129" t="str">
        <f t="shared" si="2"/>
        <v/>
      </c>
      <c r="I235" s="129" t="str">
        <f t="shared" si="3"/>
        <v/>
      </c>
      <c r="J235" s="129" t="str">
        <f t="shared" si="4"/>
        <v/>
      </c>
      <c r="K235" s="129" t="str">
        <f t="shared" si="5"/>
        <v/>
      </c>
      <c r="L235" s="129" t="str">
        <f t="shared" ref="L235:M235" si="239">D235</f>
        <v/>
      </c>
      <c r="M235" s="129" t="str">
        <f t="shared" si="239"/>
        <v/>
      </c>
      <c r="N235" s="129" t="str">
        <f t="shared" si="7"/>
        <v/>
      </c>
    </row>
    <row r="236">
      <c r="A236" s="129"/>
      <c r="B236" s="129"/>
      <c r="C236" s="129"/>
      <c r="D236" s="129"/>
      <c r="E236" s="129"/>
      <c r="F236" s="129"/>
      <c r="G236" s="129"/>
      <c r="H236" s="129" t="str">
        <f t="shared" si="2"/>
        <v/>
      </c>
      <c r="I236" s="129" t="str">
        <f t="shared" si="3"/>
        <v/>
      </c>
      <c r="J236" s="129" t="str">
        <f t="shared" si="4"/>
        <v/>
      </c>
      <c r="K236" s="129" t="str">
        <f t="shared" si="5"/>
        <v/>
      </c>
      <c r="L236" s="129" t="str">
        <f t="shared" ref="L236:M236" si="240">D236</f>
        <v/>
      </c>
      <c r="M236" s="129" t="str">
        <f t="shared" si="240"/>
        <v/>
      </c>
      <c r="N236" s="129" t="str">
        <f t="shared" si="7"/>
        <v/>
      </c>
    </row>
    <row r="237">
      <c r="A237" s="129"/>
      <c r="B237" s="129"/>
      <c r="C237" s="129"/>
      <c r="D237" s="129"/>
      <c r="E237" s="129"/>
      <c r="F237" s="129"/>
      <c r="G237" s="129"/>
      <c r="H237" s="129" t="str">
        <f t="shared" si="2"/>
        <v/>
      </c>
      <c r="I237" s="129" t="str">
        <f t="shared" si="3"/>
        <v/>
      </c>
      <c r="J237" s="129" t="str">
        <f t="shared" si="4"/>
        <v/>
      </c>
      <c r="K237" s="129" t="str">
        <f t="shared" si="5"/>
        <v/>
      </c>
      <c r="L237" s="129" t="str">
        <f t="shared" ref="L237:M237" si="241">D237</f>
        <v/>
      </c>
      <c r="M237" s="129" t="str">
        <f t="shared" si="241"/>
        <v/>
      </c>
      <c r="N237" s="129" t="str">
        <f t="shared" si="7"/>
        <v/>
      </c>
    </row>
    <row r="238">
      <c r="A238" s="129"/>
      <c r="B238" s="129"/>
      <c r="C238" s="129"/>
      <c r="D238" s="129"/>
      <c r="E238" s="129"/>
      <c r="F238" s="129"/>
      <c r="G238" s="129"/>
      <c r="H238" s="129" t="str">
        <f t="shared" si="2"/>
        <v/>
      </c>
      <c r="I238" s="129" t="str">
        <f t="shared" si="3"/>
        <v/>
      </c>
      <c r="J238" s="129" t="str">
        <f t="shared" si="4"/>
        <v/>
      </c>
      <c r="K238" s="129" t="str">
        <f t="shared" si="5"/>
        <v/>
      </c>
      <c r="L238" s="129" t="str">
        <f t="shared" ref="L238:M238" si="242">D238</f>
        <v/>
      </c>
      <c r="M238" s="129" t="str">
        <f t="shared" si="242"/>
        <v/>
      </c>
      <c r="N238" s="129" t="str">
        <f t="shared" si="7"/>
        <v/>
      </c>
    </row>
    <row r="239">
      <c r="A239" s="129"/>
      <c r="B239" s="129"/>
      <c r="C239" s="129"/>
      <c r="D239" s="129"/>
      <c r="E239" s="129"/>
      <c r="F239" s="129"/>
      <c r="G239" s="129"/>
      <c r="H239" s="129" t="str">
        <f t="shared" si="2"/>
        <v/>
      </c>
      <c r="I239" s="129" t="str">
        <f t="shared" si="3"/>
        <v/>
      </c>
      <c r="J239" s="129" t="str">
        <f t="shared" si="4"/>
        <v/>
      </c>
      <c r="K239" s="129" t="str">
        <f t="shared" si="5"/>
        <v/>
      </c>
      <c r="L239" s="129" t="str">
        <f t="shared" ref="L239:M239" si="243">D239</f>
        <v/>
      </c>
      <c r="M239" s="129" t="str">
        <f t="shared" si="243"/>
        <v/>
      </c>
      <c r="N239" s="129" t="str">
        <f t="shared" si="7"/>
        <v/>
      </c>
    </row>
    <row r="240">
      <c r="A240" s="129"/>
      <c r="B240" s="129"/>
      <c r="C240" s="129"/>
      <c r="D240" s="129"/>
      <c r="E240" s="129"/>
      <c r="F240" s="129"/>
      <c r="G240" s="129"/>
      <c r="H240" s="129" t="str">
        <f t="shared" si="2"/>
        <v/>
      </c>
      <c r="I240" s="129" t="str">
        <f t="shared" si="3"/>
        <v/>
      </c>
      <c r="J240" s="129" t="str">
        <f t="shared" si="4"/>
        <v/>
      </c>
      <c r="K240" s="129" t="str">
        <f t="shared" si="5"/>
        <v/>
      </c>
      <c r="L240" s="129" t="str">
        <f t="shared" ref="L240:M240" si="244">D240</f>
        <v/>
      </c>
      <c r="M240" s="129" t="str">
        <f t="shared" si="244"/>
        <v/>
      </c>
      <c r="N240" s="129" t="str">
        <f t="shared" si="7"/>
        <v/>
      </c>
    </row>
    <row r="241">
      <c r="A241" s="129"/>
      <c r="B241" s="129"/>
      <c r="C241" s="129"/>
      <c r="D241" s="129"/>
      <c r="E241" s="129"/>
      <c r="F241" s="129"/>
      <c r="G241" s="129"/>
      <c r="H241" s="129" t="str">
        <f t="shared" si="2"/>
        <v/>
      </c>
      <c r="I241" s="129" t="str">
        <f t="shared" si="3"/>
        <v/>
      </c>
      <c r="J241" s="129" t="str">
        <f t="shared" si="4"/>
        <v/>
      </c>
      <c r="K241" s="129" t="str">
        <f t="shared" si="5"/>
        <v/>
      </c>
      <c r="L241" s="129" t="str">
        <f t="shared" ref="L241:M241" si="245">D241</f>
        <v/>
      </c>
      <c r="M241" s="129" t="str">
        <f t="shared" si="245"/>
        <v/>
      </c>
      <c r="N241" s="129" t="str">
        <f t="shared" si="7"/>
        <v/>
      </c>
    </row>
    <row r="242">
      <c r="A242" s="129"/>
      <c r="B242" s="129"/>
      <c r="C242" s="129"/>
      <c r="D242" s="129"/>
      <c r="E242" s="129"/>
      <c r="F242" s="129"/>
      <c r="G242" s="129"/>
      <c r="H242" s="129" t="str">
        <f t="shared" si="2"/>
        <v/>
      </c>
      <c r="I242" s="129" t="str">
        <f t="shared" si="3"/>
        <v/>
      </c>
      <c r="J242" s="129" t="str">
        <f t="shared" si="4"/>
        <v/>
      </c>
      <c r="K242" s="129" t="str">
        <f t="shared" si="5"/>
        <v/>
      </c>
      <c r="L242" s="129" t="str">
        <f t="shared" ref="L242:M242" si="246">D242</f>
        <v/>
      </c>
      <c r="M242" s="129" t="str">
        <f t="shared" si="246"/>
        <v/>
      </c>
      <c r="N242" s="129" t="str">
        <f t="shared" si="7"/>
        <v/>
      </c>
    </row>
    <row r="243">
      <c r="A243" s="129"/>
      <c r="B243" s="129"/>
      <c r="C243" s="129"/>
      <c r="D243" s="129"/>
      <c r="E243" s="129"/>
      <c r="F243" s="129"/>
      <c r="G243" s="129"/>
      <c r="H243" s="129" t="str">
        <f t="shared" si="2"/>
        <v/>
      </c>
      <c r="I243" s="129" t="str">
        <f t="shared" si="3"/>
        <v/>
      </c>
      <c r="J243" s="129" t="str">
        <f t="shared" si="4"/>
        <v/>
      </c>
      <c r="K243" s="129" t="str">
        <f t="shared" si="5"/>
        <v/>
      </c>
      <c r="L243" s="129" t="str">
        <f t="shared" ref="L243:M243" si="247">D243</f>
        <v/>
      </c>
      <c r="M243" s="129" t="str">
        <f t="shared" si="247"/>
        <v/>
      </c>
      <c r="N243" s="129" t="str">
        <f t="shared" si="7"/>
        <v/>
      </c>
    </row>
    <row r="244">
      <c r="A244" s="129"/>
      <c r="B244" s="129"/>
      <c r="C244" s="129"/>
      <c r="D244" s="129"/>
      <c r="E244" s="129"/>
      <c r="F244" s="129"/>
      <c r="G244" s="129"/>
      <c r="H244" s="129" t="str">
        <f t="shared" si="2"/>
        <v/>
      </c>
      <c r="I244" s="129" t="str">
        <f t="shared" si="3"/>
        <v/>
      </c>
      <c r="J244" s="129" t="str">
        <f t="shared" si="4"/>
        <v/>
      </c>
      <c r="K244" s="129" t="str">
        <f t="shared" si="5"/>
        <v/>
      </c>
      <c r="L244" s="129" t="str">
        <f t="shared" ref="L244:M244" si="248">D244</f>
        <v/>
      </c>
      <c r="M244" s="129" t="str">
        <f t="shared" si="248"/>
        <v/>
      </c>
      <c r="N244" s="129" t="str">
        <f t="shared" si="7"/>
        <v/>
      </c>
    </row>
    <row r="245">
      <c r="A245" s="129"/>
      <c r="B245" s="129"/>
      <c r="C245" s="129"/>
      <c r="D245" s="129"/>
      <c r="E245" s="129"/>
      <c r="F245" s="129"/>
      <c r="G245" s="129"/>
      <c r="H245" s="129" t="str">
        <f t="shared" si="2"/>
        <v/>
      </c>
      <c r="I245" s="129" t="str">
        <f t="shared" si="3"/>
        <v/>
      </c>
      <c r="J245" s="129" t="str">
        <f t="shared" si="4"/>
        <v/>
      </c>
      <c r="K245" s="129" t="str">
        <f t="shared" si="5"/>
        <v/>
      </c>
      <c r="L245" s="129" t="str">
        <f t="shared" ref="L245:M245" si="249">D245</f>
        <v/>
      </c>
      <c r="M245" s="129" t="str">
        <f t="shared" si="249"/>
        <v/>
      </c>
      <c r="N245" s="129" t="str">
        <f t="shared" si="7"/>
        <v/>
      </c>
    </row>
    <row r="246">
      <c r="A246" s="129"/>
      <c r="B246" s="129"/>
      <c r="C246" s="129"/>
      <c r="D246" s="129"/>
      <c r="E246" s="129"/>
      <c r="F246" s="129"/>
      <c r="G246" s="129"/>
      <c r="H246" s="129" t="str">
        <f t="shared" si="2"/>
        <v/>
      </c>
      <c r="I246" s="129" t="str">
        <f t="shared" si="3"/>
        <v/>
      </c>
      <c r="J246" s="129" t="str">
        <f t="shared" si="4"/>
        <v/>
      </c>
      <c r="K246" s="129" t="str">
        <f t="shared" si="5"/>
        <v/>
      </c>
      <c r="L246" s="129" t="str">
        <f t="shared" ref="L246:M246" si="250">D246</f>
        <v/>
      </c>
      <c r="M246" s="129" t="str">
        <f t="shared" si="250"/>
        <v/>
      </c>
      <c r="N246" s="129" t="str">
        <f t="shared" si="7"/>
        <v/>
      </c>
    </row>
    <row r="247">
      <c r="A247" s="129"/>
      <c r="B247" s="129"/>
      <c r="C247" s="129"/>
      <c r="D247" s="129"/>
      <c r="E247" s="129"/>
      <c r="F247" s="129"/>
      <c r="G247" s="129"/>
      <c r="H247" s="129" t="str">
        <f t="shared" si="2"/>
        <v/>
      </c>
      <c r="I247" s="129" t="str">
        <f t="shared" si="3"/>
        <v/>
      </c>
      <c r="J247" s="129" t="str">
        <f t="shared" si="4"/>
        <v/>
      </c>
      <c r="K247" s="129" t="str">
        <f t="shared" si="5"/>
        <v/>
      </c>
      <c r="L247" s="129" t="str">
        <f t="shared" ref="L247:M247" si="251">D247</f>
        <v/>
      </c>
      <c r="M247" s="129" t="str">
        <f t="shared" si="251"/>
        <v/>
      </c>
      <c r="N247" s="129" t="str">
        <f t="shared" si="7"/>
        <v/>
      </c>
    </row>
    <row r="248">
      <c r="A248" s="129"/>
      <c r="B248" s="129"/>
      <c r="C248" s="129"/>
      <c r="D248" s="129"/>
      <c r="E248" s="129"/>
      <c r="F248" s="129"/>
      <c r="G248" s="129"/>
      <c r="H248" s="129" t="str">
        <f t="shared" si="2"/>
        <v/>
      </c>
      <c r="I248" s="129" t="str">
        <f t="shared" si="3"/>
        <v/>
      </c>
      <c r="J248" s="129" t="str">
        <f t="shared" si="4"/>
        <v/>
      </c>
      <c r="K248" s="129" t="str">
        <f t="shared" si="5"/>
        <v/>
      </c>
      <c r="L248" s="129" t="str">
        <f t="shared" ref="L248:M248" si="252">D248</f>
        <v/>
      </c>
      <c r="M248" s="129" t="str">
        <f t="shared" si="252"/>
        <v/>
      </c>
      <c r="N248" s="129" t="str">
        <f t="shared" si="7"/>
        <v/>
      </c>
    </row>
    <row r="249">
      <c r="A249" s="129"/>
      <c r="B249" s="129"/>
      <c r="C249" s="129"/>
      <c r="D249" s="129"/>
      <c r="E249" s="129"/>
      <c r="F249" s="129"/>
      <c r="G249" s="129"/>
      <c r="H249" s="129" t="str">
        <f t="shared" si="2"/>
        <v/>
      </c>
      <c r="I249" s="129" t="str">
        <f t="shared" si="3"/>
        <v/>
      </c>
      <c r="J249" s="129" t="str">
        <f t="shared" si="4"/>
        <v/>
      </c>
      <c r="K249" s="129" t="str">
        <f t="shared" si="5"/>
        <v/>
      </c>
      <c r="L249" s="129" t="str">
        <f t="shared" ref="L249:M249" si="253">D249</f>
        <v/>
      </c>
      <c r="M249" s="129" t="str">
        <f t="shared" si="253"/>
        <v/>
      </c>
      <c r="N249" s="129" t="str">
        <f t="shared" si="7"/>
        <v/>
      </c>
    </row>
    <row r="250">
      <c r="A250" s="129"/>
      <c r="B250" s="129"/>
      <c r="C250" s="129"/>
      <c r="D250" s="129"/>
      <c r="E250" s="129"/>
      <c r="F250" s="129"/>
      <c r="G250" s="129"/>
      <c r="H250" s="129" t="str">
        <f t="shared" si="2"/>
        <v/>
      </c>
      <c r="I250" s="129" t="str">
        <f t="shared" si="3"/>
        <v/>
      </c>
      <c r="J250" s="129" t="str">
        <f t="shared" si="4"/>
        <v/>
      </c>
      <c r="K250" s="129" t="str">
        <f t="shared" si="5"/>
        <v/>
      </c>
      <c r="L250" s="129" t="str">
        <f t="shared" ref="L250:M250" si="254">D250</f>
        <v/>
      </c>
      <c r="M250" s="129" t="str">
        <f t="shared" si="254"/>
        <v/>
      </c>
      <c r="N250" s="129" t="str">
        <f t="shared" si="7"/>
        <v/>
      </c>
    </row>
    <row r="251">
      <c r="A251" s="129"/>
      <c r="B251" s="129"/>
      <c r="C251" s="129"/>
      <c r="D251" s="129"/>
      <c r="E251" s="129"/>
      <c r="F251" s="129"/>
      <c r="G251" s="129"/>
      <c r="H251" s="129" t="str">
        <f t="shared" si="2"/>
        <v/>
      </c>
      <c r="I251" s="129" t="str">
        <f t="shared" si="3"/>
        <v/>
      </c>
      <c r="J251" s="129" t="str">
        <f t="shared" si="4"/>
        <v/>
      </c>
      <c r="K251" s="129" t="str">
        <f t="shared" si="5"/>
        <v/>
      </c>
      <c r="L251" s="129" t="str">
        <f t="shared" ref="L251:M251" si="255">D251</f>
        <v/>
      </c>
      <c r="M251" s="129" t="str">
        <f t="shared" si="255"/>
        <v/>
      </c>
      <c r="N251" s="129" t="str">
        <f t="shared" si="7"/>
        <v/>
      </c>
    </row>
    <row r="252">
      <c r="A252" s="129"/>
      <c r="B252" s="129"/>
      <c r="C252" s="129"/>
      <c r="D252" s="129"/>
      <c r="E252" s="129"/>
      <c r="F252" s="129"/>
      <c r="G252" s="129"/>
      <c r="H252" s="129" t="str">
        <f t="shared" si="2"/>
        <v/>
      </c>
      <c r="I252" s="129" t="str">
        <f t="shared" si="3"/>
        <v/>
      </c>
      <c r="J252" s="129" t="str">
        <f t="shared" si="4"/>
        <v/>
      </c>
      <c r="K252" s="129" t="str">
        <f t="shared" si="5"/>
        <v/>
      </c>
      <c r="L252" s="129" t="str">
        <f t="shared" ref="L252:M252" si="256">D252</f>
        <v/>
      </c>
      <c r="M252" s="129" t="str">
        <f t="shared" si="256"/>
        <v/>
      </c>
      <c r="N252" s="129" t="str">
        <f t="shared" si="7"/>
        <v/>
      </c>
    </row>
    <row r="253">
      <c r="A253" s="129"/>
      <c r="B253" s="129"/>
      <c r="C253" s="129"/>
      <c r="D253" s="129"/>
      <c r="E253" s="129"/>
      <c r="F253" s="129"/>
      <c r="G253" s="129"/>
      <c r="H253" s="129" t="str">
        <f t="shared" si="2"/>
        <v/>
      </c>
      <c r="I253" s="129" t="str">
        <f t="shared" si="3"/>
        <v/>
      </c>
      <c r="J253" s="129" t="str">
        <f t="shared" si="4"/>
        <v/>
      </c>
      <c r="K253" s="129" t="str">
        <f t="shared" si="5"/>
        <v/>
      </c>
      <c r="L253" s="129" t="str">
        <f t="shared" ref="L253:M253" si="257">D253</f>
        <v/>
      </c>
      <c r="M253" s="129" t="str">
        <f t="shared" si="257"/>
        <v/>
      </c>
      <c r="N253" s="129" t="str">
        <f t="shared" si="7"/>
        <v/>
      </c>
    </row>
    <row r="254">
      <c r="A254" s="129"/>
      <c r="B254" s="129"/>
      <c r="C254" s="129"/>
      <c r="D254" s="129"/>
      <c r="E254" s="129"/>
      <c r="F254" s="129"/>
      <c r="G254" s="129"/>
      <c r="H254" s="129" t="str">
        <f t="shared" si="2"/>
        <v/>
      </c>
      <c r="I254" s="129" t="str">
        <f t="shared" si="3"/>
        <v/>
      </c>
      <c r="J254" s="129" t="str">
        <f t="shared" si="4"/>
        <v/>
      </c>
      <c r="K254" s="129" t="str">
        <f t="shared" si="5"/>
        <v/>
      </c>
      <c r="L254" s="129" t="str">
        <f t="shared" ref="L254:M254" si="258">D254</f>
        <v/>
      </c>
      <c r="M254" s="129" t="str">
        <f t="shared" si="258"/>
        <v/>
      </c>
      <c r="N254" s="129" t="str">
        <f t="shared" si="7"/>
        <v/>
      </c>
    </row>
    <row r="255">
      <c r="A255" s="129"/>
      <c r="B255" s="129"/>
      <c r="C255" s="129"/>
      <c r="D255" s="129"/>
      <c r="E255" s="129"/>
      <c r="F255" s="129"/>
      <c r="G255" s="129"/>
      <c r="H255" s="129" t="str">
        <f t="shared" si="2"/>
        <v/>
      </c>
      <c r="I255" s="129" t="str">
        <f t="shared" si="3"/>
        <v/>
      </c>
      <c r="J255" s="129" t="str">
        <f t="shared" si="4"/>
        <v/>
      </c>
      <c r="K255" s="129" t="str">
        <f t="shared" si="5"/>
        <v/>
      </c>
      <c r="L255" s="129" t="str">
        <f t="shared" ref="L255:M255" si="259">D255</f>
        <v/>
      </c>
      <c r="M255" s="129" t="str">
        <f t="shared" si="259"/>
        <v/>
      </c>
      <c r="N255" s="129" t="str">
        <f t="shared" si="7"/>
        <v/>
      </c>
    </row>
    <row r="256">
      <c r="A256" s="129"/>
      <c r="B256" s="129"/>
      <c r="C256" s="129"/>
      <c r="D256" s="129"/>
      <c r="E256" s="129"/>
      <c r="F256" s="129"/>
      <c r="G256" s="129"/>
      <c r="H256" s="129" t="str">
        <f t="shared" si="2"/>
        <v/>
      </c>
      <c r="I256" s="129" t="str">
        <f t="shared" si="3"/>
        <v/>
      </c>
      <c r="J256" s="129" t="str">
        <f t="shared" si="4"/>
        <v/>
      </c>
      <c r="K256" s="129" t="str">
        <f t="shared" si="5"/>
        <v/>
      </c>
      <c r="L256" s="129" t="str">
        <f t="shared" ref="L256:M256" si="260">D256</f>
        <v/>
      </c>
      <c r="M256" s="129" t="str">
        <f t="shared" si="260"/>
        <v/>
      </c>
      <c r="N256" s="129" t="str">
        <f t="shared" si="7"/>
        <v/>
      </c>
    </row>
    <row r="257">
      <c r="A257" s="129"/>
      <c r="B257" s="129"/>
      <c r="C257" s="129"/>
      <c r="D257" s="129"/>
      <c r="E257" s="129"/>
      <c r="F257" s="129"/>
      <c r="G257" s="129"/>
      <c r="H257" s="129" t="str">
        <f t="shared" si="2"/>
        <v/>
      </c>
      <c r="I257" s="129" t="str">
        <f t="shared" si="3"/>
        <v/>
      </c>
      <c r="J257" s="129" t="str">
        <f t="shared" si="4"/>
        <v/>
      </c>
      <c r="K257" s="129" t="str">
        <f t="shared" si="5"/>
        <v/>
      </c>
      <c r="L257" s="129" t="str">
        <f t="shared" ref="L257:M257" si="261">D257</f>
        <v/>
      </c>
      <c r="M257" s="129" t="str">
        <f t="shared" si="261"/>
        <v/>
      </c>
      <c r="N257" s="129" t="str">
        <f t="shared" si="7"/>
        <v/>
      </c>
    </row>
    <row r="258">
      <c r="H258" s="129" t="str">
        <f t="shared" si="2"/>
        <v/>
      </c>
      <c r="I258" s="129" t="str">
        <f t="shared" si="3"/>
        <v/>
      </c>
      <c r="J258" s="129" t="str">
        <f t="shared" si="4"/>
        <v/>
      </c>
      <c r="K258" s="129" t="str">
        <f t="shared" si="5"/>
        <v/>
      </c>
      <c r="L258" s="129" t="str">
        <f t="shared" ref="L258:M258" si="262">D258</f>
        <v/>
      </c>
      <c r="M258" s="129" t="str">
        <f t="shared" si="262"/>
        <v/>
      </c>
      <c r="N258" s="129" t="str">
        <f t="shared" si="7"/>
        <v/>
      </c>
    </row>
    <row r="259">
      <c r="H259" s="129" t="str">
        <f t="shared" si="2"/>
        <v/>
      </c>
      <c r="I259" s="129" t="str">
        <f t="shared" si="3"/>
        <v/>
      </c>
      <c r="J259" s="129" t="str">
        <f t="shared" si="4"/>
        <v/>
      </c>
      <c r="K259" s="129" t="str">
        <f t="shared" si="5"/>
        <v/>
      </c>
      <c r="L259" s="129" t="str">
        <f t="shared" ref="L259:M259" si="263">D259</f>
        <v/>
      </c>
      <c r="M259" s="129" t="str">
        <f t="shared" si="263"/>
        <v/>
      </c>
      <c r="N259" s="129" t="str">
        <f t="shared" si="7"/>
        <v/>
      </c>
    </row>
    <row r="260">
      <c r="H260" s="129" t="str">
        <f t="shared" si="2"/>
        <v/>
      </c>
      <c r="I260" s="129" t="str">
        <f t="shared" si="3"/>
        <v/>
      </c>
      <c r="J260" s="129" t="str">
        <f t="shared" si="4"/>
        <v/>
      </c>
      <c r="K260" s="129" t="str">
        <f t="shared" si="5"/>
        <v/>
      </c>
      <c r="L260" s="129" t="str">
        <f t="shared" ref="L260:M260" si="264">D260</f>
        <v/>
      </c>
      <c r="M260" s="129" t="str">
        <f t="shared" si="264"/>
        <v/>
      </c>
      <c r="N260" s="129" t="str">
        <f t="shared" si="7"/>
        <v/>
      </c>
    </row>
    <row r="261">
      <c r="H261" s="129" t="str">
        <f t="shared" si="2"/>
        <v/>
      </c>
      <c r="I261" s="129" t="str">
        <f t="shared" si="3"/>
        <v/>
      </c>
      <c r="J261" s="129" t="str">
        <f t="shared" si="4"/>
        <v/>
      </c>
      <c r="K261" s="129" t="str">
        <f t="shared" si="5"/>
        <v/>
      </c>
      <c r="L261" s="129" t="str">
        <f t="shared" ref="L261:M261" si="265">D261</f>
        <v/>
      </c>
      <c r="M261" s="129" t="str">
        <f t="shared" si="265"/>
        <v/>
      </c>
      <c r="N261" s="129" t="str">
        <f t="shared" si="7"/>
        <v/>
      </c>
    </row>
    <row r="262">
      <c r="H262" s="129" t="str">
        <f t="shared" si="2"/>
        <v/>
      </c>
      <c r="I262" s="129" t="str">
        <f t="shared" si="3"/>
        <v/>
      </c>
      <c r="J262" s="129" t="str">
        <f t="shared" si="4"/>
        <v/>
      </c>
      <c r="K262" s="129" t="str">
        <f t="shared" si="5"/>
        <v/>
      </c>
      <c r="L262" s="129" t="str">
        <f t="shared" ref="L262:M262" si="266">D262</f>
        <v/>
      </c>
      <c r="M262" s="129" t="str">
        <f t="shared" si="266"/>
        <v/>
      </c>
      <c r="N262" s="129" t="str">
        <f t="shared" si="7"/>
        <v/>
      </c>
    </row>
    <row r="263">
      <c r="H263" s="129" t="str">
        <f t="shared" si="2"/>
        <v/>
      </c>
      <c r="I263" s="129" t="str">
        <f t="shared" si="3"/>
        <v/>
      </c>
      <c r="J263" s="129" t="str">
        <f t="shared" si="4"/>
        <v/>
      </c>
      <c r="K263" s="129" t="str">
        <f t="shared" si="5"/>
        <v/>
      </c>
      <c r="L263" s="129" t="str">
        <f t="shared" ref="L263:M263" si="267">D263</f>
        <v/>
      </c>
      <c r="M263" s="129" t="str">
        <f t="shared" si="267"/>
        <v/>
      </c>
      <c r="N263" s="129" t="str">
        <f t="shared" si="7"/>
        <v/>
      </c>
    </row>
    <row r="264">
      <c r="H264" s="129" t="str">
        <f t="shared" si="2"/>
        <v/>
      </c>
      <c r="I264" s="129" t="str">
        <f t="shared" si="3"/>
        <v/>
      </c>
      <c r="J264" s="129" t="str">
        <f t="shared" si="4"/>
        <v/>
      </c>
      <c r="K264" s="129" t="str">
        <f t="shared" si="5"/>
        <v/>
      </c>
      <c r="L264" s="129" t="str">
        <f t="shared" ref="L264:M264" si="268">D264</f>
        <v/>
      </c>
      <c r="M264" s="129" t="str">
        <f t="shared" si="268"/>
        <v/>
      </c>
      <c r="N264" s="129" t="str">
        <f t="shared" si="7"/>
        <v/>
      </c>
    </row>
    <row r="265">
      <c r="H265" s="129" t="str">
        <f t="shared" si="2"/>
        <v/>
      </c>
      <c r="I265" s="129" t="str">
        <f t="shared" si="3"/>
        <v/>
      </c>
      <c r="J265" s="129" t="str">
        <f t="shared" si="4"/>
        <v/>
      </c>
      <c r="K265" s="129" t="str">
        <f t="shared" si="5"/>
        <v/>
      </c>
      <c r="L265" s="129" t="str">
        <f t="shared" ref="L265:M265" si="269">D265</f>
        <v/>
      </c>
      <c r="M265" s="129" t="str">
        <f t="shared" si="269"/>
        <v/>
      </c>
      <c r="N265" s="129" t="str">
        <f t="shared" si="7"/>
        <v/>
      </c>
    </row>
    <row r="266">
      <c r="H266" s="129" t="str">
        <f t="shared" si="2"/>
        <v/>
      </c>
      <c r="I266" s="129" t="str">
        <f t="shared" si="3"/>
        <v/>
      </c>
      <c r="J266" s="129" t="str">
        <f t="shared" si="4"/>
        <v/>
      </c>
      <c r="K266" s="129" t="str">
        <f t="shared" si="5"/>
        <v/>
      </c>
      <c r="L266" s="129" t="str">
        <f t="shared" ref="L266:M266" si="270">D266</f>
        <v/>
      </c>
      <c r="M266" s="129" t="str">
        <f t="shared" si="270"/>
        <v/>
      </c>
      <c r="N266" s="129" t="str">
        <f t="shared" si="7"/>
        <v/>
      </c>
    </row>
    <row r="267">
      <c r="H267" s="129" t="str">
        <f t="shared" si="2"/>
        <v/>
      </c>
      <c r="I267" s="129" t="str">
        <f t="shared" si="3"/>
        <v/>
      </c>
      <c r="J267" s="129" t="str">
        <f t="shared" si="4"/>
        <v/>
      </c>
      <c r="K267" s="129" t="str">
        <f t="shared" si="5"/>
        <v/>
      </c>
      <c r="L267" s="129" t="str">
        <f t="shared" ref="L267:M267" si="271">D267</f>
        <v/>
      </c>
      <c r="M267" s="129" t="str">
        <f t="shared" si="271"/>
        <v/>
      </c>
      <c r="N267" s="129" t="str">
        <f t="shared" si="7"/>
        <v/>
      </c>
    </row>
    <row r="268">
      <c r="H268" s="129" t="str">
        <f t="shared" si="2"/>
        <v/>
      </c>
      <c r="I268" s="129" t="str">
        <f t="shared" si="3"/>
        <v/>
      </c>
      <c r="J268" s="129" t="str">
        <f t="shared" si="4"/>
        <v/>
      </c>
      <c r="K268" s="129" t="str">
        <f t="shared" si="5"/>
        <v/>
      </c>
      <c r="L268" s="129" t="str">
        <f t="shared" ref="L268:M268" si="272">D268</f>
        <v/>
      </c>
      <c r="M268" s="129" t="str">
        <f t="shared" si="272"/>
        <v/>
      </c>
      <c r="N268" s="129" t="str">
        <f t="shared" si="7"/>
        <v/>
      </c>
    </row>
    <row r="269">
      <c r="H269" s="129" t="str">
        <f t="shared" si="2"/>
        <v/>
      </c>
      <c r="I269" s="129" t="str">
        <f t="shared" si="3"/>
        <v/>
      </c>
      <c r="J269" s="129" t="str">
        <f t="shared" si="4"/>
        <v/>
      </c>
      <c r="K269" s="129" t="str">
        <f t="shared" si="5"/>
        <v/>
      </c>
      <c r="L269" s="129" t="str">
        <f t="shared" ref="L269:M269" si="273">D269</f>
        <v/>
      </c>
      <c r="M269" s="129" t="str">
        <f t="shared" si="273"/>
        <v/>
      </c>
      <c r="N269" s="129" t="str">
        <f t="shared" si="7"/>
        <v/>
      </c>
    </row>
    <row r="270">
      <c r="H270" s="129" t="str">
        <f t="shared" si="2"/>
        <v/>
      </c>
      <c r="I270" s="129" t="str">
        <f t="shared" si="3"/>
        <v/>
      </c>
      <c r="J270" s="129" t="str">
        <f t="shared" si="4"/>
        <v/>
      </c>
      <c r="K270" s="129" t="str">
        <f t="shared" si="5"/>
        <v/>
      </c>
      <c r="L270" s="129" t="str">
        <f t="shared" ref="L270:M270" si="274">D270</f>
        <v/>
      </c>
      <c r="M270" s="129" t="str">
        <f t="shared" si="274"/>
        <v/>
      </c>
      <c r="N270" s="129" t="str">
        <f t="shared" si="7"/>
        <v/>
      </c>
    </row>
    <row r="271">
      <c r="H271" s="129" t="str">
        <f t="shared" si="2"/>
        <v/>
      </c>
      <c r="I271" s="129" t="str">
        <f t="shared" si="3"/>
        <v/>
      </c>
      <c r="J271" s="129" t="str">
        <f t="shared" si="4"/>
        <v/>
      </c>
      <c r="K271" s="129" t="str">
        <f t="shared" si="5"/>
        <v/>
      </c>
      <c r="L271" s="129" t="str">
        <f t="shared" ref="L271:M271" si="275">D271</f>
        <v/>
      </c>
      <c r="M271" s="129" t="str">
        <f t="shared" si="275"/>
        <v/>
      </c>
      <c r="N271" s="129" t="str">
        <f t="shared" si="7"/>
        <v/>
      </c>
    </row>
    <row r="272">
      <c r="H272" s="129" t="str">
        <f t="shared" si="2"/>
        <v/>
      </c>
      <c r="I272" s="129" t="str">
        <f t="shared" si="3"/>
        <v/>
      </c>
      <c r="J272" s="129" t="str">
        <f t="shared" si="4"/>
        <v/>
      </c>
      <c r="K272" s="129" t="str">
        <f t="shared" si="5"/>
        <v/>
      </c>
      <c r="L272" s="129" t="str">
        <f t="shared" ref="L272:M272" si="276">D272</f>
        <v/>
      </c>
      <c r="M272" s="129" t="str">
        <f t="shared" si="276"/>
        <v/>
      </c>
      <c r="N272" s="129" t="str">
        <f t="shared" si="7"/>
        <v/>
      </c>
    </row>
    <row r="273">
      <c r="H273" s="129" t="str">
        <f t="shared" si="2"/>
        <v/>
      </c>
      <c r="I273" s="129" t="str">
        <f t="shared" si="3"/>
        <v/>
      </c>
      <c r="J273" s="129" t="str">
        <f t="shared" si="4"/>
        <v/>
      </c>
      <c r="K273" s="129" t="str">
        <f t="shared" si="5"/>
        <v/>
      </c>
      <c r="L273" s="129" t="str">
        <f t="shared" ref="L273:M273" si="277">D273</f>
        <v/>
      </c>
      <c r="M273" s="129" t="str">
        <f t="shared" si="277"/>
        <v/>
      </c>
      <c r="N273" s="129" t="str">
        <f t="shared" si="7"/>
        <v/>
      </c>
    </row>
    <row r="274">
      <c r="H274" s="129" t="str">
        <f t="shared" si="2"/>
        <v/>
      </c>
      <c r="I274" s="129" t="str">
        <f t="shared" si="3"/>
        <v/>
      </c>
      <c r="J274" s="129" t="str">
        <f t="shared" si="4"/>
        <v/>
      </c>
      <c r="K274" s="129" t="str">
        <f t="shared" si="5"/>
        <v/>
      </c>
      <c r="L274" s="129" t="str">
        <f t="shared" ref="L274:M274" si="278">D274</f>
        <v/>
      </c>
      <c r="M274" s="129" t="str">
        <f t="shared" si="278"/>
        <v/>
      </c>
      <c r="N274" s="129" t="str">
        <f t="shared" si="7"/>
        <v/>
      </c>
    </row>
    <row r="275">
      <c r="H275" s="129" t="str">
        <f t="shared" si="2"/>
        <v/>
      </c>
      <c r="I275" s="129" t="str">
        <f t="shared" si="3"/>
        <v/>
      </c>
      <c r="J275" s="129" t="str">
        <f t="shared" si="4"/>
        <v/>
      </c>
      <c r="K275" s="129" t="str">
        <f t="shared" si="5"/>
        <v/>
      </c>
      <c r="L275" s="129" t="str">
        <f t="shared" ref="L275:M275" si="279">D275</f>
        <v/>
      </c>
      <c r="M275" s="129" t="str">
        <f t="shared" si="279"/>
        <v/>
      </c>
      <c r="N275" s="129" t="str">
        <f t="shared" si="7"/>
        <v/>
      </c>
    </row>
    <row r="276">
      <c r="H276" s="129" t="str">
        <f t="shared" si="2"/>
        <v/>
      </c>
      <c r="I276" s="129" t="str">
        <f t="shared" si="3"/>
        <v/>
      </c>
      <c r="J276" s="129" t="str">
        <f t="shared" si="4"/>
        <v/>
      </c>
      <c r="K276" s="129" t="str">
        <f t="shared" si="5"/>
        <v/>
      </c>
      <c r="L276" s="129" t="str">
        <f t="shared" ref="L276:M276" si="280">D276</f>
        <v/>
      </c>
      <c r="M276" s="129" t="str">
        <f t="shared" si="280"/>
        <v/>
      </c>
      <c r="N276" s="129" t="str">
        <f t="shared" si="7"/>
        <v/>
      </c>
    </row>
    <row r="277">
      <c r="H277" s="129" t="str">
        <f t="shared" si="2"/>
        <v/>
      </c>
      <c r="I277" s="129" t="str">
        <f t="shared" si="3"/>
        <v/>
      </c>
      <c r="J277" s="129" t="str">
        <f t="shared" si="4"/>
        <v/>
      </c>
      <c r="K277" s="129" t="str">
        <f t="shared" si="5"/>
        <v/>
      </c>
      <c r="L277" s="129" t="str">
        <f t="shared" ref="L277:M277" si="281">D277</f>
        <v/>
      </c>
      <c r="M277" s="129" t="str">
        <f t="shared" si="281"/>
        <v/>
      </c>
      <c r="N277" s="129" t="str">
        <f t="shared" si="7"/>
        <v/>
      </c>
    </row>
    <row r="278">
      <c r="H278" s="129" t="str">
        <f t="shared" si="2"/>
        <v/>
      </c>
      <c r="I278" s="129" t="str">
        <f t="shared" si="3"/>
        <v/>
      </c>
      <c r="J278" s="129" t="str">
        <f t="shared" si="4"/>
        <v/>
      </c>
      <c r="K278" s="129" t="str">
        <f t="shared" si="5"/>
        <v/>
      </c>
      <c r="L278" s="129" t="str">
        <f t="shared" ref="L278:M278" si="282">D278</f>
        <v/>
      </c>
      <c r="M278" s="129" t="str">
        <f t="shared" si="282"/>
        <v/>
      </c>
      <c r="N278" s="129" t="str">
        <f t="shared" si="7"/>
        <v/>
      </c>
    </row>
    <row r="279">
      <c r="H279" s="129" t="str">
        <f t="shared" si="2"/>
        <v/>
      </c>
      <c r="I279" s="129" t="str">
        <f t="shared" si="3"/>
        <v/>
      </c>
      <c r="J279" s="129" t="str">
        <f t="shared" si="4"/>
        <v/>
      </c>
      <c r="K279" s="129" t="str">
        <f t="shared" si="5"/>
        <v/>
      </c>
      <c r="L279" s="129" t="str">
        <f t="shared" ref="L279:M279" si="283">D279</f>
        <v/>
      </c>
      <c r="M279" s="129" t="str">
        <f t="shared" si="283"/>
        <v/>
      </c>
      <c r="N279" s="129" t="str">
        <f t="shared" si="7"/>
        <v/>
      </c>
    </row>
    <row r="280">
      <c r="H280" s="129" t="str">
        <f t="shared" si="2"/>
        <v/>
      </c>
      <c r="I280" s="129" t="str">
        <f t="shared" si="3"/>
        <v/>
      </c>
      <c r="J280" s="129" t="str">
        <f t="shared" si="4"/>
        <v/>
      </c>
      <c r="K280" s="129" t="str">
        <f t="shared" si="5"/>
        <v/>
      </c>
      <c r="L280" s="129" t="str">
        <f t="shared" ref="L280:M280" si="284">D280</f>
        <v/>
      </c>
      <c r="M280" s="129" t="str">
        <f t="shared" si="284"/>
        <v/>
      </c>
      <c r="N280" s="129" t="str">
        <f t="shared" si="7"/>
        <v/>
      </c>
    </row>
    <row r="281">
      <c r="H281" s="129" t="str">
        <f t="shared" si="2"/>
        <v/>
      </c>
      <c r="I281" s="129" t="str">
        <f t="shared" si="3"/>
        <v/>
      </c>
      <c r="J281" s="129" t="str">
        <f t="shared" si="4"/>
        <v/>
      </c>
      <c r="K281" s="129" t="str">
        <f t="shared" si="5"/>
        <v/>
      </c>
      <c r="L281" s="129" t="str">
        <f t="shared" ref="L281:M281" si="285">D281</f>
        <v/>
      </c>
      <c r="M281" s="129" t="str">
        <f t="shared" si="285"/>
        <v/>
      </c>
      <c r="N281" s="129" t="str">
        <f t="shared" si="7"/>
        <v/>
      </c>
    </row>
    <row r="282">
      <c r="H282" s="129" t="str">
        <f t="shared" si="2"/>
        <v/>
      </c>
      <c r="I282" s="129" t="str">
        <f t="shared" si="3"/>
        <v/>
      </c>
      <c r="J282" s="129" t="str">
        <f t="shared" si="4"/>
        <v/>
      </c>
      <c r="K282" s="129" t="str">
        <f t="shared" si="5"/>
        <v/>
      </c>
      <c r="L282" s="129" t="str">
        <f t="shared" ref="L282:M282" si="286">D282</f>
        <v/>
      </c>
      <c r="M282" s="129" t="str">
        <f t="shared" si="286"/>
        <v/>
      </c>
      <c r="N282" s="129" t="str">
        <f t="shared" si="7"/>
        <v/>
      </c>
    </row>
    <row r="283">
      <c r="H283" s="129" t="str">
        <f t="shared" si="2"/>
        <v/>
      </c>
      <c r="I283" s="129" t="str">
        <f t="shared" si="3"/>
        <v/>
      </c>
      <c r="J283" s="129" t="str">
        <f t="shared" si="4"/>
        <v/>
      </c>
      <c r="K283" s="129" t="str">
        <f t="shared" si="5"/>
        <v/>
      </c>
      <c r="L283" s="129" t="str">
        <f t="shared" ref="L283:M283" si="287">D283</f>
        <v/>
      </c>
      <c r="M283" s="129" t="str">
        <f t="shared" si="287"/>
        <v/>
      </c>
      <c r="N283" s="129" t="str">
        <f t="shared" si="7"/>
        <v/>
      </c>
    </row>
    <row r="284">
      <c r="H284" s="129" t="str">
        <f t="shared" si="2"/>
        <v/>
      </c>
      <c r="I284" s="129" t="str">
        <f t="shared" si="3"/>
        <v/>
      </c>
      <c r="J284" s="129" t="str">
        <f t="shared" si="4"/>
        <v/>
      </c>
      <c r="K284" s="129" t="str">
        <f t="shared" si="5"/>
        <v/>
      </c>
      <c r="L284" s="129" t="str">
        <f t="shared" ref="L284:M284" si="288">D284</f>
        <v/>
      </c>
      <c r="M284" s="129" t="str">
        <f t="shared" si="288"/>
        <v/>
      </c>
      <c r="N284" s="129" t="str">
        <f t="shared" si="7"/>
        <v/>
      </c>
    </row>
    <row r="285">
      <c r="H285" s="129" t="str">
        <f t="shared" si="2"/>
        <v/>
      </c>
      <c r="I285" s="129" t="str">
        <f t="shared" si="3"/>
        <v/>
      </c>
      <c r="J285" s="129" t="str">
        <f t="shared" si="4"/>
        <v/>
      </c>
      <c r="K285" s="129" t="str">
        <f t="shared" si="5"/>
        <v/>
      </c>
      <c r="L285" s="129" t="str">
        <f t="shared" ref="L285:M285" si="289">D285</f>
        <v/>
      </c>
      <c r="M285" s="129" t="str">
        <f t="shared" si="289"/>
        <v/>
      </c>
      <c r="N285" s="129" t="str">
        <f t="shared" si="7"/>
        <v/>
      </c>
    </row>
    <row r="286">
      <c r="H286" s="129" t="str">
        <f t="shared" si="2"/>
        <v/>
      </c>
      <c r="I286" s="129" t="str">
        <f t="shared" si="3"/>
        <v/>
      </c>
      <c r="J286" s="129" t="str">
        <f t="shared" si="4"/>
        <v/>
      </c>
      <c r="K286" s="129" t="str">
        <f t="shared" si="5"/>
        <v/>
      </c>
      <c r="L286" s="129" t="str">
        <f t="shared" ref="L286:M286" si="290">D286</f>
        <v/>
      </c>
      <c r="M286" s="129" t="str">
        <f t="shared" si="290"/>
        <v/>
      </c>
      <c r="N286" s="129" t="str">
        <f t="shared" si="7"/>
        <v/>
      </c>
    </row>
    <row r="287">
      <c r="H287" s="129" t="str">
        <f t="shared" si="2"/>
        <v/>
      </c>
      <c r="I287" s="129" t="str">
        <f t="shared" si="3"/>
        <v/>
      </c>
      <c r="J287" s="129" t="str">
        <f t="shared" si="4"/>
        <v/>
      </c>
      <c r="K287" s="129" t="str">
        <f t="shared" si="5"/>
        <v/>
      </c>
      <c r="L287" s="129" t="str">
        <f t="shared" ref="L287:M287" si="291">D287</f>
        <v/>
      </c>
      <c r="M287" s="129" t="str">
        <f t="shared" si="291"/>
        <v/>
      </c>
      <c r="N287" s="129" t="str">
        <f t="shared" si="7"/>
        <v/>
      </c>
    </row>
    <row r="288">
      <c r="H288" s="129" t="str">
        <f t="shared" si="2"/>
        <v/>
      </c>
      <c r="I288" s="129" t="str">
        <f t="shared" si="3"/>
        <v/>
      </c>
      <c r="J288" s="129" t="str">
        <f t="shared" si="4"/>
        <v/>
      </c>
      <c r="K288" s="129" t="str">
        <f t="shared" si="5"/>
        <v/>
      </c>
      <c r="L288" s="129" t="str">
        <f t="shared" ref="L288:M288" si="292">D288</f>
        <v/>
      </c>
      <c r="M288" s="129" t="str">
        <f t="shared" si="292"/>
        <v/>
      </c>
      <c r="N288" s="129" t="str">
        <f t="shared" si="7"/>
        <v/>
      </c>
    </row>
    <row r="289">
      <c r="H289" s="129" t="str">
        <f t="shared" si="2"/>
        <v/>
      </c>
      <c r="I289" s="129" t="str">
        <f t="shared" si="3"/>
        <v/>
      </c>
      <c r="J289" s="129" t="str">
        <f t="shared" si="4"/>
        <v/>
      </c>
      <c r="K289" s="129" t="str">
        <f t="shared" si="5"/>
        <v/>
      </c>
      <c r="L289" s="129" t="str">
        <f t="shared" ref="L289:M289" si="293">D289</f>
        <v/>
      </c>
      <c r="M289" s="129" t="str">
        <f t="shared" si="293"/>
        <v/>
      </c>
      <c r="N289" s="129" t="str">
        <f t="shared" si="7"/>
        <v/>
      </c>
    </row>
    <row r="290">
      <c r="H290" s="129" t="str">
        <f t="shared" si="2"/>
        <v/>
      </c>
      <c r="I290" s="129" t="str">
        <f t="shared" si="3"/>
        <v/>
      </c>
      <c r="J290" s="129" t="str">
        <f t="shared" si="4"/>
        <v/>
      </c>
      <c r="K290" s="129" t="str">
        <f t="shared" si="5"/>
        <v/>
      </c>
      <c r="L290" s="129" t="str">
        <f t="shared" ref="L290:M290" si="294">D290</f>
        <v/>
      </c>
      <c r="M290" s="129" t="str">
        <f t="shared" si="294"/>
        <v/>
      </c>
      <c r="N290" s="129" t="str">
        <f t="shared" si="7"/>
        <v/>
      </c>
    </row>
    <row r="291">
      <c r="H291" s="129" t="str">
        <f t="shared" si="2"/>
        <v/>
      </c>
      <c r="I291" s="129" t="str">
        <f t="shared" si="3"/>
        <v/>
      </c>
      <c r="J291" s="129" t="str">
        <f t="shared" si="4"/>
        <v/>
      </c>
      <c r="K291" s="129" t="str">
        <f t="shared" si="5"/>
        <v/>
      </c>
      <c r="L291" s="129" t="str">
        <f t="shared" ref="L291:M291" si="295">D291</f>
        <v/>
      </c>
      <c r="M291" s="129" t="str">
        <f t="shared" si="295"/>
        <v/>
      </c>
      <c r="N291" s="129" t="str">
        <f t="shared" si="7"/>
        <v/>
      </c>
    </row>
    <row r="292">
      <c r="H292" s="129" t="str">
        <f t="shared" si="2"/>
        <v/>
      </c>
      <c r="I292" s="129" t="str">
        <f t="shared" si="3"/>
        <v/>
      </c>
      <c r="J292" s="129" t="str">
        <f t="shared" si="4"/>
        <v/>
      </c>
      <c r="K292" s="129" t="str">
        <f t="shared" si="5"/>
        <v/>
      </c>
      <c r="L292" s="129" t="str">
        <f t="shared" ref="L292:M292" si="296">D292</f>
        <v/>
      </c>
      <c r="M292" s="129" t="str">
        <f t="shared" si="296"/>
        <v/>
      </c>
      <c r="N292" s="129" t="str">
        <f t="shared" si="7"/>
        <v/>
      </c>
    </row>
    <row r="293">
      <c r="H293" s="129" t="str">
        <f t="shared" si="2"/>
        <v/>
      </c>
      <c r="I293" s="129" t="str">
        <f t="shared" si="3"/>
        <v/>
      </c>
      <c r="J293" s="129" t="str">
        <f t="shared" si="4"/>
        <v/>
      </c>
      <c r="K293" s="129" t="str">
        <f t="shared" si="5"/>
        <v/>
      </c>
      <c r="L293" s="129" t="str">
        <f t="shared" ref="L293:M293" si="297">D293</f>
        <v/>
      </c>
      <c r="M293" s="129" t="str">
        <f t="shared" si="297"/>
        <v/>
      </c>
      <c r="N293" s="129" t="str">
        <f t="shared" si="7"/>
        <v/>
      </c>
    </row>
    <row r="294">
      <c r="H294" s="129" t="str">
        <f t="shared" si="2"/>
        <v/>
      </c>
      <c r="I294" s="129" t="str">
        <f t="shared" si="3"/>
        <v/>
      </c>
      <c r="J294" s="129" t="str">
        <f t="shared" si="4"/>
        <v/>
      </c>
      <c r="K294" s="129" t="str">
        <f t="shared" si="5"/>
        <v/>
      </c>
      <c r="L294" s="129" t="str">
        <f t="shared" ref="L294:M294" si="298">D294</f>
        <v/>
      </c>
      <c r="M294" s="129" t="str">
        <f t="shared" si="298"/>
        <v/>
      </c>
      <c r="N294" s="129" t="str">
        <f t="shared" si="7"/>
        <v/>
      </c>
    </row>
    <row r="295">
      <c r="H295" s="129" t="str">
        <f t="shared" si="2"/>
        <v/>
      </c>
      <c r="I295" s="129" t="str">
        <f t="shared" si="3"/>
        <v/>
      </c>
      <c r="J295" s="129" t="str">
        <f t="shared" si="4"/>
        <v/>
      </c>
      <c r="K295" s="129" t="str">
        <f t="shared" si="5"/>
        <v/>
      </c>
      <c r="L295" s="129" t="str">
        <f t="shared" ref="L295:M295" si="299">D295</f>
        <v/>
      </c>
      <c r="M295" s="129" t="str">
        <f t="shared" si="299"/>
        <v/>
      </c>
      <c r="N295" s="129" t="str">
        <f t="shared" si="7"/>
        <v/>
      </c>
    </row>
    <row r="296">
      <c r="H296" s="129" t="str">
        <f t="shared" si="2"/>
        <v/>
      </c>
      <c r="I296" s="129" t="str">
        <f t="shared" si="3"/>
        <v/>
      </c>
      <c r="J296" s="129" t="str">
        <f t="shared" si="4"/>
        <v/>
      </c>
      <c r="K296" s="129" t="str">
        <f t="shared" si="5"/>
        <v/>
      </c>
      <c r="L296" s="129" t="str">
        <f t="shared" ref="L296:M296" si="300">D296</f>
        <v/>
      </c>
      <c r="M296" s="129" t="str">
        <f t="shared" si="300"/>
        <v/>
      </c>
      <c r="N296" s="129" t="str">
        <f t="shared" si="7"/>
        <v/>
      </c>
    </row>
    <row r="297">
      <c r="H297" s="129" t="str">
        <f t="shared" si="2"/>
        <v/>
      </c>
      <c r="I297" s="129" t="str">
        <f t="shared" si="3"/>
        <v/>
      </c>
      <c r="J297" s="129" t="str">
        <f t="shared" si="4"/>
        <v/>
      </c>
      <c r="K297" s="129" t="str">
        <f t="shared" si="5"/>
        <v/>
      </c>
      <c r="L297" s="129" t="str">
        <f t="shared" ref="L297:M297" si="301">D297</f>
        <v/>
      </c>
      <c r="M297" s="129" t="str">
        <f t="shared" si="301"/>
        <v/>
      </c>
      <c r="N297" s="129" t="str">
        <f t="shared" si="7"/>
        <v/>
      </c>
    </row>
    <row r="298">
      <c r="H298" s="129" t="str">
        <f t="shared" si="2"/>
        <v/>
      </c>
      <c r="I298" s="129" t="str">
        <f t="shared" si="3"/>
        <v/>
      </c>
      <c r="J298" s="129" t="str">
        <f t="shared" si="4"/>
        <v/>
      </c>
      <c r="K298" s="129" t="str">
        <f t="shared" si="5"/>
        <v/>
      </c>
      <c r="L298" s="129" t="str">
        <f t="shared" ref="L298:M298" si="302">D298</f>
        <v/>
      </c>
      <c r="M298" s="129" t="str">
        <f t="shared" si="302"/>
        <v/>
      </c>
      <c r="N298" s="129" t="str">
        <f t="shared" si="7"/>
        <v/>
      </c>
    </row>
    <row r="299">
      <c r="H299" s="129" t="str">
        <f t="shared" si="2"/>
        <v/>
      </c>
      <c r="I299" s="129" t="str">
        <f t="shared" si="3"/>
        <v/>
      </c>
      <c r="J299" s="129" t="str">
        <f t="shared" si="4"/>
        <v/>
      </c>
      <c r="K299" s="129" t="str">
        <f t="shared" si="5"/>
        <v/>
      </c>
      <c r="L299" s="129" t="str">
        <f t="shared" ref="L299:M299" si="303">D299</f>
        <v/>
      </c>
      <c r="M299" s="129" t="str">
        <f t="shared" si="303"/>
        <v/>
      </c>
      <c r="N299" s="129" t="str">
        <f t="shared" si="7"/>
        <v/>
      </c>
    </row>
    <row r="300">
      <c r="H300" s="129" t="str">
        <f t="shared" si="2"/>
        <v/>
      </c>
      <c r="I300" s="129" t="str">
        <f t="shared" si="3"/>
        <v/>
      </c>
      <c r="J300" s="129" t="str">
        <f t="shared" si="4"/>
        <v/>
      </c>
      <c r="K300" s="129" t="str">
        <f t="shared" si="5"/>
        <v/>
      </c>
      <c r="L300" s="129" t="str">
        <f t="shared" ref="L300:M300" si="304">D300</f>
        <v/>
      </c>
      <c r="M300" s="129" t="str">
        <f t="shared" si="304"/>
        <v/>
      </c>
      <c r="N300" s="129" t="str">
        <f t="shared" si="7"/>
        <v/>
      </c>
    </row>
    <row r="301">
      <c r="H301" s="129" t="str">
        <f t="shared" si="2"/>
        <v/>
      </c>
      <c r="I301" s="129" t="str">
        <f t="shared" si="3"/>
        <v/>
      </c>
      <c r="J301" s="129" t="str">
        <f t="shared" si="4"/>
        <v/>
      </c>
      <c r="K301" s="129" t="str">
        <f t="shared" si="5"/>
        <v/>
      </c>
      <c r="L301" s="129" t="str">
        <f t="shared" ref="L301:M301" si="305">D301</f>
        <v/>
      </c>
      <c r="M301" s="129" t="str">
        <f t="shared" si="305"/>
        <v/>
      </c>
      <c r="N301" s="129" t="str">
        <f t="shared" si="7"/>
        <v/>
      </c>
    </row>
    <row r="302">
      <c r="H302" s="129" t="str">
        <f t="shared" si="2"/>
        <v/>
      </c>
      <c r="I302" s="129" t="str">
        <f t="shared" si="3"/>
        <v/>
      </c>
      <c r="J302" s="129" t="str">
        <f t="shared" si="4"/>
        <v/>
      </c>
      <c r="K302" s="129" t="str">
        <f t="shared" si="5"/>
        <v/>
      </c>
      <c r="L302" s="129" t="str">
        <f t="shared" ref="L302:M302" si="306">D302</f>
        <v/>
      </c>
      <c r="M302" s="129" t="str">
        <f t="shared" si="306"/>
        <v/>
      </c>
      <c r="N302" s="129" t="str">
        <f t="shared" si="7"/>
        <v/>
      </c>
    </row>
    <row r="303">
      <c r="H303" s="129" t="str">
        <f t="shared" si="2"/>
        <v/>
      </c>
      <c r="I303" s="129" t="str">
        <f t="shared" si="3"/>
        <v/>
      </c>
      <c r="J303" s="129" t="str">
        <f t="shared" si="4"/>
        <v/>
      </c>
      <c r="K303" s="129" t="str">
        <f t="shared" si="5"/>
        <v/>
      </c>
      <c r="L303" s="129" t="str">
        <f t="shared" ref="L303:M303" si="307">D303</f>
        <v/>
      </c>
      <c r="M303" s="129" t="str">
        <f t="shared" si="307"/>
        <v/>
      </c>
      <c r="N303" s="129" t="str">
        <f t="shared" si="7"/>
        <v/>
      </c>
    </row>
    <row r="304">
      <c r="H304" s="129" t="str">
        <f t="shared" si="2"/>
        <v/>
      </c>
      <c r="I304" s="129" t="str">
        <f t="shared" si="3"/>
        <v/>
      </c>
      <c r="J304" s="129" t="str">
        <f t="shared" si="4"/>
        <v/>
      </c>
      <c r="K304" s="129" t="str">
        <f t="shared" si="5"/>
        <v/>
      </c>
      <c r="L304" s="129" t="str">
        <f t="shared" ref="L304:M304" si="308">D304</f>
        <v/>
      </c>
      <c r="M304" s="129" t="str">
        <f t="shared" si="308"/>
        <v/>
      </c>
      <c r="N304" s="129" t="str">
        <f t="shared" si="7"/>
        <v/>
      </c>
    </row>
    <row r="305">
      <c r="H305" s="129" t="str">
        <f t="shared" si="2"/>
        <v/>
      </c>
      <c r="I305" s="129" t="str">
        <f t="shared" si="3"/>
        <v/>
      </c>
      <c r="J305" s="129" t="str">
        <f t="shared" si="4"/>
        <v/>
      </c>
      <c r="K305" s="129" t="str">
        <f t="shared" si="5"/>
        <v/>
      </c>
      <c r="L305" s="129" t="str">
        <f t="shared" ref="L305:M305" si="309">D305</f>
        <v/>
      </c>
      <c r="M305" s="129" t="str">
        <f t="shared" si="309"/>
        <v/>
      </c>
      <c r="N305" s="129" t="str">
        <f t="shared" si="7"/>
        <v/>
      </c>
    </row>
    <row r="306">
      <c r="H306" s="129" t="str">
        <f t="shared" si="2"/>
        <v/>
      </c>
      <c r="I306" s="129" t="str">
        <f t="shared" si="3"/>
        <v/>
      </c>
      <c r="J306" s="129" t="str">
        <f t="shared" si="4"/>
        <v/>
      </c>
      <c r="K306" s="129" t="str">
        <f t="shared" si="5"/>
        <v/>
      </c>
      <c r="L306" s="129" t="str">
        <f t="shared" ref="L306:M306" si="310">D306</f>
        <v/>
      </c>
      <c r="M306" s="129" t="str">
        <f t="shared" si="310"/>
        <v/>
      </c>
      <c r="N306" s="129" t="str">
        <f t="shared" si="7"/>
        <v/>
      </c>
    </row>
    <row r="307">
      <c r="H307" s="129" t="str">
        <f t="shared" si="2"/>
        <v/>
      </c>
      <c r="I307" s="129" t="str">
        <f t="shared" si="3"/>
        <v/>
      </c>
      <c r="J307" s="129" t="str">
        <f t="shared" si="4"/>
        <v/>
      </c>
      <c r="K307" s="129" t="str">
        <f t="shared" si="5"/>
        <v/>
      </c>
      <c r="L307" s="129" t="str">
        <f t="shared" ref="L307:M307" si="311">D307</f>
        <v/>
      </c>
      <c r="M307" s="129" t="str">
        <f t="shared" si="311"/>
        <v/>
      </c>
      <c r="N307" s="129" t="str">
        <f t="shared" si="7"/>
        <v/>
      </c>
    </row>
    <row r="308">
      <c r="H308" s="129" t="str">
        <f t="shared" si="2"/>
        <v/>
      </c>
      <c r="I308" s="129" t="str">
        <f t="shared" si="3"/>
        <v/>
      </c>
      <c r="J308" s="129" t="str">
        <f t="shared" si="4"/>
        <v/>
      </c>
      <c r="K308" s="129" t="str">
        <f t="shared" si="5"/>
        <v/>
      </c>
      <c r="L308" s="129" t="str">
        <f t="shared" ref="L308:M308" si="312">D308</f>
        <v/>
      </c>
      <c r="M308" s="129" t="str">
        <f t="shared" si="312"/>
        <v/>
      </c>
      <c r="N308" s="129" t="str">
        <f t="shared" si="7"/>
        <v/>
      </c>
    </row>
    <row r="309">
      <c r="H309" s="129" t="str">
        <f t="shared" si="2"/>
        <v/>
      </c>
      <c r="I309" s="129" t="str">
        <f t="shared" si="3"/>
        <v/>
      </c>
      <c r="J309" s="129" t="str">
        <f t="shared" si="4"/>
        <v/>
      </c>
      <c r="K309" s="129" t="str">
        <f t="shared" si="5"/>
        <v/>
      </c>
      <c r="L309" s="129" t="str">
        <f t="shared" ref="L309:M309" si="313">D309</f>
        <v/>
      </c>
      <c r="M309" s="129" t="str">
        <f t="shared" si="313"/>
        <v/>
      </c>
      <c r="N309" s="129" t="str">
        <f t="shared" si="7"/>
        <v/>
      </c>
    </row>
    <row r="310">
      <c r="H310" s="129" t="str">
        <f t="shared" si="2"/>
        <v/>
      </c>
      <c r="I310" s="129" t="str">
        <f t="shared" si="3"/>
        <v/>
      </c>
      <c r="J310" s="129" t="str">
        <f t="shared" si="4"/>
        <v/>
      </c>
      <c r="K310" s="129" t="str">
        <f t="shared" si="5"/>
        <v/>
      </c>
      <c r="L310" s="129" t="str">
        <f t="shared" ref="L310:M310" si="314">D310</f>
        <v/>
      </c>
      <c r="M310" s="129" t="str">
        <f t="shared" si="314"/>
        <v/>
      </c>
      <c r="N310" s="129" t="str">
        <f t="shared" si="7"/>
        <v/>
      </c>
    </row>
    <row r="311">
      <c r="H311" s="129" t="str">
        <f t="shared" si="2"/>
        <v/>
      </c>
      <c r="I311" s="129" t="str">
        <f t="shared" si="3"/>
        <v/>
      </c>
      <c r="J311" s="129" t="str">
        <f t="shared" si="4"/>
        <v/>
      </c>
      <c r="K311" s="129" t="str">
        <f t="shared" si="5"/>
        <v/>
      </c>
      <c r="L311" s="129" t="str">
        <f t="shared" ref="L311:M311" si="315">D311</f>
        <v/>
      </c>
      <c r="M311" s="129" t="str">
        <f t="shared" si="315"/>
        <v/>
      </c>
      <c r="N311" s="129" t="str">
        <f t="shared" si="7"/>
        <v/>
      </c>
    </row>
    <row r="312">
      <c r="H312" s="129" t="str">
        <f t="shared" si="2"/>
        <v/>
      </c>
      <c r="I312" s="129" t="str">
        <f t="shared" si="3"/>
        <v/>
      </c>
      <c r="J312" s="129" t="str">
        <f t="shared" si="4"/>
        <v/>
      </c>
      <c r="K312" s="129" t="str">
        <f t="shared" si="5"/>
        <v/>
      </c>
      <c r="L312" s="129" t="str">
        <f t="shared" ref="L312:M312" si="316">D312</f>
        <v/>
      </c>
      <c r="M312" s="129" t="str">
        <f t="shared" si="316"/>
        <v/>
      </c>
      <c r="N312" s="129" t="str">
        <f t="shared" si="7"/>
        <v/>
      </c>
    </row>
    <row r="313">
      <c r="H313" s="129" t="str">
        <f t="shared" si="2"/>
        <v/>
      </c>
      <c r="I313" s="129" t="str">
        <f t="shared" si="3"/>
        <v/>
      </c>
      <c r="J313" s="129" t="str">
        <f t="shared" si="4"/>
        <v/>
      </c>
      <c r="K313" s="129" t="str">
        <f t="shared" si="5"/>
        <v/>
      </c>
      <c r="L313" s="129" t="str">
        <f t="shared" ref="L313:M313" si="317">D313</f>
        <v/>
      </c>
      <c r="M313" s="129" t="str">
        <f t="shared" si="317"/>
        <v/>
      </c>
      <c r="N313" s="129" t="str">
        <f t="shared" si="7"/>
        <v/>
      </c>
    </row>
    <row r="314">
      <c r="H314" s="129" t="str">
        <f t="shared" si="2"/>
        <v/>
      </c>
      <c r="I314" s="129" t="str">
        <f t="shared" si="3"/>
        <v/>
      </c>
      <c r="J314" s="129" t="str">
        <f t="shared" si="4"/>
        <v/>
      </c>
      <c r="K314" s="129" t="str">
        <f t="shared" si="5"/>
        <v/>
      </c>
      <c r="L314" s="129" t="str">
        <f t="shared" ref="L314:M314" si="318">D314</f>
        <v/>
      </c>
      <c r="M314" s="129" t="str">
        <f t="shared" si="318"/>
        <v/>
      </c>
      <c r="N314" s="129" t="str">
        <f t="shared" si="7"/>
        <v/>
      </c>
    </row>
    <row r="315">
      <c r="H315" s="129" t="str">
        <f t="shared" si="2"/>
        <v/>
      </c>
      <c r="I315" s="129" t="str">
        <f t="shared" si="3"/>
        <v/>
      </c>
      <c r="J315" s="129" t="str">
        <f t="shared" si="4"/>
        <v/>
      </c>
      <c r="K315" s="129" t="str">
        <f t="shared" si="5"/>
        <v/>
      </c>
      <c r="L315" s="129" t="str">
        <f t="shared" ref="L315:M315" si="319">D315</f>
        <v/>
      </c>
      <c r="M315" s="129" t="str">
        <f t="shared" si="319"/>
        <v/>
      </c>
      <c r="N315" s="129" t="str">
        <f t="shared" si="7"/>
        <v/>
      </c>
    </row>
    <row r="316">
      <c r="H316" s="129" t="str">
        <f t="shared" si="2"/>
        <v/>
      </c>
      <c r="I316" s="129" t="str">
        <f t="shared" si="3"/>
        <v/>
      </c>
      <c r="J316" s="129" t="str">
        <f t="shared" si="4"/>
        <v/>
      </c>
      <c r="K316" s="129" t="str">
        <f t="shared" si="5"/>
        <v/>
      </c>
      <c r="L316" s="129" t="str">
        <f t="shared" ref="L316:M316" si="320">D316</f>
        <v/>
      </c>
      <c r="M316" s="129" t="str">
        <f t="shared" si="320"/>
        <v/>
      </c>
      <c r="N316" s="129" t="str">
        <f t="shared" si="7"/>
        <v/>
      </c>
    </row>
    <row r="317">
      <c r="H317" s="129" t="str">
        <f t="shared" si="2"/>
        <v/>
      </c>
      <c r="I317" s="129" t="str">
        <f t="shared" si="3"/>
        <v/>
      </c>
      <c r="J317" s="129" t="str">
        <f t="shared" si="4"/>
        <v/>
      </c>
      <c r="K317" s="129" t="str">
        <f t="shared" si="5"/>
        <v/>
      </c>
      <c r="L317" s="129" t="str">
        <f t="shared" ref="L317:M317" si="321">D317</f>
        <v/>
      </c>
      <c r="M317" s="129" t="str">
        <f t="shared" si="321"/>
        <v/>
      </c>
      <c r="N317" s="129" t="str">
        <f t="shared" si="7"/>
        <v/>
      </c>
    </row>
    <row r="318">
      <c r="H318" s="129" t="str">
        <f t="shared" si="2"/>
        <v/>
      </c>
      <c r="I318" s="129" t="str">
        <f t="shared" si="3"/>
        <v/>
      </c>
      <c r="J318" s="129" t="str">
        <f t="shared" si="4"/>
        <v/>
      </c>
      <c r="K318" s="129" t="str">
        <f t="shared" si="5"/>
        <v/>
      </c>
      <c r="L318" s="129" t="str">
        <f t="shared" ref="L318:M318" si="322">D318</f>
        <v/>
      </c>
      <c r="M318" s="129" t="str">
        <f t="shared" si="322"/>
        <v/>
      </c>
      <c r="N318" s="129" t="str">
        <f t="shared" si="7"/>
        <v/>
      </c>
    </row>
    <row r="319">
      <c r="H319" s="129" t="str">
        <f t="shared" si="2"/>
        <v/>
      </c>
      <c r="I319" s="129" t="str">
        <f t="shared" si="3"/>
        <v/>
      </c>
      <c r="J319" s="129" t="str">
        <f t="shared" si="4"/>
        <v/>
      </c>
      <c r="K319" s="129" t="str">
        <f t="shared" si="5"/>
        <v/>
      </c>
      <c r="L319" s="129" t="str">
        <f t="shared" ref="L319:M319" si="323">D319</f>
        <v/>
      </c>
      <c r="M319" s="129" t="str">
        <f t="shared" si="323"/>
        <v/>
      </c>
      <c r="N319" s="129" t="str">
        <f t="shared" si="7"/>
        <v/>
      </c>
    </row>
    <row r="320">
      <c r="H320" s="129" t="str">
        <f t="shared" si="2"/>
        <v/>
      </c>
      <c r="I320" s="129" t="str">
        <f t="shared" si="3"/>
        <v/>
      </c>
      <c r="J320" s="129" t="str">
        <f t="shared" si="4"/>
        <v/>
      </c>
      <c r="K320" s="129" t="str">
        <f t="shared" si="5"/>
        <v/>
      </c>
      <c r="L320" s="129" t="str">
        <f t="shared" ref="L320:M320" si="324">D320</f>
        <v/>
      </c>
      <c r="M320" s="129" t="str">
        <f t="shared" si="324"/>
        <v/>
      </c>
      <c r="N320" s="129" t="str">
        <f t="shared" si="7"/>
        <v/>
      </c>
    </row>
    <row r="321">
      <c r="H321" s="129" t="str">
        <f t="shared" si="2"/>
        <v/>
      </c>
      <c r="I321" s="129" t="str">
        <f t="shared" si="3"/>
        <v/>
      </c>
      <c r="J321" s="129" t="str">
        <f t="shared" si="4"/>
        <v/>
      </c>
      <c r="K321" s="129" t="str">
        <f t="shared" si="5"/>
        <v/>
      </c>
      <c r="L321" s="129" t="str">
        <f t="shared" ref="L321:M321" si="325">D321</f>
        <v/>
      </c>
      <c r="M321" s="129" t="str">
        <f t="shared" si="325"/>
        <v/>
      </c>
      <c r="N321" s="129" t="str">
        <f t="shared" si="7"/>
        <v/>
      </c>
    </row>
    <row r="322">
      <c r="H322" s="129" t="str">
        <f t="shared" si="2"/>
        <v/>
      </c>
      <c r="I322" s="129" t="str">
        <f t="shared" si="3"/>
        <v/>
      </c>
      <c r="J322" s="129" t="str">
        <f t="shared" si="4"/>
        <v/>
      </c>
      <c r="K322" s="129" t="str">
        <f t="shared" si="5"/>
        <v/>
      </c>
      <c r="L322" s="129" t="str">
        <f t="shared" ref="L322:M322" si="326">D322</f>
        <v/>
      </c>
      <c r="M322" s="129" t="str">
        <f t="shared" si="326"/>
        <v/>
      </c>
      <c r="N322" s="129" t="str">
        <f t="shared" si="7"/>
        <v/>
      </c>
    </row>
    <row r="323">
      <c r="H323" s="129" t="str">
        <f t="shared" si="2"/>
        <v/>
      </c>
      <c r="I323" s="129" t="str">
        <f t="shared" si="3"/>
        <v/>
      </c>
      <c r="J323" s="129" t="str">
        <f t="shared" si="4"/>
        <v/>
      </c>
      <c r="K323" s="129" t="str">
        <f t="shared" si="5"/>
        <v/>
      </c>
      <c r="L323" s="129" t="str">
        <f t="shared" ref="L323:M323" si="327">D323</f>
        <v/>
      </c>
      <c r="M323" s="129" t="str">
        <f t="shared" si="327"/>
        <v/>
      </c>
      <c r="N323" s="129" t="str">
        <f t="shared" si="7"/>
        <v/>
      </c>
    </row>
    <row r="324">
      <c r="H324" s="129" t="str">
        <f t="shared" si="2"/>
        <v/>
      </c>
      <c r="I324" s="129" t="str">
        <f t="shared" si="3"/>
        <v/>
      </c>
      <c r="J324" s="129" t="str">
        <f t="shared" si="4"/>
        <v/>
      </c>
      <c r="K324" s="129" t="str">
        <f t="shared" si="5"/>
        <v/>
      </c>
      <c r="L324" s="129" t="str">
        <f t="shared" ref="L324:M324" si="328">D324</f>
        <v/>
      </c>
      <c r="M324" s="129" t="str">
        <f t="shared" si="328"/>
        <v/>
      </c>
      <c r="N324" s="129" t="str">
        <f t="shared" si="7"/>
        <v/>
      </c>
    </row>
    <row r="325">
      <c r="H325" s="129" t="str">
        <f t="shared" si="2"/>
        <v/>
      </c>
      <c r="I325" s="129" t="str">
        <f t="shared" si="3"/>
        <v/>
      </c>
      <c r="J325" s="129" t="str">
        <f t="shared" si="4"/>
        <v/>
      </c>
      <c r="K325" s="129" t="str">
        <f t="shared" si="5"/>
        <v/>
      </c>
      <c r="L325" s="129" t="str">
        <f t="shared" ref="L325:M325" si="329">D325</f>
        <v/>
      </c>
      <c r="M325" s="129" t="str">
        <f t="shared" si="329"/>
        <v/>
      </c>
      <c r="N325" s="129" t="str">
        <f t="shared" si="7"/>
        <v/>
      </c>
    </row>
    <row r="326">
      <c r="H326" s="129" t="str">
        <f t="shared" si="2"/>
        <v/>
      </c>
      <c r="I326" s="129" t="str">
        <f t="shared" si="3"/>
        <v/>
      </c>
      <c r="J326" s="129" t="str">
        <f t="shared" si="4"/>
        <v/>
      </c>
      <c r="K326" s="129" t="str">
        <f t="shared" si="5"/>
        <v/>
      </c>
      <c r="L326" s="129" t="str">
        <f t="shared" ref="L326:M326" si="330">D326</f>
        <v/>
      </c>
      <c r="M326" s="129" t="str">
        <f t="shared" si="330"/>
        <v/>
      </c>
      <c r="N326" s="129" t="str">
        <f t="shared" si="7"/>
        <v/>
      </c>
    </row>
    <row r="327">
      <c r="H327" s="129" t="str">
        <f t="shared" si="2"/>
        <v/>
      </c>
      <c r="I327" s="129" t="str">
        <f t="shared" si="3"/>
        <v/>
      </c>
      <c r="J327" s="129" t="str">
        <f t="shared" si="4"/>
        <v/>
      </c>
      <c r="K327" s="129" t="str">
        <f t="shared" si="5"/>
        <v/>
      </c>
      <c r="L327" s="129" t="str">
        <f t="shared" ref="L327:M327" si="331">D327</f>
        <v/>
      </c>
      <c r="M327" s="129" t="str">
        <f t="shared" si="331"/>
        <v/>
      </c>
      <c r="N327" s="129" t="str">
        <f t="shared" si="7"/>
        <v/>
      </c>
    </row>
    <row r="328">
      <c r="H328" s="129" t="str">
        <f t="shared" si="2"/>
        <v/>
      </c>
      <c r="I328" s="129" t="str">
        <f t="shared" si="3"/>
        <v/>
      </c>
      <c r="J328" s="129" t="str">
        <f t="shared" si="4"/>
        <v/>
      </c>
      <c r="K328" s="129" t="str">
        <f t="shared" si="5"/>
        <v/>
      </c>
      <c r="L328" s="129" t="str">
        <f t="shared" ref="L328:M328" si="332">D328</f>
        <v/>
      </c>
      <c r="M328" s="129" t="str">
        <f t="shared" si="332"/>
        <v/>
      </c>
      <c r="N328" s="129" t="str">
        <f t="shared" si="7"/>
        <v/>
      </c>
    </row>
    <row r="329">
      <c r="H329" s="129" t="str">
        <f t="shared" si="2"/>
        <v/>
      </c>
      <c r="I329" s="129" t="str">
        <f t="shared" si="3"/>
        <v/>
      </c>
      <c r="J329" s="129" t="str">
        <f t="shared" si="4"/>
        <v/>
      </c>
      <c r="K329" s="129" t="str">
        <f t="shared" si="5"/>
        <v/>
      </c>
      <c r="L329" s="129" t="str">
        <f t="shared" ref="L329:M329" si="333">D329</f>
        <v/>
      </c>
      <c r="M329" s="129" t="str">
        <f t="shared" si="333"/>
        <v/>
      </c>
      <c r="N329" s="129" t="str">
        <f t="shared" si="7"/>
        <v/>
      </c>
    </row>
    <row r="330">
      <c r="H330" s="129" t="str">
        <f t="shared" si="2"/>
        <v/>
      </c>
      <c r="I330" s="129" t="str">
        <f t="shared" si="3"/>
        <v/>
      </c>
      <c r="J330" s="129" t="str">
        <f t="shared" si="4"/>
        <v/>
      </c>
      <c r="K330" s="129" t="str">
        <f t="shared" si="5"/>
        <v/>
      </c>
      <c r="L330" s="129" t="str">
        <f t="shared" ref="L330:M330" si="334">D330</f>
        <v/>
      </c>
      <c r="M330" s="129" t="str">
        <f t="shared" si="334"/>
        <v/>
      </c>
      <c r="N330" s="129" t="str">
        <f t="shared" si="7"/>
        <v/>
      </c>
    </row>
    <row r="331">
      <c r="H331" s="129" t="str">
        <f t="shared" si="2"/>
        <v/>
      </c>
      <c r="I331" s="129" t="str">
        <f t="shared" si="3"/>
        <v/>
      </c>
      <c r="J331" s="129" t="str">
        <f t="shared" si="4"/>
        <v/>
      </c>
      <c r="K331" s="129" t="str">
        <f t="shared" si="5"/>
        <v/>
      </c>
      <c r="L331" s="129" t="str">
        <f t="shared" ref="L331:M331" si="335">D331</f>
        <v/>
      </c>
      <c r="M331" s="129" t="str">
        <f t="shared" si="335"/>
        <v/>
      </c>
      <c r="N331" s="129" t="str">
        <f t="shared" si="7"/>
        <v/>
      </c>
    </row>
    <row r="332">
      <c r="H332" s="129" t="str">
        <f t="shared" si="2"/>
        <v/>
      </c>
      <c r="I332" s="129" t="str">
        <f t="shared" si="3"/>
        <v/>
      </c>
      <c r="J332" s="129" t="str">
        <f t="shared" si="4"/>
        <v/>
      </c>
      <c r="K332" s="129" t="str">
        <f t="shared" si="5"/>
        <v/>
      </c>
      <c r="L332" s="129" t="str">
        <f t="shared" ref="L332:M332" si="336">D332</f>
        <v/>
      </c>
      <c r="M332" s="129" t="str">
        <f t="shared" si="336"/>
        <v/>
      </c>
      <c r="N332" s="129" t="str">
        <f t="shared" si="7"/>
        <v/>
      </c>
    </row>
    <row r="333">
      <c r="H333" s="129" t="str">
        <f t="shared" si="2"/>
        <v/>
      </c>
      <c r="I333" s="129" t="str">
        <f t="shared" si="3"/>
        <v/>
      </c>
      <c r="J333" s="129" t="str">
        <f t="shared" si="4"/>
        <v/>
      </c>
      <c r="K333" s="129" t="str">
        <f t="shared" si="5"/>
        <v/>
      </c>
      <c r="L333" s="129" t="str">
        <f t="shared" ref="L333:M333" si="337">D333</f>
        <v/>
      </c>
      <c r="M333" s="129" t="str">
        <f t="shared" si="337"/>
        <v/>
      </c>
      <c r="N333" s="129" t="str">
        <f t="shared" si="7"/>
        <v/>
      </c>
    </row>
    <row r="334">
      <c r="H334" s="129" t="str">
        <f t="shared" si="2"/>
        <v/>
      </c>
      <c r="I334" s="129" t="str">
        <f t="shared" si="3"/>
        <v/>
      </c>
      <c r="J334" s="129" t="str">
        <f t="shared" si="4"/>
        <v/>
      </c>
      <c r="K334" s="129" t="str">
        <f t="shared" si="5"/>
        <v/>
      </c>
      <c r="L334" s="129" t="str">
        <f t="shared" ref="L334:M334" si="338">D334</f>
        <v/>
      </c>
      <c r="M334" s="129" t="str">
        <f t="shared" si="338"/>
        <v/>
      </c>
      <c r="N334" s="129" t="str">
        <f t="shared" si="7"/>
        <v/>
      </c>
    </row>
    <row r="335">
      <c r="H335" s="129" t="str">
        <f t="shared" si="2"/>
        <v/>
      </c>
      <c r="I335" s="129" t="str">
        <f t="shared" si="3"/>
        <v/>
      </c>
      <c r="J335" s="129" t="str">
        <f t="shared" si="4"/>
        <v/>
      </c>
      <c r="K335" s="129" t="str">
        <f t="shared" si="5"/>
        <v/>
      </c>
      <c r="L335" s="129" t="str">
        <f t="shared" ref="L335:M335" si="339">D335</f>
        <v/>
      </c>
      <c r="M335" s="129" t="str">
        <f t="shared" si="339"/>
        <v/>
      </c>
      <c r="N335" s="129" t="str">
        <f t="shared" si="7"/>
        <v/>
      </c>
    </row>
    <row r="336">
      <c r="H336" s="129" t="str">
        <f t="shared" si="2"/>
        <v/>
      </c>
      <c r="I336" s="129" t="str">
        <f t="shared" si="3"/>
        <v/>
      </c>
      <c r="J336" s="129" t="str">
        <f t="shared" si="4"/>
        <v/>
      </c>
      <c r="K336" s="129" t="str">
        <f t="shared" si="5"/>
        <v/>
      </c>
      <c r="L336" s="129" t="str">
        <f t="shared" ref="L336:M336" si="340">D336</f>
        <v/>
      </c>
      <c r="M336" s="129" t="str">
        <f t="shared" si="340"/>
        <v/>
      </c>
      <c r="N336" s="129" t="str">
        <f t="shared" si="7"/>
        <v/>
      </c>
    </row>
    <row r="337">
      <c r="H337" s="129" t="str">
        <f t="shared" si="2"/>
        <v/>
      </c>
      <c r="I337" s="129" t="str">
        <f t="shared" si="3"/>
        <v/>
      </c>
      <c r="J337" s="129" t="str">
        <f t="shared" si="4"/>
        <v/>
      </c>
      <c r="K337" s="129" t="str">
        <f t="shared" si="5"/>
        <v/>
      </c>
      <c r="L337" s="129" t="str">
        <f t="shared" ref="L337:M337" si="341">D337</f>
        <v/>
      </c>
      <c r="M337" s="129" t="str">
        <f t="shared" si="341"/>
        <v/>
      </c>
      <c r="N337" s="129" t="str">
        <f t="shared" si="7"/>
        <v/>
      </c>
    </row>
    <row r="338">
      <c r="H338" s="129" t="str">
        <f t="shared" si="2"/>
        <v/>
      </c>
      <c r="I338" s="129" t="str">
        <f t="shared" si="3"/>
        <v/>
      </c>
      <c r="J338" s="129" t="str">
        <f t="shared" si="4"/>
        <v/>
      </c>
      <c r="K338" s="129" t="str">
        <f t="shared" si="5"/>
        <v/>
      </c>
      <c r="L338" s="129" t="str">
        <f t="shared" ref="L338:M338" si="342">D338</f>
        <v/>
      </c>
      <c r="M338" s="129" t="str">
        <f t="shared" si="342"/>
        <v/>
      </c>
      <c r="N338" s="129" t="str">
        <f t="shared" si="7"/>
        <v/>
      </c>
    </row>
    <row r="339">
      <c r="H339" s="129" t="str">
        <f t="shared" si="2"/>
        <v/>
      </c>
      <c r="I339" s="129" t="str">
        <f t="shared" si="3"/>
        <v/>
      </c>
      <c r="J339" s="129" t="str">
        <f t="shared" si="4"/>
        <v/>
      </c>
      <c r="K339" s="129" t="str">
        <f t="shared" si="5"/>
        <v/>
      </c>
      <c r="L339" s="129" t="str">
        <f t="shared" ref="L339:M339" si="343">D339</f>
        <v/>
      </c>
      <c r="M339" s="129" t="str">
        <f t="shared" si="343"/>
        <v/>
      </c>
      <c r="N339" s="129" t="str">
        <f t="shared" si="7"/>
        <v/>
      </c>
    </row>
    <row r="340">
      <c r="H340" s="129" t="str">
        <f t="shared" si="2"/>
        <v/>
      </c>
      <c r="I340" s="129" t="str">
        <f t="shared" si="3"/>
        <v/>
      </c>
      <c r="J340" s="129" t="str">
        <f t="shared" si="4"/>
        <v/>
      </c>
      <c r="K340" s="129" t="str">
        <f t="shared" si="5"/>
        <v/>
      </c>
      <c r="L340" s="129" t="str">
        <f t="shared" ref="L340:M340" si="344">D340</f>
        <v/>
      </c>
      <c r="M340" s="129" t="str">
        <f t="shared" si="344"/>
        <v/>
      </c>
      <c r="N340" s="129" t="str">
        <f t="shared" si="7"/>
        <v/>
      </c>
    </row>
    <row r="341">
      <c r="H341" s="129" t="str">
        <f t="shared" si="2"/>
        <v/>
      </c>
      <c r="I341" s="129" t="str">
        <f t="shared" si="3"/>
        <v/>
      </c>
      <c r="J341" s="129" t="str">
        <f t="shared" si="4"/>
        <v/>
      </c>
      <c r="K341" s="129" t="str">
        <f t="shared" si="5"/>
        <v/>
      </c>
      <c r="L341" s="129" t="str">
        <f t="shared" ref="L341:M341" si="345">D341</f>
        <v/>
      </c>
      <c r="M341" s="129" t="str">
        <f t="shared" si="345"/>
        <v/>
      </c>
      <c r="N341" s="129" t="str">
        <f t="shared" si="7"/>
        <v/>
      </c>
    </row>
    <row r="342">
      <c r="H342" s="129" t="str">
        <f t="shared" si="2"/>
        <v/>
      </c>
      <c r="I342" s="129" t="str">
        <f t="shared" si="3"/>
        <v/>
      </c>
      <c r="J342" s="129" t="str">
        <f t="shared" si="4"/>
        <v/>
      </c>
      <c r="K342" s="129" t="str">
        <f t="shared" si="5"/>
        <v/>
      </c>
      <c r="L342" s="129" t="str">
        <f t="shared" ref="L342:M342" si="346">D342</f>
        <v/>
      </c>
      <c r="M342" s="129" t="str">
        <f t="shared" si="346"/>
        <v/>
      </c>
      <c r="N342" s="129" t="str">
        <f t="shared" si="7"/>
        <v/>
      </c>
    </row>
    <row r="343">
      <c r="H343" s="129" t="str">
        <f t="shared" si="2"/>
        <v/>
      </c>
      <c r="I343" s="129" t="str">
        <f t="shared" si="3"/>
        <v/>
      </c>
      <c r="J343" s="129" t="str">
        <f t="shared" si="4"/>
        <v/>
      </c>
      <c r="K343" s="129" t="str">
        <f t="shared" si="5"/>
        <v/>
      </c>
      <c r="L343" s="129" t="str">
        <f t="shared" ref="L343:M343" si="347">D343</f>
        <v/>
      </c>
      <c r="M343" s="129" t="str">
        <f t="shared" si="347"/>
        <v/>
      </c>
      <c r="N343" s="129" t="str">
        <f t="shared" si="7"/>
        <v/>
      </c>
    </row>
    <row r="344">
      <c r="H344" s="129" t="str">
        <f t="shared" si="2"/>
        <v/>
      </c>
      <c r="I344" s="129" t="str">
        <f t="shared" si="3"/>
        <v/>
      </c>
      <c r="J344" s="129" t="str">
        <f t="shared" si="4"/>
        <v/>
      </c>
      <c r="K344" s="129" t="str">
        <f t="shared" si="5"/>
        <v/>
      </c>
      <c r="L344" s="129" t="str">
        <f t="shared" ref="L344:M344" si="348">D344</f>
        <v/>
      </c>
      <c r="M344" s="129" t="str">
        <f t="shared" si="348"/>
        <v/>
      </c>
      <c r="N344" s="129" t="str">
        <f t="shared" si="7"/>
        <v/>
      </c>
    </row>
    <row r="345">
      <c r="H345" s="129" t="str">
        <f t="shared" si="2"/>
        <v/>
      </c>
      <c r="I345" s="129" t="str">
        <f t="shared" si="3"/>
        <v/>
      </c>
      <c r="J345" s="129" t="str">
        <f t="shared" si="4"/>
        <v/>
      </c>
      <c r="K345" s="129" t="str">
        <f t="shared" si="5"/>
        <v/>
      </c>
      <c r="L345" s="129" t="str">
        <f t="shared" ref="L345:M345" si="349">D345</f>
        <v/>
      </c>
      <c r="M345" s="129" t="str">
        <f t="shared" si="349"/>
        <v/>
      </c>
      <c r="N345" s="129" t="str">
        <f t="shared" si="7"/>
        <v/>
      </c>
    </row>
    <row r="346">
      <c r="H346" s="129" t="str">
        <f t="shared" si="2"/>
        <v/>
      </c>
      <c r="I346" s="129" t="str">
        <f t="shared" si="3"/>
        <v/>
      </c>
      <c r="J346" s="129" t="str">
        <f t="shared" si="4"/>
        <v/>
      </c>
      <c r="K346" s="129" t="str">
        <f t="shared" si="5"/>
        <v/>
      </c>
      <c r="L346" s="129" t="str">
        <f t="shared" ref="L346:M346" si="350">D346</f>
        <v/>
      </c>
      <c r="M346" s="129" t="str">
        <f t="shared" si="350"/>
        <v/>
      </c>
      <c r="N346" s="129" t="str">
        <f t="shared" si="7"/>
        <v/>
      </c>
    </row>
    <row r="347">
      <c r="H347" s="129" t="str">
        <f t="shared" si="2"/>
        <v/>
      </c>
      <c r="I347" s="129" t="str">
        <f t="shared" si="3"/>
        <v/>
      </c>
      <c r="J347" s="129" t="str">
        <f t="shared" si="4"/>
        <v/>
      </c>
      <c r="K347" s="129" t="str">
        <f t="shared" si="5"/>
        <v/>
      </c>
      <c r="L347" s="129" t="str">
        <f t="shared" ref="L347:M347" si="351">D347</f>
        <v/>
      </c>
      <c r="M347" s="129" t="str">
        <f t="shared" si="351"/>
        <v/>
      </c>
      <c r="N347" s="129" t="str">
        <f t="shared" si="7"/>
        <v/>
      </c>
    </row>
    <row r="348">
      <c r="H348" s="129" t="str">
        <f t="shared" si="2"/>
        <v/>
      </c>
      <c r="I348" s="129" t="str">
        <f t="shared" si="3"/>
        <v/>
      </c>
      <c r="J348" s="129" t="str">
        <f t="shared" si="4"/>
        <v/>
      </c>
      <c r="K348" s="129" t="str">
        <f t="shared" si="5"/>
        <v/>
      </c>
      <c r="L348" s="129" t="str">
        <f t="shared" ref="L348:M348" si="352">D348</f>
        <v/>
      </c>
      <c r="M348" s="129" t="str">
        <f t="shared" si="352"/>
        <v/>
      </c>
      <c r="N348" s="129" t="str">
        <f t="shared" si="7"/>
        <v/>
      </c>
    </row>
    <row r="349">
      <c r="H349" s="129" t="str">
        <f t="shared" si="2"/>
        <v/>
      </c>
      <c r="I349" s="129" t="str">
        <f t="shared" si="3"/>
        <v/>
      </c>
      <c r="J349" s="129" t="str">
        <f t="shared" si="4"/>
        <v/>
      </c>
      <c r="K349" s="129" t="str">
        <f t="shared" si="5"/>
        <v/>
      </c>
      <c r="L349" s="129" t="str">
        <f t="shared" ref="L349:M349" si="353">D349</f>
        <v/>
      </c>
      <c r="M349" s="129" t="str">
        <f t="shared" si="353"/>
        <v/>
      </c>
      <c r="N349" s="129" t="str">
        <f t="shared" si="7"/>
        <v/>
      </c>
    </row>
    <row r="350">
      <c r="H350" s="129" t="str">
        <f t="shared" si="2"/>
        <v/>
      </c>
      <c r="I350" s="129" t="str">
        <f t="shared" si="3"/>
        <v/>
      </c>
      <c r="J350" s="129" t="str">
        <f t="shared" si="4"/>
        <v/>
      </c>
      <c r="K350" s="129" t="str">
        <f t="shared" si="5"/>
        <v/>
      </c>
      <c r="L350" s="129" t="str">
        <f t="shared" ref="L350:M350" si="354">D350</f>
        <v/>
      </c>
      <c r="M350" s="129" t="str">
        <f t="shared" si="354"/>
        <v/>
      </c>
      <c r="N350" s="129" t="str">
        <f t="shared" si="7"/>
        <v/>
      </c>
    </row>
    <row r="351">
      <c r="H351" s="129" t="str">
        <f t="shared" si="2"/>
        <v/>
      </c>
      <c r="I351" s="129" t="str">
        <f t="shared" si="3"/>
        <v/>
      </c>
      <c r="J351" s="129" t="str">
        <f t="shared" si="4"/>
        <v/>
      </c>
      <c r="K351" s="129" t="str">
        <f t="shared" si="5"/>
        <v/>
      </c>
      <c r="L351" s="129" t="str">
        <f t="shared" ref="L351:M351" si="355">D351</f>
        <v/>
      </c>
      <c r="M351" s="129" t="str">
        <f t="shared" si="355"/>
        <v/>
      </c>
      <c r="N351" s="129" t="str">
        <f t="shared" si="7"/>
        <v/>
      </c>
    </row>
    <row r="352">
      <c r="H352" s="129" t="str">
        <f t="shared" si="2"/>
        <v/>
      </c>
      <c r="I352" s="129" t="str">
        <f t="shared" si="3"/>
        <v/>
      </c>
      <c r="J352" s="129" t="str">
        <f t="shared" si="4"/>
        <v/>
      </c>
      <c r="K352" s="129" t="str">
        <f t="shared" si="5"/>
        <v/>
      </c>
      <c r="L352" s="129" t="str">
        <f t="shared" ref="L352:M352" si="356">D352</f>
        <v/>
      </c>
      <c r="M352" s="129" t="str">
        <f t="shared" si="356"/>
        <v/>
      </c>
      <c r="N352" s="129" t="str">
        <f t="shared" si="7"/>
        <v/>
      </c>
    </row>
    <row r="353">
      <c r="H353" s="129" t="str">
        <f t="shared" si="2"/>
        <v/>
      </c>
      <c r="I353" s="129" t="str">
        <f t="shared" si="3"/>
        <v/>
      </c>
      <c r="J353" s="129" t="str">
        <f t="shared" si="4"/>
        <v/>
      </c>
      <c r="K353" s="129" t="str">
        <f t="shared" si="5"/>
        <v/>
      </c>
      <c r="L353" s="129" t="str">
        <f t="shared" ref="L353:M353" si="357">D353</f>
        <v/>
      </c>
      <c r="M353" s="129" t="str">
        <f t="shared" si="357"/>
        <v/>
      </c>
      <c r="N353" s="129" t="str">
        <f t="shared" si="7"/>
        <v/>
      </c>
    </row>
    <row r="354">
      <c r="H354" s="129" t="str">
        <f t="shared" si="2"/>
        <v/>
      </c>
      <c r="I354" s="129" t="str">
        <f t="shared" si="3"/>
        <v/>
      </c>
      <c r="J354" s="129" t="str">
        <f t="shared" si="4"/>
        <v/>
      </c>
      <c r="K354" s="129" t="str">
        <f t="shared" si="5"/>
        <v/>
      </c>
      <c r="L354" s="129" t="str">
        <f t="shared" ref="L354:M354" si="358">D354</f>
        <v/>
      </c>
      <c r="M354" s="129" t="str">
        <f t="shared" si="358"/>
        <v/>
      </c>
      <c r="N354" s="129" t="str">
        <f t="shared" si="7"/>
        <v/>
      </c>
    </row>
    <row r="355">
      <c r="H355" s="129" t="str">
        <f t="shared" si="2"/>
        <v/>
      </c>
      <c r="I355" s="129" t="str">
        <f t="shared" si="3"/>
        <v/>
      </c>
      <c r="J355" s="129" t="str">
        <f t="shared" si="4"/>
        <v/>
      </c>
      <c r="K355" s="129" t="str">
        <f t="shared" si="5"/>
        <v/>
      </c>
      <c r="L355" s="129" t="str">
        <f t="shared" ref="L355:M355" si="359">D355</f>
        <v/>
      </c>
      <c r="M355" s="129" t="str">
        <f t="shared" si="359"/>
        <v/>
      </c>
      <c r="N355" s="129" t="str">
        <f t="shared" si="7"/>
        <v/>
      </c>
    </row>
    <row r="356">
      <c r="H356" s="129" t="str">
        <f t="shared" si="2"/>
        <v/>
      </c>
      <c r="I356" s="129" t="str">
        <f t="shared" si="3"/>
        <v/>
      </c>
      <c r="J356" s="129" t="str">
        <f t="shared" si="4"/>
        <v/>
      </c>
      <c r="K356" s="129" t="str">
        <f t="shared" si="5"/>
        <v/>
      </c>
      <c r="L356" s="129" t="str">
        <f t="shared" ref="L356:M356" si="360">D356</f>
        <v/>
      </c>
      <c r="M356" s="129" t="str">
        <f t="shared" si="360"/>
        <v/>
      </c>
      <c r="N356" s="129" t="str">
        <f t="shared" si="7"/>
        <v/>
      </c>
    </row>
    <row r="357">
      <c r="H357" s="129" t="str">
        <f t="shared" si="2"/>
        <v/>
      </c>
      <c r="I357" s="129" t="str">
        <f t="shared" si="3"/>
        <v/>
      </c>
      <c r="J357" s="129" t="str">
        <f t="shared" si="4"/>
        <v/>
      </c>
      <c r="K357" s="129" t="str">
        <f t="shared" si="5"/>
        <v/>
      </c>
      <c r="L357" s="129" t="str">
        <f t="shared" ref="L357:M357" si="361">D357</f>
        <v/>
      </c>
      <c r="M357" s="129" t="str">
        <f t="shared" si="361"/>
        <v/>
      </c>
      <c r="N357" s="129" t="str">
        <f t="shared" si="7"/>
        <v/>
      </c>
    </row>
    <row r="358">
      <c r="H358" s="129" t="str">
        <f t="shared" si="2"/>
        <v/>
      </c>
      <c r="I358" s="129" t="str">
        <f t="shared" si="3"/>
        <v/>
      </c>
      <c r="J358" s="129" t="str">
        <f t="shared" si="4"/>
        <v/>
      </c>
      <c r="K358" s="129" t="str">
        <f t="shared" si="5"/>
        <v/>
      </c>
      <c r="L358" s="129" t="str">
        <f t="shared" ref="L358:M358" si="362">D358</f>
        <v/>
      </c>
      <c r="M358" s="129" t="str">
        <f t="shared" si="362"/>
        <v/>
      </c>
      <c r="N358" s="129" t="str">
        <f t="shared" si="7"/>
        <v/>
      </c>
    </row>
    <row r="359">
      <c r="H359" s="129" t="str">
        <f t="shared" si="2"/>
        <v/>
      </c>
      <c r="I359" s="129" t="str">
        <f t="shared" si="3"/>
        <v/>
      </c>
      <c r="J359" s="129" t="str">
        <f t="shared" si="4"/>
        <v/>
      </c>
      <c r="K359" s="129" t="str">
        <f t="shared" si="5"/>
        <v/>
      </c>
      <c r="L359" s="129" t="str">
        <f t="shared" ref="L359:M359" si="363">D359</f>
        <v/>
      </c>
      <c r="M359" s="129" t="str">
        <f t="shared" si="363"/>
        <v/>
      </c>
      <c r="N359" s="129" t="str">
        <f t="shared" si="7"/>
        <v/>
      </c>
    </row>
    <row r="360">
      <c r="H360" s="129" t="str">
        <f t="shared" si="2"/>
        <v/>
      </c>
      <c r="I360" s="129" t="str">
        <f t="shared" si="3"/>
        <v/>
      </c>
      <c r="J360" s="129" t="str">
        <f t="shared" si="4"/>
        <v/>
      </c>
      <c r="K360" s="129" t="str">
        <f t="shared" si="5"/>
        <v/>
      </c>
      <c r="L360" s="129" t="str">
        <f t="shared" ref="L360:M360" si="364">D360</f>
        <v/>
      </c>
      <c r="M360" s="129" t="str">
        <f t="shared" si="364"/>
        <v/>
      </c>
      <c r="N360" s="129" t="str">
        <f t="shared" si="7"/>
        <v/>
      </c>
    </row>
    <row r="361">
      <c r="H361" s="129" t="str">
        <f t="shared" si="2"/>
        <v/>
      </c>
      <c r="I361" s="129" t="str">
        <f t="shared" si="3"/>
        <v/>
      </c>
      <c r="J361" s="129" t="str">
        <f t="shared" si="4"/>
        <v/>
      </c>
      <c r="K361" s="129" t="str">
        <f t="shared" si="5"/>
        <v/>
      </c>
      <c r="L361" s="129" t="str">
        <f t="shared" ref="L361:M361" si="365">D361</f>
        <v/>
      </c>
      <c r="M361" s="129" t="str">
        <f t="shared" si="365"/>
        <v/>
      </c>
      <c r="N361" s="129" t="str">
        <f t="shared" si="7"/>
        <v/>
      </c>
    </row>
    <row r="362">
      <c r="H362" s="129" t="str">
        <f t="shared" si="2"/>
        <v/>
      </c>
      <c r="I362" s="129" t="str">
        <f t="shared" si="3"/>
        <v/>
      </c>
      <c r="J362" s="129" t="str">
        <f t="shared" si="4"/>
        <v/>
      </c>
      <c r="K362" s="129" t="str">
        <f t="shared" si="5"/>
        <v/>
      </c>
      <c r="L362" s="129" t="str">
        <f t="shared" ref="L362:M362" si="366">D362</f>
        <v/>
      </c>
      <c r="M362" s="129" t="str">
        <f t="shared" si="366"/>
        <v/>
      </c>
      <c r="N362" s="129" t="str">
        <f t="shared" si="7"/>
        <v/>
      </c>
    </row>
    <row r="363">
      <c r="H363" s="129" t="str">
        <f t="shared" si="2"/>
        <v/>
      </c>
      <c r="I363" s="129" t="str">
        <f t="shared" si="3"/>
        <v/>
      </c>
      <c r="J363" s="129" t="str">
        <f t="shared" si="4"/>
        <v/>
      </c>
      <c r="K363" s="129" t="str">
        <f t="shared" si="5"/>
        <v/>
      </c>
      <c r="L363" s="129" t="str">
        <f t="shared" ref="L363:M363" si="367">D363</f>
        <v/>
      </c>
      <c r="M363" s="129" t="str">
        <f t="shared" si="367"/>
        <v/>
      </c>
      <c r="N363" s="129" t="str">
        <f t="shared" si="7"/>
        <v/>
      </c>
    </row>
    <row r="364">
      <c r="H364" s="129" t="str">
        <f t="shared" si="2"/>
        <v/>
      </c>
      <c r="I364" s="129" t="str">
        <f t="shared" si="3"/>
        <v/>
      </c>
      <c r="J364" s="129" t="str">
        <f t="shared" si="4"/>
        <v/>
      </c>
      <c r="K364" s="129" t="str">
        <f t="shared" si="5"/>
        <v/>
      </c>
      <c r="L364" s="129" t="str">
        <f t="shared" ref="L364:M364" si="368">D364</f>
        <v/>
      </c>
      <c r="M364" s="129" t="str">
        <f t="shared" si="368"/>
        <v/>
      </c>
      <c r="N364" s="129" t="str">
        <f t="shared" si="7"/>
        <v/>
      </c>
    </row>
    <row r="365">
      <c r="H365" s="129" t="str">
        <f t="shared" si="2"/>
        <v/>
      </c>
      <c r="I365" s="129" t="str">
        <f t="shared" si="3"/>
        <v/>
      </c>
      <c r="J365" s="129" t="str">
        <f t="shared" si="4"/>
        <v/>
      </c>
      <c r="K365" s="129" t="str">
        <f t="shared" si="5"/>
        <v/>
      </c>
      <c r="L365" s="129" t="str">
        <f t="shared" ref="L365:M365" si="369">D365</f>
        <v/>
      </c>
      <c r="M365" s="129" t="str">
        <f t="shared" si="369"/>
        <v/>
      </c>
      <c r="N365" s="129" t="str">
        <f t="shared" si="7"/>
        <v/>
      </c>
    </row>
    <row r="366">
      <c r="H366" s="129" t="str">
        <f t="shared" si="2"/>
        <v/>
      </c>
      <c r="I366" s="129" t="str">
        <f t="shared" si="3"/>
        <v/>
      </c>
      <c r="J366" s="129" t="str">
        <f t="shared" si="4"/>
        <v/>
      </c>
      <c r="K366" s="129" t="str">
        <f t="shared" si="5"/>
        <v/>
      </c>
      <c r="L366" s="129" t="str">
        <f t="shared" ref="L366:M366" si="370">D366</f>
        <v/>
      </c>
      <c r="M366" s="129" t="str">
        <f t="shared" si="370"/>
        <v/>
      </c>
      <c r="N366" s="129" t="str">
        <f t="shared" si="7"/>
        <v/>
      </c>
    </row>
    <row r="367">
      <c r="H367" s="129" t="str">
        <f t="shared" si="2"/>
        <v/>
      </c>
      <c r="I367" s="129" t="str">
        <f t="shared" si="3"/>
        <v/>
      </c>
      <c r="J367" s="129" t="str">
        <f t="shared" si="4"/>
        <v/>
      </c>
      <c r="K367" s="129" t="str">
        <f t="shared" si="5"/>
        <v/>
      </c>
      <c r="L367" s="129" t="str">
        <f t="shared" ref="L367:M367" si="371">D367</f>
        <v/>
      </c>
      <c r="M367" s="129" t="str">
        <f t="shared" si="371"/>
        <v/>
      </c>
      <c r="N367" s="129" t="str">
        <f t="shared" si="7"/>
        <v/>
      </c>
    </row>
    <row r="368">
      <c r="H368" s="129" t="str">
        <f t="shared" si="2"/>
        <v/>
      </c>
      <c r="I368" s="129" t="str">
        <f t="shared" si="3"/>
        <v/>
      </c>
      <c r="J368" s="129" t="str">
        <f t="shared" si="4"/>
        <v/>
      </c>
      <c r="K368" s="129" t="str">
        <f t="shared" si="5"/>
        <v/>
      </c>
      <c r="L368" s="129" t="str">
        <f t="shared" ref="L368:M368" si="372">D368</f>
        <v/>
      </c>
      <c r="M368" s="129" t="str">
        <f t="shared" si="372"/>
        <v/>
      </c>
      <c r="N368" s="129" t="str">
        <f t="shared" si="7"/>
        <v/>
      </c>
    </row>
    <row r="369">
      <c r="H369" s="129" t="str">
        <f t="shared" si="2"/>
        <v/>
      </c>
      <c r="I369" s="129" t="str">
        <f t="shared" si="3"/>
        <v/>
      </c>
      <c r="J369" s="129" t="str">
        <f t="shared" si="4"/>
        <v/>
      </c>
      <c r="K369" s="129" t="str">
        <f t="shared" si="5"/>
        <v/>
      </c>
      <c r="L369" s="129" t="str">
        <f t="shared" ref="L369:M369" si="373">D369</f>
        <v/>
      </c>
      <c r="M369" s="129" t="str">
        <f t="shared" si="373"/>
        <v/>
      </c>
      <c r="N369" s="129" t="str">
        <f t="shared" si="7"/>
        <v/>
      </c>
    </row>
    <row r="370">
      <c r="H370" s="129" t="str">
        <f t="shared" si="2"/>
        <v/>
      </c>
      <c r="I370" s="129" t="str">
        <f t="shared" si="3"/>
        <v/>
      </c>
      <c r="J370" s="129" t="str">
        <f t="shared" si="4"/>
        <v/>
      </c>
      <c r="K370" s="129" t="str">
        <f t="shared" si="5"/>
        <v/>
      </c>
      <c r="L370" s="129" t="str">
        <f t="shared" ref="L370:M370" si="374">D370</f>
        <v/>
      </c>
      <c r="M370" s="129" t="str">
        <f t="shared" si="374"/>
        <v/>
      </c>
      <c r="N370" s="129" t="str">
        <f t="shared" si="7"/>
        <v/>
      </c>
    </row>
    <row r="371">
      <c r="H371" s="129" t="str">
        <f t="shared" si="2"/>
        <v/>
      </c>
      <c r="I371" s="129" t="str">
        <f t="shared" si="3"/>
        <v/>
      </c>
      <c r="J371" s="129" t="str">
        <f t="shared" si="4"/>
        <v/>
      </c>
      <c r="K371" s="129" t="str">
        <f t="shared" si="5"/>
        <v/>
      </c>
      <c r="L371" s="129" t="str">
        <f t="shared" ref="L371:M371" si="375">D371</f>
        <v/>
      </c>
      <c r="M371" s="129" t="str">
        <f t="shared" si="375"/>
        <v/>
      </c>
      <c r="N371" s="129" t="str">
        <f t="shared" si="7"/>
        <v/>
      </c>
    </row>
    <row r="372">
      <c r="H372" s="129" t="str">
        <f t="shared" si="2"/>
        <v/>
      </c>
      <c r="I372" s="129" t="str">
        <f t="shared" si="3"/>
        <v/>
      </c>
      <c r="J372" s="129" t="str">
        <f t="shared" si="4"/>
        <v/>
      </c>
      <c r="K372" s="129" t="str">
        <f t="shared" si="5"/>
        <v/>
      </c>
      <c r="L372" s="129" t="str">
        <f t="shared" ref="L372:M372" si="376">D372</f>
        <v/>
      </c>
      <c r="M372" s="129" t="str">
        <f t="shared" si="376"/>
        <v/>
      </c>
      <c r="N372" s="129" t="str">
        <f t="shared" si="7"/>
        <v/>
      </c>
    </row>
    <row r="373">
      <c r="H373" s="129" t="str">
        <f t="shared" si="2"/>
        <v/>
      </c>
      <c r="I373" s="129" t="str">
        <f t="shared" si="3"/>
        <v/>
      </c>
      <c r="J373" s="129" t="str">
        <f t="shared" si="4"/>
        <v/>
      </c>
      <c r="K373" s="129" t="str">
        <f t="shared" si="5"/>
        <v/>
      </c>
      <c r="L373" s="129" t="str">
        <f t="shared" ref="L373:M373" si="377">D373</f>
        <v/>
      </c>
      <c r="M373" s="129" t="str">
        <f t="shared" si="377"/>
        <v/>
      </c>
      <c r="N373" s="129" t="str">
        <f t="shared" si="7"/>
        <v/>
      </c>
    </row>
    <row r="374">
      <c r="H374" s="129" t="str">
        <f t="shared" si="2"/>
        <v/>
      </c>
      <c r="I374" s="129" t="str">
        <f t="shared" si="3"/>
        <v/>
      </c>
      <c r="J374" s="129" t="str">
        <f t="shared" si="4"/>
        <v/>
      </c>
      <c r="K374" s="129" t="str">
        <f t="shared" si="5"/>
        <v/>
      </c>
      <c r="L374" s="129" t="str">
        <f t="shared" ref="L374:M374" si="378">D374</f>
        <v/>
      </c>
      <c r="M374" s="129" t="str">
        <f t="shared" si="378"/>
        <v/>
      </c>
      <c r="N374" s="129" t="str">
        <f t="shared" si="7"/>
        <v/>
      </c>
    </row>
    <row r="375">
      <c r="H375" s="129" t="str">
        <f t="shared" si="2"/>
        <v/>
      </c>
      <c r="I375" s="129" t="str">
        <f t="shared" si="3"/>
        <v/>
      </c>
      <c r="J375" s="129" t="str">
        <f t="shared" si="4"/>
        <v/>
      </c>
      <c r="K375" s="129" t="str">
        <f t="shared" si="5"/>
        <v/>
      </c>
      <c r="L375" s="129" t="str">
        <f t="shared" ref="L375:M375" si="379">D375</f>
        <v/>
      </c>
      <c r="M375" s="129" t="str">
        <f t="shared" si="379"/>
        <v/>
      </c>
      <c r="N375" s="129" t="str">
        <f t="shared" si="7"/>
        <v/>
      </c>
    </row>
    <row r="376">
      <c r="H376" s="129" t="str">
        <f t="shared" si="2"/>
        <v/>
      </c>
      <c r="I376" s="129" t="str">
        <f t="shared" si="3"/>
        <v/>
      </c>
      <c r="J376" s="129" t="str">
        <f t="shared" si="4"/>
        <v/>
      </c>
      <c r="K376" s="129" t="str">
        <f t="shared" si="5"/>
        <v/>
      </c>
      <c r="L376" s="129" t="str">
        <f t="shared" ref="L376:M376" si="380">D376</f>
        <v/>
      </c>
      <c r="M376" s="129" t="str">
        <f t="shared" si="380"/>
        <v/>
      </c>
      <c r="N376" s="129" t="str">
        <f t="shared" si="7"/>
        <v/>
      </c>
    </row>
    <row r="377">
      <c r="H377" s="129" t="str">
        <f t="shared" si="2"/>
        <v/>
      </c>
      <c r="I377" s="129" t="str">
        <f t="shared" si="3"/>
        <v/>
      </c>
      <c r="J377" s="129" t="str">
        <f t="shared" si="4"/>
        <v/>
      </c>
      <c r="K377" s="129" t="str">
        <f t="shared" si="5"/>
        <v/>
      </c>
      <c r="L377" s="129" t="str">
        <f t="shared" ref="L377:M377" si="381">D377</f>
        <v/>
      </c>
      <c r="M377" s="129" t="str">
        <f t="shared" si="381"/>
        <v/>
      </c>
      <c r="N377" s="129" t="str">
        <f t="shared" si="7"/>
        <v/>
      </c>
    </row>
    <row r="378">
      <c r="H378" s="129" t="str">
        <f t="shared" si="2"/>
        <v/>
      </c>
      <c r="I378" s="129" t="str">
        <f t="shared" si="3"/>
        <v/>
      </c>
      <c r="J378" s="129" t="str">
        <f t="shared" si="4"/>
        <v/>
      </c>
      <c r="K378" s="129" t="str">
        <f t="shared" si="5"/>
        <v/>
      </c>
      <c r="L378" s="129" t="str">
        <f t="shared" ref="L378:M378" si="382">D378</f>
        <v/>
      </c>
      <c r="M378" s="129" t="str">
        <f t="shared" si="382"/>
        <v/>
      </c>
      <c r="N378" s="129" t="str">
        <f t="shared" si="7"/>
        <v/>
      </c>
    </row>
    <row r="379">
      <c r="H379" s="129" t="str">
        <f t="shared" si="2"/>
        <v/>
      </c>
      <c r="I379" s="129" t="str">
        <f t="shared" si="3"/>
        <v/>
      </c>
      <c r="J379" s="129" t="str">
        <f t="shared" si="4"/>
        <v/>
      </c>
      <c r="K379" s="129" t="str">
        <f t="shared" si="5"/>
        <v/>
      </c>
      <c r="L379" s="129" t="str">
        <f t="shared" ref="L379:M379" si="383">D379</f>
        <v/>
      </c>
      <c r="M379" s="129" t="str">
        <f t="shared" si="383"/>
        <v/>
      </c>
      <c r="N379" s="129" t="str">
        <f t="shared" si="7"/>
        <v/>
      </c>
    </row>
    <row r="380">
      <c r="H380" s="129" t="str">
        <f t="shared" si="2"/>
        <v/>
      </c>
      <c r="I380" s="129" t="str">
        <f t="shared" si="3"/>
        <v/>
      </c>
      <c r="J380" s="129" t="str">
        <f t="shared" si="4"/>
        <v/>
      </c>
      <c r="K380" s="129" t="str">
        <f t="shared" si="5"/>
        <v/>
      </c>
      <c r="L380" s="129" t="str">
        <f t="shared" ref="L380:M380" si="384">D380</f>
        <v/>
      </c>
      <c r="M380" s="129" t="str">
        <f t="shared" si="384"/>
        <v/>
      </c>
      <c r="N380" s="129" t="str">
        <f t="shared" si="7"/>
        <v/>
      </c>
    </row>
    <row r="381">
      <c r="H381" s="129" t="str">
        <f t="shared" si="2"/>
        <v/>
      </c>
      <c r="I381" s="129" t="str">
        <f t="shared" si="3"/>
        <v/>
      </c>
      <c r="J381" s="129" t="str">
        <f t="shared" si="4"/>
        <v/>
      </c>
      <c r="K381" s="129" t="str">
        <f t="shared" si="5"/>
        <v/>
      </c>
      <c r="L381" s="129" t="str">
        <f t="shared" ref="L381:M381" si="385">D381</f>
        <v/>
      </c>
      <c r="M381" s="129" t="str">
        <f t="shared" si="385"/>
        <v/>
      </c>
      <c r="N381" s="129" t="str">
        <f t="shared" si="7"/>
        <v/>
      </c>
    </row>
    <row r="382">
      <c r="H382" s="129" t="str">
        <f t="shared" si="2"/>
        <v/>
      </c>
      <c r="I382" s="129" t="str">
        <f t="shared" si="3"/>
        <v/>
      </c>
      <c r="J382" s="129" t="str">
        <f t="shared" si="4"/>
        <v/>
      </c>
      <c r="K382" s="129" t="str">
        <f t="shared" si="5"/>
        <v/>
      </c>
      <c r="L382" s="129" t="str">
        <f t="shared" ref="L382:M382" si="386">D382</f>
        <v/>
      </c>
      <c r="M382" s="129" t="str">
        <f t="shared" si="386"/>
        <v/>
      </c>
      <c r="N382" s="129" t="str">
        <f t="shared" si="7"/>
        <v/>
      </c>
    </row>
    <row r="383">
      <c r="H383" s="129" t="str">
        <f t="shared" si="2"/>
        <v/>
      </c>
      <c r="I383" s="129" t="str">
        <f t="shared" si="3"/>
        <v/>
      </c>
      <c r="J383" s="129" t="str">
        <f t="shared" si="4"/>
        <v/>
      </c>
      <c r="K383" s="129" t="str">
        <f t="shared" si="5"/>
        <v/>
      </c>
      <c r="L383" s="129" t="str">
        <f t="shared" ref="L383:M383" si="387">D383</f>
        <v/>
      </c>
      <c r="M383" s="129" t="str">
        <f t="shared" si="387"/>
        <v/>
      </c>
      <c r="N383" s="129" t="str">
        <f t="shared" si="7"/>
        <v/>
      </c>
    </row>
    <row r="384">
      <c r="H384" s="129" t="str">
        <f t="shared" si="2"/>
        <v/>
      </c>
      <c r="I384" s="129" t="str">
        <f t="shared" si="3"/>
        <v/>
      </c>
      <c r="J384" s="129" t="str">
        <f t="shared" si="4"/>
        <v/>
      </c>
      <c r="K384" s="129" t="str">
        <f t="shared" si="5"/>
        <v/>
      </c>
      <c r="L384" s="129" t="str">
        <f t="shared" ref="L384:M384" si="388">D384</f>
        <v/>
      </c>
      <c r="M384" s="129" t="str">
        <f t="shared" si="388"/>
        <v/>
      </c>
      <c r="N384" s="129" t="str">
        <f t="shared" si="7"/>
        <v/>
      </c>
    </row>
    <row r="385">
      <c r="H385" s="129" t="str">
        <f t="shared" si="2"/>
        <v/>
      </c>
      <c r="I385" s="129" t="str">
        <f t="shared" si="3"/>
        <v/>
      </c>
      <c r="J385" s="129" t="str">
        <f t="shared" si="4"/>
        <v/>
      </c>
      <c r="K385" s="129" t="str">
        <f t="shared" si="5"/>
        <v/>
      </c>
      <c r="L385" s="129" t="str">
        <f t="shared" ref="L385:M385" si="389">D385</f>
        <v/>
      </c>
      <c r="M385" s="129" t="str">
        <f t="shared" si="389"/>
        <v/>
      </c>
      <c r="N385" s="129" t="str">
        <f t="shared" si="7"/>
        <v/>
      </c>
    </row>
    <row r="386">
      <c r="H386" s="129" t="str">
        <f t="shared" si="2"/>
        <v/>
      </c>
      <c r="I386" s="129" t="str">
        <f t="shared" si="3"/>
        <v/>
      </c>
      <c r="J386" s="129" t="str">
        <f t="shared" si="4"/>
        <v/>
      </c>
      <c r="K386" s="129" t="str">
        <f t="shared" si="5"/>
        <v/>
      </c>
      <c r="L386" s="129" t="str">
        <f t="shared" ref="L386:M386" si="390">D386</f>
        <v/>
      </c>
      <c r="M386" s="129" t="str">
        <f t="shared" si="390"/>
        <v/>
      </c>
      <c r="N386" s="129" t="str">
        <f t="shared" si="7"/>
        <v/>
      </c>
    </row>
    <row r="387">
      <c r="H387" s="129" t="str">
        <f t="shared" si="2"/>
        <v/>
      </c>
      <c r="I387" s="129" t="str">
        <f t="shared" si="3"/>
        <v/>
      </c>
      <c r="J387" s="129" t="str">
        <f t="shared" si="4"/>
        <v/>
      </c>
      <c r="K387" s="129" t="str">
        <f t="shared" si="5"/>
        <v/>
      </c>
      <c r="L387" s="129" t="str">
        <f t="shared" ref="L387:M387" si="391">D387</f>
        <v/>
      </c>
      <c r="M387" s="129" t="str">
        <f t="shared" si="391"/>
        <v/>
      </c>
      <c r="N387" s="129" t="str">
        <f t="shared" si="7"/>
        <v/>
      </c>
    </row>
    <row r="388">
      <c r="H388" s="129" t="str">
        <f t="shared" si="2"/>
        <v/>
      </c>
      <c r="I388" s="129" t="str">
        <f t="shared" si="3"/>
        <v/>
      </c>
      <c r="J388" s="129" t="str">
        <f t="shared" si="4"/>
        <v/>
      </c>
      <c r="K388" s="129" t="str">
        <f t="shared" si="5"/>
        <v/>
      </c>
      <c r="L388" s="129" t="str">
        <f t="shared" ref="L388:M388" si="392">D388</f>
        <v/>
      </c>
      <c r="M388" s="129" t="str">
        <f t="shared" si="392"/>
        <v/>
      </c>
      <c r="N388" s="129" t="str">
        <f t="shared" si="7"/>
        <v/>
      </c>
    </row>
    <row r="389">
      <c r="H389" s="129" t="str">
        <f t="shared" si="2"/>
        <v/>
      </c>
      <c r="I389" s="129" t="str">
        <f t="shared" si="3"/>
        <v/>
      </c>
      <c r="J389" s="129" t="str">
        <f t="shared" si="4"/>
        <v/>
      </c>
      <c r="K389" s="129" t="str">
        <f t="shared" si="5"/>
        <v/>
      </c>
      <c r="L389" s="129" t="str">
        <f t="shared" ref="L389:M389" si="393">D389</f>
        <v/>
      </c>
      <c r="M389" s="129" t="str">
        <f t="shared" si="393"/>
        <v/>
      </c>
      <c r="N389" s="129" t="str">
        <f t="shared" si="7"/>
        <v/>
      </c>
    </row>
    <row r="390">
      <c r="H390" s="129" t="str">
        <f t="shared" si="2"/>
        <v/>
      </c>
      <c r="I390" s="129" t="str">
        <f t="shared" si="3"/>
        <v/>
      </c>
      <c r="J390" s="129" t="str">
        <f t="shared" si="4"/>
        <v/>
      </c>
      <c r="K390" s="129" t="str">
        <f t="shared" si="5"/>
        <v/>
      </c>
      <c r="L390" s="129" t="str">
        <f t="shared" ref="L390:M390" si="394">D390</f>
        <v/>
      </c>
      <c r="M390" s="129" t="str">
        <f t="shared" si="394"/>
        <v/>
      </c>
      <c r="N390" s="129" t="str">
        <f t="shared" si="7"/>
        <v/>
      </c>
    </row>
    <row r="391">
      <c r="H391" s="129" t="str">
        <f t="shared" si="2"/>
        <v/>
      </c>
      <c r="I391" s="129" t="str">
        <f t="shared" si="3"/>
        <v/>
      </c>
      <c r="J391" s="129" t="str">
        <f t="shared" si="4"/>
        <v/>
      </c>
      <c r="K391" s="129" t="str">
        <f t="shared" si="5"/>
        <v/>
      </c>
      <c r="L391" s="129" t="str">
        <f t="shared" ref="L391:M391" si="395">D391</f>
        <v/>
      </c>
      <c r="M391" s="129" t="str">
        <f t="shared" si="395"/>
        <v/>
      </c>
      <c r="N391" s="129" t="str">
        <f t="shared" si="7"/>
        <v/>
      </c>
    </row>
    <row r="392">
      <c r="H392" s="129" t="str">
        <f t="shared" si="2"/>
        <v/>
      </c>
      <c r="I392" s="129" t="str">
        <f t="shared" si="3"/>
        <v/>
      </c>
      <c r="J392" s="129" t="str">
        <f t="shared" si="4"/>
        <v/>
      </c>
      <c r="K392" s="129" t="str">
        <f t="shared" si="5"/>
        <v/>
      </c>
      <c r="L392" s="129" t="str">
        <f t="shared" ref="L392:M392" si="396">D392</f>
        <v/>
      </c>
      <c r="M392" s="129" t="str">
        <f t="shared" si="396"/>
        <v/>
      </c>
      <c r="N392" s="129" t="str">
        <f t="shared" si="7"/>
        <v/>
      </c>
    </row>
    <row r="393">
      <c r="H393" s="129" t="str">
        <f t="shared" si="2"/>
        <v/>
      </c>
      <c r="I393" s="129" t="str">
        <f t="shared" si="3"/>
        <v/>
      </c>
      <c r="J393" s="129" t="str">
        <f t="shared" si="4"/>
        <v/>
      </c>
      <c r="K393" s="129" t="str">
        <f t="shared" si="5"/>
        <v/>
      </c>
      <c r="L393" s="129" t="str">
        <f t="shared" ref="L393:M393" si="397">D393</f>
        <v/>
      </c>
      <c r="M393" s="129" t="str">
        <f t="shared" si="397"/>
        <v/>
      </c>
      <c r="N393" s="129" t="str">
        <f t="shared" si="7"/>
        <v/>
      </c>
    </row>
    <row r="394">
      <c r="H394" s="129" t="str">
        <f t="shared" si="2"/>
        <v/>
      </c>
      <c r="I394" s="129" t="str">
        <f t="shared" si="3"/>
        <v/>
      </c>
      <c r="J394" s="129" t="str">
        <f t="shared" si="4"/>
        <v/>
      </c>
      <c r="K394" s="129" t="str">
        <f t="shared" si="5"/>
        <v/>
      </c>
      <c r="L394" s="129" t="str">
        <f t="shared" ref="L394:M394" si="398">D394</f>
        <v/>
      </c>
      <c r="M394" s="129" t="str">
        <f t="shared" si="398"/>
        <v/>
      </c>
      <c r="N394" s="129" t="str">
        <f t="shared" si="7"/>
        <v/>
      </c>
    </row>
    <row r="395">
      <c r="H395" s="129" t="str">
        <f t="shared" si="2"/>
        <v/>
      </c>
      <c r="I395" s="129" t="str">
        <f t="shared" si="3"/>
        <v/>
      </c>
      <c r="J395" s="129" t="str">
        <f t="shared" si="4"/>
        <v/>
      </c>
      <c r="K395" s="129" t="str">
        <f t="shared" si="5"/>
        <v/>
      </c>
      <c r="L395" s="129" t="str">
        <f t="shared" ref="L395:M395" si="399">D395</f>
        <v/>
      </c>
      <c r="M395" s="129" t="str">
        <f t="shared" si="399"/>
        <v/>
      </c>
      <c r="N395" s="129" t="str">
        <f t="shared" si="7"/>
        <v/>
      </c>
    </row>
    <row r="396">
      <c r="H396" s="129" t="str">
        <f t="shared" si="2"/>
        <v/>
      </c>
      <c r="I396" s="129" t="str">
        <f t="shared" si="3"/>
        <v/>
      </c>
      <c r="J396" s="129" t="str">
        <f t="shared" si="4"/>
        <v/>
      </c>
      <c r="K396" s="129" t="str">
        <f t="shared" si="5"/>
        <v/>
      </c>
      <c r="L396" s="129" t="str">
        <f t="shared" ref="L396:M396" si="400">D396</f>
        <v/>
      </c>
      <c r="M396" s="129" t="str">
        <f t="shared" si="400"/>
        <v/>
      </c>
      <c r="N396" s="129" t="str">
        <f t="shared" si="7"/>
        <v/>
      </c>
    </row>
    <row r="397">
      <c r="H397" s="129" t="str">
        <f t="shared" si="2"/>
        <v/>
      </c>
      <c r="I397" s="129" t="str">
        <f t="shared" si="3"/>
        <v/>
      </c>
      <c r="J397" s="129" t="str">
        <f t="shared" si="4"/>
        <v/>
      </c>
      <c r="K397" s="129" t="str">
        <f t="shared" si="5"/>
        <v/>
      </c>
      <c r="L397" s="129" t="str">
        <f t="shared" ref="L397:M397" si="401">D397</f>
        <v/>
      </c>
      <c r="M397" s="129" t="str">
        <f t="shared" si="401"/>
        <v/>
      </c>
      <c r="N397" s="129" t="str">
        <f t="shared" si="7"/>
        <v/>
      </c>
    </row>
    <row r="398">
      <c r="H398" s="129" t="str">
        <f t="shared" si="2"/>
        <v/>
      </c>
      <c r="I398" s="129" t="str">
        <f t="shared" si="3"/>
        <v/>
      </c>
      <c r="J398" s="129" t="str">
        <f t="shared" si="4"/>
        <v/>
      </c>
      <c r="K398" s="129" t="str">
        <f t="shared" si="5"/>
        <v/>
      </c>
      <c r="L398" s="129" t="str">
        <f t="shared" ref="L398:M398" si="402">D398</f>
        <v/>
      </c>
      <c r="M398" s="129" t="str">
        <f t="shared" si="402"/>
        <v/>
      </c>
      <c r="N398" s="129" t="str">
        <f t="shared" si="7"/>
        <v/>
      </c>
    </row>
    <row r="399">
      <c r="H399" s="129" t="str">
        <f t="shared" si="2"/>
        <v/>
      </c>
      <c r="I399" s="129" t="str">
        <f t="shared" si="3"/>
        <v/>
      </c>
      <c r="J399" s="129" t="str">
        <f t="shared" si="4"/>
        <v/>
      </c>
      <c r="K399" s="129" t="str">
        <f t="shared" si="5"/>
        <v/>
      </c>
      <c r="L399" s="129" t="str">
        <f t="shared" ref="L399:M399" si="403">D399</f>
        <v/>
      </c>
      <c r="M399" s="129" t="str">
        <f t="shared" si="403"/>
        <v/>
      </c>
      <c r="N399" s="129" t="str">
        <f t="shared" si="7"/>
        <v/>
      </c>
    </row>
    <row r="400">
      <c r="H400" s="129" t="str">
        <f t="shared" si="2"/>
        <v/>
      </c>
      <c r="I400" s="129" t="str">
        <f t="shared" si="3"/>
        <v/>
      </c>
      <c r="J400" s="129" t="str">
        <f t="shared" si="4"/>
        <v/>
      </c>
      <c r="K400" s="129" t="str">
        <f t="shared" si="5"/>
        <v/>
      </c>
      <c r="L400" s="129" t="str">
        <f t="shared" ref="L400:M400" si="404">D400</f>
        <v/>
      </c>
      <c r="M400" s="129" t="str">
        <f t="shared" si="404"/>
        <v/>
      </c>
      <c r="N400" s="129" t="str">
        <f t="shared" si="7"/>
        <v/>
      </c>
    </row>
    <row r="401">
      <c r="H401" s="129" t="str">
        <f t="shared" si="2"/>
        <v/>
      </c>
      <c r="I401" s="129" t="str">
        <f t="shared" si="3"/>
        <v/>
      </c>
      <c r="J401" s="129" t="str">
        <f t="shared" si="4"/>
        <v/>
      </c>
      <c r="K401" s="129" t="str">
        <f t="shared" si="5"/>
        <v/>
      </c>
      <c r="L401" s="129" t="str">
        <f t="shared" ref="L401:M401" si="405">D401</f>
        <v/>
      </c>
      <c r="M401" s="129" t="str">
        <f t="shared" si="405"/>
        <v/>
      </c>
      <c r="N401" s="129" t="str">
        <f t="shared" si="7"/>
        <v/>
      </c>
    </row>
    <row r="402">
      <c r="H402" s="129" t="str">
        <f t="shared" si="2"/>
        <v/>
      </c>
      <c r="I402" s="129" t="str">
        <f t="shared" si="3"/>
        <v/>
      </c>
      <c r="J402" s="129" t="str">
        <f t="shared" si="4"/>
        <v/>
      </c>
      <c r="K402" s="129" t="str">
        <f t="shared" si="5"/>
        <v/>
      </c>
      <c r="L402" s="129" t="str">
        <f t="shared" ref="L402:M402" si="406">D402</f>
        <v/>
      </c>
      <c r="M402" s="129" t="str">
        <f t="shared" si="406"/>
        <v/>
      </c>
      <c r="N402" s="129" t="str">
        <f t="shared" si="7"/>
        <v/>
      </c>
    </row>
    <row r="403">
      <c r="H403" s="129" t="str">
        <f t="shared" si="2"/>
        <v/>
      </c>
      <c r="I403" s="129" t="str">
        <f t="shared" si="3"/>
        <v/>
      </c>
      <c r="J403" s="129" t="str">
        <f t="shared" si="4"/>
        <v/>
      </c>
      <c r="K403" s="129" t="str">
        <f t="shared" si="5"/>
        <v/>
      </c>
      <c r="L403" s="129" t="str">
        <f t="shared" ref="L403:M403" si="407">D403</f>
        <v/>
      </c>
      <c r="M403" s="129" t="str">
        <f t="shared" si="407"/>
        <v/>
      </c>
      <c r="N403" s="129" t="str">
        <f t="shared" si="7"/>
        <v/>
      </c>
    </row>
    <row r="404">
      <c r="H404" s="129" t="str">
        <f t="shared" si="2"/>
        <v/>
      </c>
      <c r="I404" s="129" t="str">
        <f t="shared" si="3"/>
        <v/>
      </c>
      <c r="J404" s="129" t="str">
        <f t="shared" si="4"/>
        <v/>
      </c>
      <c r="K404" s="129" t="str">
        <f t="shared" si="5"/>
        <v/>
      </c>
      <c r="L404" s="129" t="str">
        <f t="shared" ref="L404:M404" si="408">D404</f>
        <v/>
      </c>
      <c r="M404" s="129" t="str">
        <f t="shared" si="408"/>
        <v/>
      </c>
      <c r="N404" s="129" t="str">
        <f t="shared" si="7"/>
        <v/>
      </c>
    </row>
    <row r="405">
      <c r="H405" s="129" t="str">
        <f t="shared" si="2"/>
        <v/>
      </c>
      <c r="I405" s="129" t="str">
        <f t="shared" si="3"/>
        <v/>
      </c>
      <c r="J405" s="129" t="str">
        <f t="shared" si="4"/>
        <v/>
      </c>
      <c r="K405" s="129" t="str">
        <f t="shared" si="5"/>
        <v/>
      </c>
      <c r="L405" s="129" t="str">
        <f t="shared" ref="L405:M405" si="409">D405</f>
        <v/>
      </c>
      <c r="M405" s="129" t="str">
        <f t="shared" si="409"/>
        <v/>
      </c>
      <c r="N405" s="129" t="str">
        <f t="shared" si="7"/>
        <v/>
      </c>
    </row>
    <row r="406">
      <c r="H406" s="129" t="str">
        <f t="shared" si="2"/>
        <v/>
      </c>
      <c r="I406" s="129" t="str">
        <f t="shared" si="3"/>
        <v/>
      </c>
      <c r="J406" s="129" t="str">
        <f t="shared" si="4"/>
        <v/>
      </c>
      <c r="K406" s="129" t="str">
        <f t="shared" si="5"/>
        <v/>
      </c>
      <c r="L406" s="129" t="str">
        <f t="shared" ref="L406:M406" si="410">D406</f>
        <v/>
      </c>
      <c r="M406" s="129" t="str">
        <f t="shared" si="410"/>
        <v/>
      </c>
      <c r="N406" s="129" t="str">
        <f t="shared" si="7"/>
        <v/>
      </c>
    </row>
    <row r="407">
      <c r="H407" s="129" t="str">
        <f t="shared" si="2"/>
        <v/>
      </c>
      <c r="I407" s="129" t="str">
        <f t="shared" si="3"/>
        <v/>
      </c>
      <c r="J407" s="129" t="str">
        <f t="shared" si="4"/>
        <v/>
      </c>
      <c r="K407" s="129" t="str">
        <f t="shared" si="5"/>
        <v/>
      </c>
      <c r="L407" s="129" t="str">
        <f t="shared" ref="L407:M407" si="411">D407</f>
        <v/>
      </c>
      <c r="M407" s="129" t="str">
        <f t="shared" si="411"/>
        <v/>
      </c>
      <c r="N407" s="129" t="str">
        <f t="shared" si="7"/>
        <v/>
      </c>
    </row>
    <row r="408">
      <c r="H408" s="129" t="str">
        <f t="shared" si="2"/>
        <v/>
      </c>
      <c r="I408" s="129" t="str">
        <f t="shared" si="3"/>
        <v/>
      </c>
      <c r="J408" s="129" t="str">
        <f t="shared" si="4"/>
        <v/>
      </c>
      <c r="K408" s="129" t="str">
        <f t="shared" si="5"/>
        <v/>
      </c>
      <c r="L408" s="129" t="str">
        <f t="shared" ref="L408:M408" si="412">D408</f>
        <v/>
      </c>
      <c r="M408" s="129" t="str">
        <f t="shared" si="412"/>
        <v/>
      </c>
      <c r="N408" s="129" t="str">
        <f t="shared" si="7"/>
        <v/>
      </c>
    </row>
    <row r="409">
      <c r="H409" s="129" t="str">
        <f t="shared" si="2"/>
        <v/>
      </c>
      <c r="I409" s="129" t="str">
        <f t="shared" si="3"/>
        <v/>
      </c>
      <c r="J409" s="129" t="str">
        <f t="shared" si="4"/>
        <v/>
      </c>
      <c r="K409" s="129" t="str">
        <f t="shared" si="5"/>
        <v/>
      </c>
      <c r="L409" s="129" t="str">
        <f t="shared" ref="L409:M409" si="413">D409</f>
        <v/>
      </c>
      <c r="M409" s="129" t="str">
        <f t="shared" si="413"/>
        <v/>
      </c>
      <c r="N409" s="129" t="str">
        <f t="shared" si="7"/>
        <v/>
      </c>
    </row>
    <row r="410">
      <c r="H410" s="129" t="str">
        <f t="shared" si="2"/>
        <v/>
      </c>
      <c r="I410" s="129" t="str">
        <f t="shared" si="3"/>
        <v/>
      </c>
      <c r="J410" s="129" t="str">
        <f t="shared" si="4"/>
        <v/>
      </c>
      <c r="K410" s="129" t="str">
        <f t="shared" si="5"/>
        <v/>
      </c>
      <c r="L410" s="129" t="str">
        <f t="shared" ref="L410:M410" si="414">D410</f>
        <v/>
      </c>
      <c r="M410" s="129" t="str">
        <f t="shared" si="414"/>
        <v/>
      </c>
      <c r="N410" s="129" t="str">
        <f t="shared" si="7"/>
        <v/>
      </c>
    </row>
    <row r="411">
      <c r="H411" s="129" t="str">
        <f t="shared" si="2"/>
        <v/>
      </c>
      <c r="I411" s="129" t="str">
        <f t="shared" si="3"/>
        <v/>
      </c>
      <c r="J411" s="129" t="str">
        <f t="shared" si="4"/>
        <v/>
      </c>
      <c r="K411" s="129" t="str">
        <f t="shared" si="5"/>
        <v/>
      </c>
      <c r="L411" s="129" t="str">
        <f t="shared" ref="L411:M411" si="415">D411</f>
        <v/>
      </c>
      <c r="M411" s="129" t="str">
        <f t="shared" si="415"/>
        <v/>
      </c>
      <c r="N411" s="129" t="str">
        <f t="shared" si="7"/>
        <v/>
      </c>
    </row>
    <row r="412">
      <c r="H412" s="129" t="str">
        <f t="shared" si="2"/>
        <v/>
      </c>
      <c r="I412" s="129" t="str">
        <f t="shared" si="3"/>
        <v/>
      </c>
      <c r="J412" s="129" t="str">
        <f t="shared" si="4"/>
        <v/>
      </c>
      <c r="K412" s="129" t="str">
        <f t="shared" si="5"/>
        <v/>
      </c>
      <c r="L412" s="129" t="str">
        <f t="shared" ref="L412:M412" si="416">D412</f>
        <v/>
      </c>
      <c r="M412" s="129" t="str">
        <f t="shared" si="416"/>
        <v/>
      </c>
      <c r="N412" s="129" t="str">
        <f t="shared" si="7"/>
        <v/>
      </c>
    </row>
    <row r="413">
      <c r="H413" s="129" t="str">
        <f t="shared" si="2"/>
        <v/>
      </c>
      <c r="I413" s="129" t="str">
        <f t="shared" si="3"/>
        <v/>
      </c>
      <c r="J413" s="129" t="str">
        <f t="shared" si="4"/>
        <v/>
      </c>
      <c r="K413" s="129" t="str">
        <f t="shared" si="5"/>
        <v/>
      </c>
      <c r="L413" s="129" t="str">
        <f t="shared" ref="L413:M413" si="417">D413</f>
        <v/>
      </c>
      <c r="M413" s="129" t="str">
        <f t="shared" si="417"/>
        <v/>
      </c>
      <c r="N413" s="129" t="str">
        <f t="shared" si="7"/>
        <v/>
      </c>
    </row>
    <row r="414">
      <c r="H414" s="129" t="str">
        <f t="shared" si="2"/>
        <v/>
      </c>
      <c r="I414" s="129" t="str">
        <f t="shared" si="3"/>
        <v/>
      </c>
      <c r="J414" s="129" t="str">
        <f t="shared" si="4"/>
        <v/>
      </c>
      <c r="K414" s="129" t="str">
        <f t="shared" si="5"/>
        <v/>
      </c>
      <c r="L414" s="129" t="str">
        <f t="shared" ref="L414:M414" si="418">D414</f>
        <v/>
      </c>
      <c r="M414" s="129" t="str">
        <f t="shared" si="418"/>
        <v/>
      </c>
      <c r="N414" s="129" t="str">
        <f t="shared" si="7"/>
        <v/>
      </c>
    </row>
    <row r="415">
      <c r="H415" s="129" t="str">
        <f t="shared" si="2"/>
        <v/>
      </c>
      <c r="I415" s="129" t="str">
        <f t="shared" si="3"/>
        <v/>
      </c>
      <c r="J415" s="129" t="str">
        <f t="shared" si="4"/>
        <v/>
      </c>
      <c r="K415" s="129" t="str">
        <f t="shared" si="5"/>
        <v/>
      </c>
      <c r="L415" s="129" t="str">
        <f t="shared" ref="L415:M415" si="419">D415</f>
        <v/>
      </c>
      <c r="M415" s="129" t="str">
        <f t="shared" si="419"/>
        <v/>
      </c>
      <c r="N415" s="129" t="str">
        <f t="shared" si="7"/>
        <v/>
      </c>
    </row>
    <row r="416">
      <c r="H416" s="129" t="str">
        <f t="shared" si="2"/>
        <v/>
      </c>
      <c r="I416" s="129" t="str">
        <f t="shared" si="3"/>
        <v/>
      </c>
      <c r="J416" s="129" t="str">
        <f t="shared" si="4"/>
        <v/>
      </c>
      <c r="K416" s="129" t="str">
        <f t="shared" si="5"/>
        <v/>
      </c>
      <c r="L416" s="129" t="str">
        <f t="shared" ref="L416:M416" si="420">D416</f>
        <v/>
      </c>
      <c r="M416" s="129" t="str">
        <f t="shared" si="420"/>
        <v/>
      </c>
      <c r="N416" s="129" t="str">
        <f t="shared" si="7"/>
        <v/>
      </c>
    </row>
    <row r="417">
      <c r="H417" s="129" t="str">
        <f t="shared" si="2"/>
        <v/>
      </c>
      <c r="I417" s="129" t="str">
        <f t="shared" si="3"/>
        <v/>
      </c>
      <c r="J417" s="129" t="str">
        <f t="shared" si="4"/>
        <v/>
      </c>
      <c r="K417" s="129" t="str">
        <f t="shared" si="5"/>
        <v/>
      </c>
      <c r="L417" s="129" t="str">
        <f t="shared" ref="L417:M417" si="421">D417</f>
        <v/>
      </c>
      <c r="M417" s="129" t="str">
        <f t="shared" si="421"/>
        <v/>
      </c>
      <c r="N417" s="129" t="str">
        <f t="shared" si="7"/>
        <v/>
      </c>
    </row>
    <row r="418">
      <c r="H418" s="129" t="str">
        <f t="shared" si="2"/>
        <v/>
      </c>
      <c r="I418" s="129" t="str">
        <f t="shared" si="3"/>
        <v/>
      </c>
      <c r="J418" s="129" t="str">
        <f t="shared" si="4"/>
        <v/>
      </c>
      <c r="K418" s="129" t="str">
        <f t="shared" si="5"/>
        <v/>
      </c>
      <c r="L418" s="129" t="str">
        <f t="shared" ref="L418:M418" si="422">D418</f>
        <v/>
      </c>
      <c r="M418" s="129" t="str">
        <f t="shared" si="422"/>
        <v/>
      </c>
      <c r="N418" s="129" t="str">
        <f t="shared" si="7"/>
        <v/>
      </c>
    </row>
    <row r="419">
      <c r="H419" s="129" t="str">
        <f t="shared" si="2"/>
        <v/>
      </c>
      <c r="I419" s="129" t="str">
        <f t="shared" si="3"/>
        <v/>
      </c>
      <c r="J419" s="129" t="str">
        <f t="shared" si="4"/>
        <v/>
      </c>
      <c r="K419" s="129" t="str">
        <f t="shared" si="5"/>
        <v/>
      </c>
      <c r="L419" s="129" t="str">
        <f t="shared" ref="L419:M419" si="423">D419</f>
        <v/>
      </c>
      <c r="M419" s="129" t="str">
        <f t="shared" si="423"/>
        <v/>
      </c>
      <c r="N419" s="129" t="str">
        <f t="shared" si="7"/>
        <v/>
      </c>
    </row>
    <row r="420">
      <c r="H420" s="129" t="str">
        <f t="shared" si="2"/>
        <v/>
      </c>
      <c r="I420" s="129" t="str">
        <f t="shared" si="3"/>
        <v/>
      </c>
      <c r="J420" s="129" t="str">
        <f t="shared" si="4"/>
        <v/>
      </c>
      <c r="K420" s="129" t="str">
        <f t="shared" si="5"/>
        <v/>
      </c>
      <c r="L420" s="129" t="str">
        <f t="shared" ref="L420:M420" si="424">D420</f>
        <v/>
      </c>
      <c r="M420" s="129" t="str">
        <f t="shared" si="424"/>
        <v/>
      </c>
      <c r="N420" s="129" t="str">
        <f t="shared" si="7"/>
        <v/>
      </c>
    </row>
    <row r="421">
      <c r="H421" s="129" t="str">
        <f t="shared" si="2"/>
        <v/>
      </c>
      <c r="I421" s="129" t="str">
        <f t="shared" si="3"/>
        <v/>
      </c>
      <c r="J421" s="129" t="str">
        <f t="shared" si="4"/>
        <v/>
      </c>
      <c r="K421" s="129" t="str">
        <f t="shared" si="5"/>
        <v/>
      </c>
      <c r="L421" s="129" t="str">
        <f t="shared" ref="L421:M421" si="425">D421</f>
        <v/>
      </c>
      <c r="M421" s="129" t="str">
        <f t="shared" si="425"/>
        <v/>
      </c>
      <c r="N421" s="129" t="str">
        <f t="shared" si="7"/>
        <v/>
      </c>
    </row>
    <row r="422">
      <c r="H422" s="129" t="str">
        <f t="shared" si="2"/>
        <v/>
      </c>
      <c r="I422" s="129" t="str">
        <f t="shared" si="3"/>
        <v/>
      </c>
      <c r="J422" s="129" t="str">
        <f t="shared" si="4"/>
        <v/>
      </c>
      <c r="K422" s="129" t="str">
        <f t="shared" si="5"/>
        <v/>
      </c>
      <c r="L422" s="129" t="str">
        <f t="shared" ref="L422:M422" si="426">D422</f>
        <v/>
      </c>
      <c r="M422" s="129" t="str">
        <f t="shared" si="426"/>
        <v/>
      </c>
      <c r="N422" s="129" t="str">
        <f t="shared" si="7"/>
        <v/>
      </c>
    </row>
    <row r="423">
      <c r="H423" s="129" t="str">
        <f t="shared" si="2"/>
        <v/>
      </c>
      <c r="I423" s="129" t="str">
        <f t="shared" si="3"/>
        <v/>
      </c>
      <c r="J423" s="129" t="str">
        <f t="shared" si="4"/>
        <v/>
      </c>
      <c r="K423" s="129" t="str">
        <f t="shared" si="5"/>
        <v/>
      </c>
      <c r="L423" s="129" t="str">
        <f t="shared" ref="L423:M423" si="427">D423</f>
        <v/>
      </c>
      <c r="M423" s="129" t="str">
        <f t="shared" si="427"/>
        <v/>
      </c>
      <c r="N423" s="129" t="str">
        <f t="shared" si="7"/>
        <v/>
      </c>
    </row>
    <row r="424">
      <c r="H424" s="129" t="str">
        <f t="shared" si="2"/>
        <v/>
      </c>
      <c r="I424" s="129" t="str">
        <f t="shared" si="3"/>
        <v/>
      </c>
      <c r="J424" s="129" t="str">
        <f t="shared" si="4"/>
        <v/>
      </c>
      <c r="K424" s="129" t="str">
        <f t="shared" si="5"/>
        <v/>
      </c>
      <c r="L424" s="129" t="str">
        <f t="shared" ref="L424:M424" si="428">D424</f>
        <v/>
      </c>
      <c r="M424" s="129" t="str">
        <f t="shared" si="428"/>
        <v/>
      </c>
      <c r="N424" s="129" t="str">
        <f t="shared" si="7"/>
        <v/>
      </c>
    </row>
    <row r="425">
      <c r="H425" s="129" t="str">
        <f t="shared" si="2"/>
        <v/>
      </c>
      <c r="I425" s="129" t="str">
        <f t="shared" si="3"/>
        <v/>
      </c>
      <c r="J425" s="129" t="str">
        <f t="shared" si="4"/>
        <v/>
      </c>
      <c r="K425" s="129" t="str">
        <f t="shared" si="5"/>
        <v/>
      </c>
      <c r="L425" s="129" t="str">
        <f t="shared" ref="L425:M425" si="429">D425</f>
        <v/>
      </c>
      <c r="M425" s="129" t="str">
        <f t="shared" si="429"/>
        <v/>
      </c>
      <c r="N425" s="129" t="str">
        <f t="shared" si="7"/>
        <v/>
      </c>
    </row>
    <row r="426">
      <c r="H426" s="129" t="str">
        <f t="shared" si="2"/>
        <v/>
      </c>
      <c r="I426" s="129" t="str">
        <f t="shared" si="3"/>
        <v/>
      </c>
      <c r="J426" s="129" t="str">
        <f t="shared" si="4"/>
        <v/>
      </c>
      <c r="K426" s="129" t="str">
        <f t="shared" si="5"/>
        <v/>
      </c>
      <c r="L426" s="129" t="str">
        <f t="shared" ref="L426:M426" si="430">D426</f>
        <v/>
      </c>
      <c r="M426" s="129" t="str">
        <f t="shared" si="430"/>
        <v/>
      </c>
      <c r="N426" s="129" t="str">
        <f t="shared" si="7"/>
        <v/>
      </c>
    </row>
    <row r="427">
      <c r="H427" s="129" t="str">
        <f t="shared" si="2"/>
        <v/>
      </c>
      <c r="I427" s="129" t="str">
        <f t="shared" si="3"/>
        <v/>
      </c>
      <c r="J427" s="129" t="str">
        <f t="shared" si="4"/>
        <v/>
      </c>
      <c r="K427" s="129" t="str">
        <f t="shared" si="5"/>
        <v/>
      </c>
      <c r="L427" s="129" t="str">
        <f t="shared" ref="L427:M427" si="431">D427</f>
        <v/>
      </c>
      <c r="M427" s="129" t="str">
        <f t="shared" si="431"/>
        <v/>
      </c>
      <c r="N427" s="129" t="str">
        <f t="shared" si="7"/>
        <v/>
      </c>
    </row>
    <row r="428">
      <c r="H428" s="129" t="str">
        <f t="shared" si="2"/>
        <v/>
      </c>
      <c r="I428" s="129" t="str">
        <f t="shared" si="3"/>
        <v/>
      </c>
      <c r="J428" s="129" t="str">
        <f t="shared" si="4"/>
        <v/>
      </c>
      <c r="K428" s="129" t="str">
        <f t="shared" si="5"/>
        <v/>
      </c>
      <c r="L428" s="129" t="str">
        <f t="shared" ref="L428:M428" si="432">D428</f>
        <v/>
      </c>
      <c r="M428" s="129" t="str">
        <f t="shared" si="432"/>
        <v/>
      </c>
      <c r="N428" s="129" t="str">
        <f t="shared" si="7"/>
        <v/>
      </c>
    </row>
    <row r="429">
      <c r="H429" s="129" t="str">
        <f t="shared" si="2"/>
        <v/>
      </c>
      <c r="I429" s="129" t="str">
        <f t="shared" si="3"/>
        <v/>
      </c>
      <c r="J429" s="129" t="str">
        <f t="shared" si="4"/>
        <v/>
      </c>
      <c r="K429" s="129" t="str">
        <f t="shared" si="5"/>
        <v/>
      </c>
      <c r="L429" s="129" t="str">
        <f t="shared" ref="L429:M429" si="433">D429</f>
        <v/>
      </c>
      <c r="M429" s="129" t="str">
        <f t="shared" si="433"/>
        <v/>
      </c>
      <c r="N429" s="129" t="str">
        <f t="shared" si="7"/>
        <v/>
      </c>
    </row>
    <row r="430">
      <c r="H430" s="129" t="str">
        <f t="shared" si="2"/>
        <v/>
      </c>
      <c r="I430" s="129" t="str">
        <f t="shared" si="3"/>
        <v/>
      </c>
      <c r="J430" s="129" t="str">
        <f t="shared" si="4"/>
        <v/>
      </c>
      <c r="K430" s="129" t="str">
        <f t="shared" si="5"/>
        <v/>
      </c>
      <c r="L430" s="129" t="str">
        <f t="shared" ref="L430:M430" si="434">D430</f>
        <v/>
      </c>
      <c r="M430" s="129" t="str">
        <f t="shared" si="434"/>
        <v/>
      </c>
      <c r="N430" s="129" t="str">
        <f t="shared" si="7"/>
        <v/>
      </c>
    </row>
    <row r="431">
      <c r="H431" s="129" t="str">
        <f t="shared" si="2"/>
        <v/>
      </c>
      <c r="I431" s="129" t="str">
        <f t="shared" si="3"/>
        <v/>
      </c>
      <c r="J431" s="129" t="str">
        <f t="shared" si="4"/>
        <v/>
      </c>
      <c r="K431" s="129" t="str">
        <f t="shared" si="5"/>
        <v/>
      </c>
      <c r="L431" s="129" t="str">
        <f t="shared" ref="L431:M431" si="435">D431</f>
        <v/>
      </c>
      <c r="M431" s="129" t="str">
        <f t="shared" si="435"/>
        <v/>
      </c>
      <c r="N431" s="129" t="str">
        <f t="shared" si="7"/>
        <v/>
      </c>
    </row>
    <row r="432">
      <c r="H432" s="129" t="str">
        <f t="shared" si="2"/>
        <v/>
      </c>
      <c r="I432" s="129" t="str">
        <f t="shared" si="3"/>
        <v/>
      </c>
      <c r="J432" s="129" t="str">
        <f t="shared" si="4"/>
        <v/>
      </c>
      <c r="K432" s="129" t="str">
        <f t="shared" si="5"/>
        <v/>
      </c>
      <c r="L432" s="129" t="str">
        <f t="shared" ref="L432:M432" si="436">D432</f>
        <v/>
      </c>
      <c r="M432" s="129" t="str">
        <f t="shared" si="436"/>
        <v/>
      </c>
      <c r="N432" s="129" t="str">
        <f t="shared" si="7"/>
        <v/>
      </c>
    </row>
    <row r="433">
      <c r="H433" s="129" t="str">
        <f t="shared" si="2"/>
        <v/>
      </c>
      <c r="I433" s="129" t="str">
        <f t="shared" si="3"/>
        <v/>
      </c>
      <c r="J433" s="129" t="str">
        <f t="shared" si="4"/>
        <v/>
      </c>
      <c r="K433" s="129" t="str">
        <f t="shared" si="5"/>
        <v/>
      </c>
      <c r="L433" s="129" t="str">
        <f t="shared" ref="L433:M433" si="437">D433</f>
        <v/>
      </c>
      <c r="M433" s="129" t="str">
        <f t="shared" si="437"/>
        <v/>
      </c>
      <c r="N433" s="129" t="str">
        <f t="shared" si="7"/>
        <v/>
      </c>
    </row>
    <row r="434">
      <c r="H434" s="129" t="str">
        <f t="shared" si="2"/>
        <v/>
      </c>
      <c r="I434" s="129" t="str">
        <f t="shared" si="3"/>
        <v/>
      </c>
      <c r="J434" s="129" t="str">
        <f t="shared" si="4"/>
        <v/>
      </c>
      <c r="K434" s="129" t="str">
        <f t="shared" si="5"/>
        <v/>
      </c>
      <c r="L434" s="129" t="str">
        <f t="shared" ref="L434:M434" si="438">D434</f>
        <v/>
      </c>
      <c r="M434" s="129" t="str">
        <f t="shared" si="438"/>
        <v/>
      </c>
      <c r="N434" s="129" t="str">
        <f t="shared" si="7"/>
        <v/>
      </c>
    </row>
    <row r="435">
      <c r="H435" s="129" t="str">
        <f t="shared" si="2"/>
        <v/>
      </c>
      <c r="I435" s="129" t="str">
        <f t="shared" si="3"/>
        <v/>
      </c>
      <c r="J435" s="129" t="str">
        <f t="shared" si="4"/>
        <v/>
      </c>
      <c r="K435" s="129" t="str">
        <f t="shared" si="5"/>
        <v/>
      </c>
      <c r="L435" s="129" t="str">
        <f t="shared" ref="L435:M435" si="439">D435</f>
        <v/>
      </c>
      <c r="M435" s="129" t="str">
        <f t="shared" si="439"/>
        <v/>
      </c>
      <c r="N435" s="129" t="str">
        <f t="shared" si="7"/>
        <v/>
      </c>
    </row>
    <row r="436">
      <c r="H436" s="129" t="str">
        <f t="shared" si="2"/>
        <v/>
      </c>
      <c r="I436" s="129" t="str">
        <f t="shared" si="3"/>
        <v/>
      </c>
      <c r="J436" s="129" t="str">
        <f t="shared" si="4"/>
        <v/>
      </c>
      <c r="K436" s="129" t="str">
        <f t="shared" si="5"/>
        <v/>
      </c>
      <c r="L436" s="129" t="str">
        <f t="shared" ref="L436:M436" si="440">D436</f>
        <v/>
      </c>
      <c r="M436" s="129" t="str">
        <f t="shared" si="440"/>
        <v/>
      </c>
      <c r="N436" s="129" t="str">
        <f t="shared" si="7"/>
        <v/>
      </c>
    </row>
    <row r="437">
      <c r="H437" s="129" t="str">
        <f t="shared" si="2"/>
        <v/>
      </c>
      <c r="I437" s="129" t="str">
        <f t="shared" si="3"/>
        <v/>
      </c>
      <c r="J437" s="129" t="str">
        <f t="shared" si="4"/>
        <v/>
      </c>
      <c r="K437" s="129" t="str">
        <f t="shared" si="5"/>
        <v/>
      </c>
      <c r="L437" s="129" t="str">
        <f t="shared" ref="L437:M437" si="441">D437</f>
        <v/>
      </c>
      <c r="M437" s="129" t="str">
        <f t="shared" si="441"/>
        <v/>
      </c>
      <c r="N437" s="129" t="str">
        <f t="shared" si="7"/>
        <v/>
      </c>
    </row>
    <row r="438">
      <c r="H438" s="129" t="str">
        <f t="shared" si="2"/>
        <v/>
      </c>
      <c r="I438" s="129" t="str">
        <f t="shared" si="3"/>
        <v/>
      </c>
      <c r="J438" s="129" t="str">
        <f t="shared" si="4"/>
        <v/>
      </c>
      <c r="K438" s="129" t="str">
        <f t="shared" si="5"/>
        <v/>
      </c>
      <c r="L438" s="129" t="str">
        <f t="shared" ref="L438:M438" si="442">D438</f>
        <v/>
      </c>
      <c r="M438" s="129" t="str">
        <f t="shared" si="442"/>
        <v/>
      </c>
      <c r="N438" s="129" t="str">
        <f t="shared" si="7"/>
        <v/>
      </c>
    </row>
    <row r="439">
      <c r="H439" s="129" t="str">
        <f t="shared" si="2"/>
        <v/>
      </c>
      <c r="I439" s="129" t="str">
        <f t="shared" si="3"/>
        <v/>
      </c>
      <c r="J439" s="129" t="str">
        <f t="shared" si="4"/>
        <v/>
      </c>
      <c r="K439" s="129" t="str">
        <f t="shared" si="5"/>
        <v/>
      </c>
      <c r="L439" s="129" t="str">
        <f t="shared" ref="L439:M439" si="443">D439</f>
        <v/>
      </c>
      <c r="M439" s="129" t="str">
        <f t="shared" si="443"/>
        <v/>
      </c>
      <c r="N439" s="129" t="str">
        <f t="shared" si="7"/>
        <v/>
      </c>
    </row>
    <row r="440">
      <c r="H440" s="129" t="str">
        <f t="shared" si="2"/>
        <v/>
      </c>
      <c r="I440" s="129" t="str">
        <f t="shared" si="3"/>
        <v/>
      </c>
      <c r="J440" s="129" t="str">
        <f t="shared" si="4"/>
        <v/>
      </c>
      <c r="K440" s="129" t="str">
        <f t="shared" si="5"/>
        <v/>
      </c>
      <c r="L440" s="129" t="str">
        <f t="shared" ref="L440:M440" si="444">D440</f>
        <v/>
      </c>
      <c r="M440" s="129" t="str">
        <f t="shared" si="444"/>
        <v/>
      </c>
      <c r="N440" s="129" t="str">
        <f t="shared" si="7"/>
        <v/>
      </c>
    </row>
    <row r="441">
      <c r="H441" s="129" t="str">
        <f t="shared" si="2"/>
        <v/>
      </c>
      <c r="I441" s="129" t="str">
        <f t="shared" si="3"/>
        <v/>
      </c>
      <c r="J441" s="129" t="str">
        <f t="shared" si="4"/>
        <v/>
      </c>
      <c r="K441" s="129" t="str">
        <f t="shared" si="5"/>
        <v/>
      </c>
      <c r="L441" s="129" t="str">
        <f t="shared" ref="L441:M441" si="445">D441</f>
        <v/>
      </c>
      <c r="M441" s="129" t="str">
        <f t="shared" si="445"/>
        <v/>
      </c>
      <c r="N441" s="129" t="str">
        <f t="shared" si="7"/>
        <v/>
      </c>
    </row>
    <row r="442">
      <c r="H442" s="129" t="str">
        <f t="shared" si="2"/>
        <v/>
      </c>
      <c r="I442" s="129" t="str">
        <f t="shared" si="3"/>
        <v/>
      </c>
      <c r="J442" s="129" t="str">
        <f t="shared" si="4"/>
        <v/>
      </c>
      <c r="K442" s="129" t="str">
        <f t="shared" si="5"/>
        <v/>
      </c>
      <c r="L442" s="129" t="str">
        <f t="shared" ref="L442:M442" si="446">D442</f>
        <v/>
      </c>
      <c r="M442" s="129" t="str">
        <f t="shared" si="446"/>
        <v/>
      </c>
      <c r="N442" s="129" t="str">
        <f t="shared" si="7"/>
        <v/>
      </c>
    </row>
    <row r="443">
      <c r="H443" s="129" t="str">
        <f t="shared" si="2"/>
        <v/>
      </c>
      <c r="I443" s="129" t="str">
        <f t="shared" si="3"/>
        <v/>
      </c>
      <c r="J443" s="129" t="str">
        <f t="shared" si="4"/>
        <v/>
      </c>
      <c r="K443" s="129" t="str">
        <f t="shared" si="5"/>
        <v/>
      </c>
      <c r="L443" s="129" t="str">
        <f t="shared" ref="L443:M443" si="447">D443</f>
        <v/>
      </c>
      <c r="M443" s="129" t="str">
        <f t="shared" si="447"/>
        <v/>
      </c>
      <c r="N443" s="129" t="str">
        <f t="shared" si="7"/>
        <v/>
      </c>
    </row>
    <row r="444">
      <c r="H444" s="129" t="str">
        <f t="shared" si="2"/>
        <v/>
      </c>
      <c r="I444" s="129" t="str">
        <f t="shared" si="3"/>
        <v/>
      </c>
      <c r="J444" s="129" t="str">
        <f t="shared" si="4"/>
        <v/>
      </c>
      <c r="K444" s="129" t="str">
        <f t="shared" si="5"/>
        <v/>
      </c>
      <c r="L444" s="129" t="str">
        <f t="shared" ref="L444:M444" si="448">D444</f>
        <v/>
      </c>
      <c r="M444" s="129" t="str">
        <f t="shared" si="448"/>
        <v/>
      </c>
      <c r="N444" s="129" t="str">
        <f t="shared" si="7"/>
        <v/>
      </c>
    </row>
    <row r="445">
      <c r="H445" s="129" t="str">
        <f t="shared" si="2"/>
        <v/>
      </c>
      <c r="I445" s="129" t="str">
        <f t="shared" si="3"/>
        <v/>
      </c>
      <c r="J445" s="129" t="str">
        <f t="shared" si="4"/>
        <v/>
      </c>
      <c r="K445" s="129" t="str">
        <f t="shared" si="5"/>
        <v/>
      </c>
      <c r="L445" s="129" t="str">
        <f t="shared" ref="L445:M445" si="449">D445</f>
        <v/>
      </c>
      <c r="M445" s="129" t="str">
        <f t="shared" si="449"/>
        <v/>
      </c>
      <c r="N445" s="129" t="str">
        <f t="shared" si="7"/>
        <v/>
      </c>
    </row>
    <row r="446">
      <c r="H446" s="129" t="str">
        <f t="shared" si="2"/>
        <v/>
      </c>
      <c r="I446" s="129" t="str">
        <f t="shared" si="3"/>
        <v/>
      </c>
      <c r="J446" s="129" t="str">
        <f t="shared" si="4"/>
        <v/>
      </c>
      <c r="K446" s="129" t="str">
        <f t="shared" si="5"/>
        <v/>
      </c>
      <c r="L446" s="129" t="str">
        <f t="shared" ref="L446:M446" si="450">D446</f>
        <v/>
      </c>
      <c r="M446" s="129" t="str">
        <f t="shared" si="450"/>
        <v/>
      </c>
      <c r="N446" s="129" t="str">
        <f t="shared" si="7"/>
        <v/>
      </c>
    </row>
    <row r="447">
      <c r="H447" s="129" t="str">
        <f t="shared" si="2"/>
        <v/>
      </c>
      <c r="I447" s="129" t="str">
        <f t="shared" si="3"/>
        <v/>
      </c>
      <c r="J447" s="129" t="str">
        <f t="shared" si="4"/>
        <v/>
      </c>
      <c r="K447" s="129" t="str">
        <f t="shared" si="5"/>
        <v/>
      </c>
      <c r="L447" s="129" t="str">
        <f t="shared" ref="L447:M447" si="451">D447</f>
        <v/>
      </c>
      <c r="M447" s="129" t="str">
        <f t="shared" si="451"/>
        <v/>
      </c>
      <c r="N447" s="129" t="str">
        <f t="shared" si="7"/>
        <v/>
      </c>
    </row>
    <row r="448">
      <c r="H448" s="129" t="str">
        <f t="shared" si="2"/>
        <v/>
      </c>
      <c r="I448" s="129" t="str">
        <f t="shared" si="3"/>
        <v/>
      </c>
      <c r="J448" s="129" t="str">
        <f t="shared" si="4"/>
        <v/>
      </c>
      <c r="K448" s="129" t="str">
        <f t="shared" si="5"/>
        <v/>
      </c>
      <c r="L448" s="129" t="str">
        <f t="shared" ref="L448:M448" si="452">D448</f>
        <v/>
      </c>
      <c r="M448" s="129" t="str">
        <f t="shared" si="452"/>
        <v/>
      </c>
      <c r="N448" s="129" t="str">
        <f t="shared" si="7"/>
        <v/>
      </c>
    </row>
    <row r="449">
      <c r="H449" s="129" t="str">
        <f t="shared" si="2"/>
        <v/>
      </c>
      <c r="I449" s="129" t="str">
        <f t="shared" si="3"/>
        <v/>
      </c>
      <c r="J449" s="129" t="str">
        <f t="shared" si="4"/>
        <v/>
      </c>
      <c r="K449" s="129" t="str">
        <f t="shared" si="5"/>
        <v/>
      </c>
      <c r="L449" s="129" t="str">
        <f t="shared" ref="L449:M449" si="453">D449</f>
        <v/>
      </c>
      <c r="M449" s="129" t="str">
        <f t="shared" si="453"/>
        <v/>
      </c>
      <c r="N449" s="129" t="str">
        <f t="shared" si="7"/>
        <v/>
      </c>
    </row>
    <row r="450">
      <c r="H450" s="129" t="str">
        <f t="shared" si="2"/>
        <v/>
      </c>
      <c r="I450" s="129" t="str">
        <f t="shared" si="3"/>
        <v/>
      </c>
      <c r="J450" s="129" t="str">
        <f t="shared" si="4"/>
        <v/>
      </c>
      <c r="K450" s="129" t="str">
        <f t="shared" si="5"/>
        <v/>
      </c>
      <c r="L450" s="129" t="str">
        <f t="shared" ref="L450:M450" si="454">D450</f>
        <v/>
      </c>
      <c r="M450" s="129" t="str">
        <f t="shared" si="454"/>
        <v/>
      </c>
      <c r="N450" s="129" t="str">
        <f t="shared" si="7"/>
        <v/>
      </c>
    </row>
    <row r="451">
      <c r="H451" s="129" t="str">
        <f t="shared" si="2"/>
        <v/>
      </c>
      <c r="I451" s="129" t="str">
        <f t="shared" si="3"/>
        <v/>
      </c>
      <c r="J451" s="129" t="str">
        <f t="shared" si="4"/>
        <v/>
      </c>
      <c r="K451" s="129" t="str">
        <f t="shared" si="5"/>
        <v/>
      </c>
      <c r="L451" s="129" t="str">
        <f t="shared" ref="L451:M451" si="455">D451</f>
        <v/>
      </c>
      <c r="M451" s="129" t="str">
        <f t="shared" si="455"/>
        <v/>
      </c>
      <c r="N451" s="129" t="str">
        <f t="shared" si="7"/>
        <v/>
      </c>
    </row>
    <row r="452">
      <c r="H452" s="129" t="str">
        <f t="shared" si="2"/>
        <v/>
      </c>
      <c r="I452" s="129" t="str">
        <f t="shared" si="3"/>
        <v/>
      </c>
      <c r="J452" s="129" t="str">
        <f t="shared" si="4"/>
        <v/>
      </c>
      <c r="K452" s="129" t="str">
        <f t="shared" si="5"/>
        <v/>
      </c>
      <c r="L452" s="129" t="str">
        <f t="shared" ref="L452:M452" si="456">D452</f>
        <v/>
      </c>
      <c r="M452" s="129" t="str">
        <f t="shared" si="456"/>
        <v/>
      </c>
      <c r="N452" s="129" t="str">
        <f t="shared" si="7"/>
        <v/>
      </c>
    </row>
    <row r="453">
      <c r="H453" s="129" t="str">
        <f t="shared" si="2"/>
        <v/>
      </c>
      <c r="I453" s="129" t="str">
        <f t="shared" si="3"/>
        <v/>
      </c>
      <c r="J453" s="129" t="str">
        <f t="shared" si="4"/>
        <v/>
      </c>
      <c r="K453" s="129" t="str">
        <f t="shared" si="5"/>
        <v/>
      </c>
      <c r="L453" s="129" t="str">
        <f t="shared" ref="L453:M453" si="457">D453</f>
        <v/>
      </c>
      <c r="M453" s="129" t="str">
        <f t="shared" si="457"/>
        <v/>
      </c>
      <c r="N453" s="129" t="str">
        <f t="shared" si="7"/>
        <v/>
      </c>
    </row>
    <row r="454">
      <c r="H454" s="129" t="str">
        <f t="shared" si="2"/>
        <v/>
      </c>
      <c r="I454" s="129" t="str">
        <f t="shared" si="3"/>
        <v/>
      </c>
      <c r="J454" s="129" t="str">
        <f t="shared" si="4"/>
        <v/>
      </c>
      <c r="K454" s="129" t="str">
        <f t="shared" si="5"/>
        <v/>
      </c>
      <c r="L454" s="129" t="str">
        <f t="shared" ref="L454:M454" si="458">D454</f>
        <v/>
      </c>
      <c r="M454" s="129" t="str">
        <f t="shared" si="458"/>
        <v/>
      </c>
      <c r="N454" s="129" t="str">
        <f t="shared" si="7"/>
        <v/>
      </c>
    </row>
    <row r="455">
      <c r="H455" s="129" t="str">
        <f t="shared" si="2"/>
        <v/>
      </c>
      <c r="I455" s="129" t="str">
        <f t="shared" si="3"/>
        <v/>
      </c>
      <c r="J455" s="129" t="str">
        <f t="shared" si="4"/>
        <v/>
      </c>
      <c r="K455" s="129" t="str">
        <f t="shared" si="5"/>
        <v/>
      </c>
      <c r="L455" s="129" t="str">
        <f t="shared" ref="L455:M455" si="459">D455</f>
        <v/>
      </c>
      <c r="M455" s="129" t="str">
        <f t="shared" si="459"/>
        <v/>
      </c>
      <c r="N455" s="129" t="str">
        <f t="shared" si="7"/>
        <v/>
      </c>
    </row>
    <row r="456">
      <c r="H456" s="129" t="str">
        <f t="shared" si="2"/>
        <v/>
      </c>
      <c r="I456" s="129" t="str">
        <f t="shared" si="3"/>
        <v/>
      </c>
      <c r="J456" s="129" t="str">
        <f t="shared" si="4"/>
        <v/>
      </c>
      <c r="K456" s="129" t="str">
        <f t="shared" si="5"/>
        <v/>
      </c>
      <c r="L456" s="129" t="str">
        <f t="shared" ref="L456:M456" si="460">D456</f>
        <v/>
      </c>
      <c r="M456" s="129" t="str">
        <f t="shared" si="460"/>
        <v/>
      </c>
      <c r="N456" s="129" t="str">
        <f t="shared" si="7"/>
        <v/>
      </c>
    </row>
    <row r="457">
      <c r="H457" s="129" t="str">
        <f t="shared" si="2"/>
        <v/>
      </c>
      <c r="I457" s="129" t="str">
        <f t="shared" si="3"/>
        <v/>
      </c>
      <c r="J457" s="129" t="str">
        <f t="shared" si="4"/>
        <v/>
      </c>
      <c r="K457" s="129" t="str">
        <f t="shared" si="5"/>
        <v/>
      </c>
      <c r="L457" s="129" t="str">
        <f t="shared" ref="L457:M457" si="461">D457</f>
        <v/>
      </c>
      <c r="M457" s="129" t="str">
        <f t="shared" si="461"/>
        <v/>
      </c>
      <c r="N457" s="129" t="str">
        <f t="shared" si="7"/>
        <v/>
      </c>
    </row>
    <row r="458">
      <c r="H458" s="129" t="str">
        <f t="shared" si="2"/>
        <v/>
      </c>
      <c r="I458" s="129" t="str">
        <f t="shared" si="3"/>
        <v/>
      </c>
      <c r="J458" s="129" t="str">
        <f t="shared" si="4"/>
        <v/>
      </c>
      <c r="K458" s="129" t="str">
        <f t="shared" si="5"/>
        <v/>
      </c>
      <c r="L458" s="129" t="str">
        <f t="shared" ref="L458:M458" si="462">D458</f>
        <v/>
      </c>
      <c r="M458" s="129" t="str">
        <f t="shared" si="462"/>
        <v/>
      </c>
      <c r="N458" s="129" t="str">
        <f t="shared" si="7"/>
        <v/>
      </c>
    </row>
    <row r="459">
      <c r="H459" s="129" t="str">
        <f t="shared" si="2"/>
        <v/>
      </c>
      <c r="I459" s="129" t="str">
        <f t="shared" si="3"/>
        <v/>
      </c>
      <c r="J459" s="129" t="str">
        <f t="shared" si="4"/>
        <v/>
      </c>
      <c r="K459" s="129" t="str">
        <f t="shared" si="5"/>
        <v/>
      </c>
      <c r="L459" s="129" t="str">
        <f t="shared" ref="L459:M459" si="463">D459</f>
        <v/>
      </c>
      <c r="M459" s="129" t="str">
        <f t="shared" si="463"/>
        <v/>
      </c>
      <c r="N459" s="129" t="str">
        <f t="shared" si="7"/>
        <v/>
      </c>
    </row>
    <row r="460">
      <c r="H460" s="129" t="str">
        <f t="shared" si="2"/>
        <v/>
      </c>
      <c r="I460" s="129" t="str">
        <f t="shared" si="3"/>
        <v/>
      </c>
      <c r="J460" s="129" t="str">
        <f t="shared" si="4"/>
        <v/>
      </c>
      <c r="K460" s="129" t="str">
        <f t="shared" si="5"/>
        <v/>
      </c>
      <c r="L460" s="129" t="str">
        <f t="shared" ref="L460:M460" si="464">D460</f>
        <v/>
      </c>
      <c r="M460" s="129" t="str">
        <f t="shared" si="464"/>
        <v/>
      </c>
      <c r="N460" s="129" t="str">
        <f t="shared" si="7"/>
        <v/>
      </c>
    </row>
    <row r="461">
      <c r="H461" s="129" t="str">
        <f t="shared" si="2"/>
        <v/>
      </c>
      <c r="I461" s="129" t="str">
        <f t="shared" si="3"/>
        <v/>
      </c>
      <c r="J461" s="129" t="str">
        <f t="shared" si="4"/>
        <v/>
      </c>
      <c r="K461" s="129" t="str">
        <f t="shared" si="5"/>
        <v/>
      </c>
      <c r="L461" s="129" t="str">
        <f t="shared" ref="L461:M461" si="465">D461</f>
        <v/>
      </c>
      <c r="M461" s="129" t="str">
        <f t="shared" si="465"/>
        <v/>
      </c>
      <c r="N461" s="129" t="str">
        <f t="shared" si="7"/>
        <v/>
      </c>
    </row>
    <row r="462">
      <c r="H462" s="129" t="str">
        <f t="shared" si="2"/>
        <v/>
      </c>
      <c r="I462" s="129" t="str">
        <f t="shared" si="3"/>
        <v/>
      </c>
      <c r="J462" s="129" t="str">
        <f t="shared" si="4"/>
        <v/>
      </c>
      <c r="K462" s="129" t="str">
        <f t="shared" si="5"/>
        <v/>
      </c>
      <c r="L462" s="129" t="str">
        <f t="shared" ref="L462:M462" si="466">D462</f>
        <v/>
      </c>
      <c r="M462" s="129" t="str">
        <f t="shared" si="466"/>
        <v/>
      </c>
      <c r="N462" s="129" t="str">
        <f t="shared" si="7"/>
        <v/>
      </c>
    </row>
    <row r="463">
      <c r="H463" s="129" t="str">
        <f t="shared" si="2"/>
        <v/>
      </c>
      <c r="I463" s="129" t="str">
        <f t="shared" si="3"/>
        <v/>
      </c>
      <c r="J463" s="129" t="str">
        <f t="shared" si="4"/>
        <v/>
      </c>
      <c r="K463" s="129" t="str">
        <f t="shared" si="5"/>
        <v/>
      </c>
      <c r="L463" s="129" t="str">
        <f t="shared" ref="L463:M463" si="467">D463</f>
        <v/>
      </c>
      <c r="M463" s="129" t="str">
        <f t="shared" si="467"/>
        <v/>
      </c>
      <c r="N463" s="129" t="str">
        <f t="shared" si="7"/>
        <v/>
      </c>
    </row>
    <row r="464">
      <c r="H464" s="129" t="str">
        <f t="shared" si="2"/>
        <v/>
      </c>
      <c r="I464" s="129" t="str">
        <f t="shared" si="3"/>
        <v/>
      </c>
      <c r="J464" s="129" t="str">
        <f t="shared" si="4"/>
        <v/>
      </c>
      <c r="K464" s="129" t="str">
        <f t="shared" si="5"/>
        <v/>
      </c>
      <c r="L464" s="129" t="str">
        <f t="shared" ref="L464:M464" si="468">D464</f>
        <v/>
      </c>
      <c r="M464" s="129" t="str">
        <f t="shared" si="468"/>
        <v/>
      </c>
      <c r="N464" s="129" t="str">
        <f t="shared" si="7"/>
        <v/>
      </c>
    </row>
    <row r="465">
      <c r="H465" s="129" t="str">
        <f t="shared" si="2"/>
        <v/>
      </c>
      <c r="I465" s="129" t="str">
        <f t="shared" si="3"/>
        <v/>
      </c>
      <c r="J465" s="129" t="str">
        <f t="shared" si="4"/>
        <v/>
      </c>
      <c r="K465" s="129" t="str">
        <f t="shared" si="5"/>
        <v/>
      </c>
      <c r="L465" s="129" t="str">
        <f t="shared" ref="L465:M465" si="469">D465</f>
        <v/>
      </c>
      <c r="M465" s="129" t="str">
        <f t="shared" si="469"/>
        <v/>
      </c>
      <c r="N465" s="129" t="str">
        <f t="shared" si="7"/>
        <v/>
      </c>
    </row>
    <row r="466">
      <c r="H466" s="129" t="str">
        <f t="shared" si="2"/>
        <v/>
      </c>
      <c r="I466" s="129" t="str">
        <f t="shared" si="3"/>
        <v/>
      </c>
      <c r="J466" s="129" t="str">
        <f t="shared" si="4"/>
        <v/>
      </c>
      <c r="K466" s="129" t="str">
        <f t="shared" si="5"/>
        <v/>
      </c>
      <c r="L466" s="129" t="str">
        <f t="shared" ref="L466:M466" si="470">D466</f>
        <v/>
      </c>
      <c r="M466" s="129" t="str">
        <f t="shared" si="470"/>
        <v/>
      </c>
      <c r="N466" s="129" t="str">
        <f t="shared" si="7"/>
        <v/>
      </c>
    </row>
    <row r="467">
      <c r="H467" s="129" t="str">
        <f t="shared" si="2"/>
        <v/>
      </c>
      <c r="I467" s="129" t="str">
        <f t="shared" si="3"/>
        <v/>
      </c>
      <c r="J467" s="129" t="str">
        <f t="shared" si="4"/>
        <v/>
      </c>
      <c r="K467" s="129" t="str">
        <f t="shared" si="5"/>
        <v/>
      </c>
      <c r="L467" s="129" t="str">
        <f t="shared" ref="L467:M467" si="471">D467</f>
        <v/>
      </c>
      <c r="M467" s="129" t="str">
        <f t="shared" si="471"/>
        <v/>
      </c>
      <c r="N467" s="129" t="str">
        <f t="shared" si="7"/>
        <v/>
      </c>
    </row>
    <row r="468">
      <c r="H468" s="129" t="str">
        <f t="shared" si="2"/>
        <v/>
      </c>
      <c r="I468" s="129" t="str">
        <f t="shared" si="3"/>
        <v/>
      </c>
      <c r="J468" s="129" t="str">
        <f t="shared" si="4"/>
        <v/>
      </c>
      <c r="K468" s="129" t="str">
        <f t="shared" si="5"/>
        <v/>
      </c>
      <c r="L468" s="129" t="str">
        <f t="shared" ref="L468:M468" si="472">D468</f>
        <v/>
      </c>
      <c r="M468" s="129" t="str">
        <f t="shared" si="472"/>
        <v/>
      </c>
      <c r="N468" s="129" t="str">
        <f t="shared" si="7"/>
        <v/>
      </c>
    </row>
    <row r="469">
      <c r="H469" s="129" t="str">
        <f t="shared" si="2"/>
        <v/>
      </c>
      <c r="I469" s="129" t="str">
        <f t="shared" si="3"/>
        <v/>
      </c>
      <c r="J469" s="129" t="str">
        <f t="shared" si="4"/>
        <v/>
      </c>
      <c r="K469" s="129" t="str">
        <f t="shared" si="5"/>
        <v/>
      </c>
      <c r="L469" s="129" t="str">
        <f t="shared" ref="L469:M469" si="473">D469</f>
        <v/>
      </c>
      <c r="M469" s="129" t="str">
        <f t="shared" si="473"/>
        <v/>
      </c>
      <c r="N469" s="129" t="str">
        <f t="shared" si="7"/>
        <v/>
      </c>
    </row>
    <row r="470">
      <c r="H470" s="129" t="str">
        <f t="shared" si="2"/>
        <v/>
      </c>
      <c r="I470" s="129" t="str">
        <f t="shared" si="3"/>
        <v/>
      </c>
      <c r="J470" s="129" t="str">
        <f t="shared" si="4"/>
        <v/>
      </c>
      <c r="K470" s="129" t="str">
        <f t="shared" si="5"/>
        <v/>
      </c>
      <c r="L470" s="129" t="str">
        <f t="shared" ref="L470:M470" si="474">D470</f>
        <v/>
      </c>
      <c r="M470" s="129" t="str">
        <f t="shared" si="474"/>
        <v/>
      </c>
      <c r="N470" s="129" t="str">
        <f t="shared" si="7"/>
        <v/>
      </c>
    </row>
    <row r="471">
      <c r="H471" s="129" t="str">
        <f t="shared" si="2"/>
        <v/>
      </c>
      <c r="I471" s="129" t="str">
        <f t="shared" si="3"/>
        <v/>
      </c>
      <c r="J471" s="129" t="str">
        <f t="shared" si="4"/>
        <v/>
      </c>
      <c r="K471" s="129" t="str">
        <f t="shared" si="5"/>
        <v/>
      </c>
      <c r="L471" s="129" t="str">
        <f t="shared" ref="L471:M471" si="475">D471</f>
        <v/>
      </c>
      <c r="M471" s="129" t="str">
        <f t="shared" si="475"/>
        <v/>
      </c>
      <c r="N471" s="129" t="str">
        <f t="shared" si="7"/>
        <v/>
      </c>
    </row>
    <row r="472">
      <c r="H472" s="129" t="str">
        <f t="shared" si="2"/>
        <v/>
      </c>
      <c r="I472" s="129" t="str">
        <f t="shared" si="3"/>
        <v/>
      </c>
      <c r="J472" s="129" t="str">
        <f t="shared" si="4"/>
        <v/>
      </c>
      <c r="K472" s="129" t="str">
        <f t="shared" si="5"/>
        <v/>
      </c>
      <c r="L472" s="129" t="str">
        <f t="shared" ref="L472:M472" si="476">D472</f>
        <v/>
      </c>
      <c r="M472" s="129" t="str">
        <f t="shared" si="476"/>
        <v/>
      </c>
      <c r="N472" s="129" t="str">
        <f t="shared" si="7"/>
        <v/>
      </c>
    </row>
    <row r="473">
      <c r="H473" s="129" t="str">
        <f t="shared" si="2"/>
        <v/>
      </c>
      <c r="I473" s="129" t="str">
        <f t="shared" si="3"/>
        <v/>
      </c>
      <c r="J473" s="129" t="str">
        <f t="shared" si="4"/>
        <v/>
      </c>
      <c r="K473" s="129" t="str">
        <f t="shared" si="5"/>
        <v/>
      </c>
      <c r="L473" s="129" t="str">
        <f t="shared" ref="L473:M473" si="477">D473</f>
        <v/>
      </c>
      <c r="M473" s="129" t="str">
        <f t="shared" si="477"/>
        <v/>
      </c>
      <c r="N473" s="129" t="str">
        <f t="shared" si="7"/>
        <v/>
      </c>
    </row>
    <row r="474">
      <c r="H474" s="129" t="str">
        <f t="shared" si="2"/>
        <v/>
      </c>
      <c r="I474" s="129" t="str">
        <f t="shared" si="3"/>
        <v/>
      </c>
      <c r="J474" s="129" t="str">
        <f t="shared" si="4"/>
        <v/>
      </c>
      <c r="K474" s="129" t="str">
        <f t="shared" si="5"/>
        <v/>
      </c>
      <c r="L474" s="129" t="str">
        <f t="shared" ref="L474:M474" si="478">D474</f>
        <v/>
      </c>
      <c r="M474" s="129" t="str">
        <f t="shared" si="478"/>
        <v/>
      </c>
      <c r="N474" s="129" t="str">
        <f t="shared" si="7"/>
        <v/>
      </c>
    </row>
    <row r="475">
      <c r="H475" s="129" t="str">
        <f t="shared" si="2"/>
        <v/>
      </c>
      <c r="I475" s="129" t="str">
        <f t="shared" si="3"/>
        <v/>
      </c>
      <c r="J475" s="129" t="str">
        <f t="shared" si="4"/>
        <v/>
      </c>
      <c r="K475" s="129" t="str">
        <f t="shared" si="5"/>
        <v/>
      </c>
      <c r="L475" s="129" t="str">
        <f t="shared" ref="L475:M475" si="479">D475</f>
        <v/>
      </c>
      <c r="M475" s="129" t="str">
        <f t="shared" si="479"/>
        <v/>
      </c>
      <c r="N475" s="129" t="str">
        <f t="shared" si="7"/>
        <v/>
      </c>
    </row>
    <row r="476">
      <c r="H476" s="129" t="str">
        <f t="shared" si="2"/>
        <v/>
      </c>
      <c r="I476" s="129" t="str">
        <f t="shared" si="3"/>
        <v/>
      </c>
      <c r="J476" s="129" t="str">
        <f t="shared" si="4"/>
        <v/>
      </c>
      <c r="K476" s="129" t="str">
        <f t="shared" si="5"/>
        <v/>
      </c>
      <c r="L476" s="129" t="str">
        <f t="shared" ref="L476:M476" si="480">D476</f>
        <v/>
      </c>
      <c r="M476" s="129" t="str">
        <f t="shared" si="480"/>
        <v/>
      </c>
      <c r="N476" s="129" t="str">
        <f t="shared" si="7"/>
        <v/>
      </c>
    </row>
    <row r="477">
      <c r="H477" s="129" t="str">
        <f t="shared" si="2"/>
        <v/>
      </c>
      <c r="I477" s="129" t="str">
        <f t="shared" si="3"/>
        <v/>
      </c>
      <c r="J477" s="129" t="str">
        <f t="shared" si="4"/>
        <v/>
      </c>
      <c r="K477" s="129" t="str">
        <f t="shared" si="5"/>
        <v/>
      </c>
      <c r="L477" s="129" t="str">
        <f t="shared" ref="L477:M477" si="481">D477</f>
        <v/>
      </c>
      <c r="M477" s="129" t="str">
        <f t="shared" si="481"/>
        <v/>
      </c>
      <c r="N477" s="129" t="str">
        <f t="shared" si="7"/>
        <v/>
      </c>
    </row>
    <row r="478">
      <c r="H478" s="129" t="str">
        <f t="shared" si="2"/>
        <v/>
      </c>
      <c r="I478" s="129" t="str">
        <f t="shared" si="3"/>
        <v/>
      </c>
      <c r="J478" s="129" t="str">
        <f t="shared" si="4"/>
        <v/>
      </c>
      <c r="K478" s="129" t="str">
        <f t="shared" si="5"/>
        <v/>
      </c>
      <c r="L478" s="129" t="str">
        <f t="shared" ref="L478:M478" si="482">D478</f>
        <v/>
      </c>
      <c r="M478" s="129" t="str">
        <f t="shared" si="482"/>
        <v/>
      </c>
      <c r="N478" s="129" t="str">
        <f t="shared" si="7"/>
        <v/>
      </c>
    </row>
    <row r="479">
      <c r="H479" s="129" t="str">
        <f t="shared" si="2"/>
        <v/>
      </c>
      <c r="I479" s="129" t="str">
        <f t="shared" si="3"/>
        <v/>
      </c>
      <c r="J479" s="129" t="str">
        <f t="shared" si="4"/>
        <v/>
      </c>
      <c r="K479" s="129" t="str">
        <f t="shared" si="5"/>
        <v/>
      </c>
      <c r="L479" s="129" t="str">
        <f t="shared" ref="L479:M479" si="483">D479</f>
        <v/>
      </c>
      <c r="M479" s="129" t="str">
        <f t="shared" si="483"/>
        <v/>
      </c>
      <c r="N479" s="129" t="str">
        <f t="shared" si="7"/>
        <v/>
      </c>
    </row>
    <row r="480">
      <c r="H480" s="129" t="str">
        <f t="shared" si="2"/>
        <v/>
      </c>
      <c r="I480" s="129" t="str">
        <f t="shared" si="3"/>
        <v/>
      </c>
      <c r="J480" s="129" t="str">
        <f t="shared" si="4"/>
        <v/>
      </c>
      <c r="K480" s="129" t="str">
        <f t="shared" si="5"/>
        <v/>
      </c>
      <c r="L480" s="129" t="str">
        <f t="shared" ref="L480:M480" si="484">D480</f>
        <v/>
      </c>
      <c r="M480" s="129" t="str">
        <f t="shared" si="484"/>
        <v/>
      </c>
      <c r="N480" s="129" t="str">
        <f t="shared" si="7"/>
        <v/>
      </c>
    </row>
    <row r="481">
      <c r="H481" s="129" t="str">
        <f t="shared" si="2"/>
        <v/>
      </c>
      <c r="I481" s="129" t="str">
        <f t="shared" si="3"/>
        <v/>
      </c>
      <c r="J481" s="129" t="str">
        <f t="shared" si="4"/>
        <v/>
      </c>
      <c r="K481" s="129" t="str">
        <f t="shared" si="5"/>
        <v/>
      </c>
      <c r="L481" s="129" t="str">
        <f t="shared" ref="L481:M481" si="485">D481</f>
        <v/>
      </c>
      <c r="M481" s="129" t="str">
        <f t="shared" si="485"/>
        <v/>
      </c>
      <c r="N481" s="129" t="str">
        <f t="shared" si="7"/>
        <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0" t="s">
        <v>187</v>
      </c>
      <c r="B1" s="130" t="s">
        <v>188</v>
      </c>
      <c r="C1" s="130" t="s">
        <v>189</v>
      </c>
      <c r="D1" s="130" t="s">
        <v>190</v>
      </c>
      <c r="E1" s="130" t="s">
        <v>191</v>
      </c>
      <c r="F1" s="130" t="s">
        <v>192</v>
      </c>
      <c r="G1" s="130" t="s">
        <v>193</v>
      </c>
      <c r="H1" s="130" t="s">
        <v>194</v>
      </c>
      <c r="I1" s="130" t="s">
        <v>195</v>
      </c>
      <c r="J1" s="130" t="s">
        <v>196</v>
      </c>
      <c r="K1" s="130" t="s">
        <v>197</v>
      </c>
      <c r="L1" s="130" t="s">
        <v>198</v>
      </c>
      <c r="M1" s="130" t="s">
        <v>199</v>
      </c>
      <c r="N1" s="130" t="s">
        <v>200</v>
      </c>
      <c r="O1" s="130" t="s">
        <v>201</v>
      </c>
      <c r="P1" s="130" t="s">
        <v>202</v>
      </c>
      <c r="Q1" s="130" t="s">
        <v>203</v>
      </c>
      <c r="R1" s="130" t="s">
        <v>204</v>
      </c>
      <c r="S1" s="130" t="s">
        <v>205</v>
      </c>
      <c r="T1" s="130" t="s">
        <v>206</v>
      </c>
      <c r="U1" s="130" t="s">
        <v>207</v>
      </c>
    </row>
    <row r="22">
      <c r="Q22" s="131"/>
      <c r="R22" s="132"/>
    </row>
    <row r="23">
      <c r="Q23" s="132"/>
      <c r="R23" s="13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7.88"/>
  </cols>
  <sheetData>
    <row r="1">
      <c r="A1" s="130" t="s">
        <v>208</v>
      </c>
    </row>
    <row r="2">
      <c r="A2" s="130" t="s">
        <v>209</v>
      </c>
    </row>
    <row r="3">
      <c r="A3" s="130" t="s">
        <v>210</v>
      </c>
    </row>
    <row r="4">
      <c r="A4" s="130" t="s">
        <v>211</v>
      </c>
    </row>
    <row r="35">
      <c r="A35" s="133"/>
      <c r="D35" s="133"/>
      <c r="E35" s="133"/>
    </row>
  </sheetData>
  <drawing r:id="rId1"/>
</worksheet>
</file>