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10" yWindow="-110" windowWidth="19420" windowHeight="10300" activeTab="1"/>
  </bookViews>
  <sheets>
    <sheet name="Dashboard" sheetId="6" r:id="rId1"/>
    <sheet name="Inbound Failures" sheetId="1" r:id="rId2"/>
    <sheet name="Outbond failures" sheetId="2" r:id="rId3"/>
    <sheet name="Account Allocation" sheetId="7" r:id="rId4"/>
    <sheet name="Data Validation" sheetId="5" r:id="rId5"/>
    <sheet name="Contact" sheetId="8" r:id="rId6"/>
  </sheets>
  <definedNames>
    <definedName name="_xlnm._FilterDatabase" localSheetId="3" hidden="1">'Account Allocation'!$A$1:$K$25</definedName>
    <definedName name="_xlnm._FilterDatabase" localSheetId="0" hidden="1">Dashboard!$A$14:$J$14</definedName>
    <definedName name="_xlnm._FilterDatabase" localSheetId="1" hidden="1">'Inbound Failures'!$A$7:$AF$771</definedName>
    <definedName name="_xlnm._FilterDatabase" localSheetId="2" hidden="1">'Outbond failures'!$A$6:$X$6</definedName>
  </definedNames>
  <calcPr calcId="144525"/>
  <pivotCaches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9" i="1" l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8" i="1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7" i="2"/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O8" i="1"/>
  <c r="P8" i="1" s="1"/>
  <c r="Q8" i="1" s="1"/>
  <c r="O9" i="1"/>
  <c r="P9" i="1"/>
  <c r="Q9" i="1" s="1"/>
  <c r="O10" i="1"/>
  <c r="P10" i="1" s="1"/>
  <c r="Q10" i="1" s="1"/>
  <c r="O11" i="1"/>
  <c r="P11" i="1" s="1"/>
  <c r="Q11" i="1" s="1"/>
  <c r="O12" i="1"/>
  <c r="P12" i="1" s="1"/>
  <c r="Q12" i="1" s="1"/>
  <c r="O13" i="1"/>
  <c r="P13" i="1" s="1"/>
  <c r="Q13" i="1" s="1"/>
  <c r="O14" i="1"/>
  <c r="P14" i="1" s="1"/>
  <c r="Q14" i="1" s="1"/>
  <c r="O15" i="1"/>
  <c r="P15" i="1" s="1"/>
  <c r="Q15" i="1" s="1"/>
  <c r="O16" i="1"/>
  <c r="P16" i="1" s="1"/>
  <c r="Q16" i="1" s="1"/>
  <c r="O17" i="1"/>
  <c r="P17" i="1"/>
  <c r="Q17" i="1" s="1"/>
  <c r="O18" i="1"/>
  <c r="P18" i="1"/>
  <c r="Q18" i="1"/>
  <c r="O19" i="1"/>
  <c r="P19" i="1"/>
  <c r="Q19" i="1" s="1"/>
  <c r="O20" i="1"/>
  <c r="P20" i="1" s="1"/>
  <c r="Q20" i="1" s="1"/>
  <c r="O21" i="1"/>
  <c r="P21" i="1"/>
  <c r="Q21" i="1" s="1"/>
  <c r="O22" i="1"/>
  <c r="P22" i="1" s="1"/>
  <c r="Q22" i="1" s="1"/>
  <c r="O23" i="1"/>
  <c r="P23" i="1"/>
  <c r="Q23" i="1" s="1"/>
  <c r="O24" i="1"/>
  <c r="P24" i="1" s="1"/>
  <c r="Q24" i="1" s="1"/>
  <c r="O25" i="1"/>
  <c r="P25" i="1" s="1"/>
  <c r="Q25" i="1" s="1"/>
  <c r="O26" i="1"/>
  <c r="P26" i="1" s="1"/>
  <c r="Q26" i="1" s="1"/>
  <c r="O27" i="1"/>
  <c r="P27" i="1" s="1"/>
  <c r="Q27" i="1" s="1"/>
  <c r="O28" i="1"/>
  <c r="P28" i="1" s="1"/>
  <c r="Q28" i="1" s="1"/>
  <c r="O29" i="1"/>
  <c r="P29" i="1" s="1"/>
  <c r="Q29" i="1" s="1"/>
  <c r="O30" i="1"/>
  <c r="P30" i="1" s="1"/>
  <c r="Q30" i="1" s="1"/>
  <c r="O31" i="1"/>
  <c r="P31" i="1" s="1"/>
  <c r="Q31" i="1" s="1"/>
  <c r="O32" i="1"/>
  <c r="P32" i="1" s="1"/>
  <c r="Q32" i="1" s="1"/>
  <c r="O33" i="1"/>
  <c r="P33" i="1"/>
  <c r="Q33" i="1" s="1"/>
  <c r="O34" i="1"/>
  <c r="P34" i="1"/>
  <c r="Q34" i="1" s="1"/>
  <c r="O35" i="1"/>
  <c r="P35" i="1"/>
  <c r="Q35" i="1" s="1"/>
  <c r="O36" i="1"/>
  <c r="P36" i="1" s="1"/>
  <c r="Q36" i="1" s="1"/>
  <c r="O37" i="1"/>
  <c r="P37" i="1"/>
  <c r="Q37" i="1" s="1"/>
  <c r="O38" i="1"/>
  <c r="P38" i="1" s="1"/>
  <c r="Q38" i="1" s="1"/>
  <c r="O39" i="1"/>
  <c r="P39" i="1" s="1"/>
  <c r="Q39" i="1" s="1"/>
  <c r="O40" i="1"/>
  <c r="P40" i="1" s="1"/>
  <c r="Q40" i="1" s="1"/>
  <c r="O41" i="1"/>
  <c r="P41" i="1" s="1"/>
  <c r="Q41" i="1" s="1"/>
  <c r="O42" i="1"/>
  <c r="P42" i="1"/>
  <c r="Q42" i="1" s="1"/>
  <c r="O43" i="1"/>
  <c r="P43" i="1" s="1"/>
  <c r="Q43" i="1" s="1"/>
  <c r="O44" i="1"/>
  <c r="P44" i="1" s="1"/>
  <c r="Q44" i="1" s="1"/>
  <c r="O45" i="1"/>
  <c r="P45" i="1"/>
  <c r="Q45" i="1" s="1"/>
  <c r="O46" i="1"/>
  <c r="P46" i="1" s="1"/>
  <c r="Q46" i="1" s="1"/>
  <c r="O47" i="1"/>
  <c r="P47" i="1"/>
  <c r="Q47" i="1" s="1"/>
  <c r="O48" i="1"/>
  <c r="P48" i="1" s="1"/>
  <c r="Q48" i="1" s="1"/>
  <c r="O49" i="1"/>
  <c r="P49" i="1" s="1"/>
  <c r="Q49" i="1" s="1"/>
  <c r="O50" i="1"/>
  <c r="P50" i="1"/>
  <c r="Q50" i="1" s="1"/>
  <c r="O51" i="1"/>
  <c r="P51" i="1"/>
  <c r="Q51" i="1" s="1"/>
  <c r="O52" i="1"/>
  <c r="P52" i="1" s="1"/>
  <c r="Q52" i="1" s="1"/>
  <c r="O53" i="1"/>
  <c r="P53" i="1" s="1"/>
  <c r="Q53" i="1" s="1"/>
  <c r="O54" i="1"/>
  <c r="P54" i="1" s="1"/>
  <c r="Q54" i="1" s="1"/>
  <c r="O55" i="1"/>
  <c r="P55" i="1" s="1"/>
  <c r="Q55" i="1" s="1"/>
  <c r="O56" i="1"/>
  <c r="P56" i="1" s="1"/>
  <c r="Q56" i="1"/>
  <c r="O57" i="1"/>
  <c r="P57" i="1" s="1"/>
  <c r="Q57" i="1" s="1"/>
  <c r="O58" i="1"/>
  <c r="P58" i="1"/>
  <c r="Q58" i="1" s="1"/>
  <c r="O59" i="1"/>
  <c r="P59" i="1" s="1"/>
  <c r="Q59" i="1" s="1"/>
  <c r="O60" i="1"/>
  <c r="P60" i="1" s="1"/>
  <c r="Q60" i="1" s="1"/>
  <c r="O61" i="1"/>
  <c r="P61" i="1" s="1"/>
  <c r="Q61" i="1" s="1"/>
  <c r="O62" i="1"/>
  <c r="P62" i="1" s="1"/>
  <c r="Q62" i="1" s="1"/>
  <c r="O63" i="1"/>
  <c r="P63" i="1" s="1"/>
  <c r="Q63" i="1" s="1"/>
  <c r="O64" i="1"/>
  <c r="P64" i="1" s="1"/>
  <c r="Q64" i="1" s="1"/>
  <c r="O65" i="1"/>
  <c r="P65" i="1" s="1"/>
  <c r="Q65" i="1" s="1"/>
  <c r="O66" i="1"/>
  <c r="P66" i="1"/>
  <c r="Q66" i="1"/>
  <c r="O67" i="1"/>
  <c r="P67" i="1"/>
  <c r="Q67" i="1" s="1"/>
  <c r="O68" i="1"/>
  <c r="P68" i="1" s="1"/>
  <c r="Q68" i="1" s="1"/>
  <c r="O69" i="1"/>
  <c r="P69" i="1" s="1"/>
  <c r="Q69" i="1" s="1"/>
  <c r="O70" i="1"/>
  <c r="P70" i="1" s="1"/>
  <c r="Q70" i="1" s="1"/>
  <c r="O71" i="1"/>
  <c r="P71" i="1" s="1"/>
  <c r="Q71" i="1" s="1"/>
  <c r="O72" i="1"/>
  <c r="P72" i="1" s="1"/>
  <c r="Q72" i="1" s="1"/>
  <c r="O73" i="1"/>
  <c r="P73" i="1" s="1"/>
  <c r="Q73" i="1" s="1"/>
  <c r="O74" i="1"/>
  <c r="P74" i="1"/>
  <c r="Q74" i="1" s="1"/>
  <c r="O75" i="1"/>
  <c r="P75" i="1" s="1"/>
  <c r="Q75" i="1" s="1"/>
  <c r="O76" i="1"/>
  <c r="P76" i="1" s="1"/>
  <c r="Q76" i="1" s="1"/>
  <c r="O77" i="1"/>
  <c r="P77" i="1" s="1"/>
  <c r="Q77" i="1" s="1"/>
  <c r="O78" i="1"/>
  <c r="P78" i="1" s="1"/>
  <c r="Q78" i="1" s="1"/>
  <c r="O79" i="1"/>
  <c r="P79" i="1" s="1"/>
  <c r="Q79" i="1" s="1"/>
  <c r="O80" i="1"/>
  <c r="P80" i="1" s="1"/>
  <c r="Q80" i="1" s="1"/>
  <c r="O81" i="1"/>
  <c r="P81" i="1" s="1"/>
  <c r="Q81" i="1" s="1"/>
  <c r="O82" i="1"/>
  <c r="P82" i="1" s="1"/>
  <c r="Q82" i="1" s="1"/>
  <c r="O83" i="1"/>
  <c r="P83" i="1"/>
  <c r="Q83" i="1" s="1"/>
  <c r="O84" i="1"/>
  <c r="P84" i="1" s="1"/>
  <c r="Q84" i="1" s="1"/>
  <c r="O85" i="1"/>
  <c r="P85" i="1"/>
  <c r="Q85" i="1" s="1"/>
  <c r="O86" i="1"/>
  <c r="P86" i="1" s="1"/>
  <c r="Q86" i="1" s="1"/>
  <c r="O87" i="1"/>
  <c r="P87" i="1"/>
  <c r="Q87" i="1" s="1"/>
  <c r="O88" i="1"/>
  <c r="P88" i="1" s="1"/>
  <c r="Q88" i="1" s="1"/>
  <c r="O89" i="1"/>
  <c r="P89" i="1" s="1"/>
  <c r="Q89" i="1" s="1"/>
  <c r="O90" i="1"/>
  <c r="P90" i="1"/>
  <c r="Q90" i="1" s="1"/>
  <c r="O91" i="1"/>
  <c r="P91" i="1" s="1"/>
  <c r="Q91" i="1" s="1"/>
  <c r="O92" i="1"/>
  <c r="P92" i="1" s="1"/>
  <c r="Q92" i="1" s="1"/>
  <c r="O93" i="1"/>
  <c r="P93" i="1"/>
  <c r="Q93" i="1" s="1"/>
  <c r="O94" i="1"/>
  <c r="P94" i="1" s="1"/>
  <c r="Q94" i="1" s="1"/>
  <c r="O95" i="1"/>
  <c r="P95" i="1"/>
  <c r="Q95" i="1" s="1"/>
  <c r="O96" i="1"/>
  <c r="P96" i="1" s="1"/>
  <c r="Q96" i="1"/>
  <c r="O97" i="1"/>
  <c r="P97" i="1" s="1"/>
  <c r="Q97" i="1" s="1"/>
  <c r="O98" i="1"/>
  <c r="P98" i="1"/>
  <c r="Q98" i="1" s="1"/>
  <c r="O99" i="1"/>
  <c r="P99" i="1"/>
  <c r="Q99" i="1" s="1"/>
  <c r="O100" i="1"/>
  <c r="P100" i="1" s="1"/>
  <c r="Q100" i="1" s="1"/>
  <c r="O101" i="1"/>
  <c r="P101" i="1"/>
  <c r="Q101" i="1" s="1"/>
  <c r="O102" i="1"/>
  <c r="P102" i="1" s="1"/>
  <c r="Q102" i="1" s="1"/>
  <c r="O103" i="1"/>
  <c r="P103" i="1"/>
  <c r="Q103" i="1" s="1"/>
  <c r="O104" i="1"/>
  <c r="P104" i="1" s="1"/>
  <c r="Q104" i="1" s="1"/>
  <c r="O105" i="1"/>
  <c r="P105" i="1" s="1"/>
  <c r="Q105" i="1" s="1"/>
  <c r="O106" i="1"/>
  <c r="P106" i="1"/>
  <c r="Q106" i="1" s="1"/>
  <c r="O107" i="1"/>
  <c r="P107" i="1"/>
  <c r="Q107" i="1" s="1"/>
  <c r="O108" i="1"/>
  <c r="P108" i="1" s="1"/>
  <c r="Q108" i="1" s="1"/>
  <c r="O109" i="1"/>
  <c r="P109" i="1" s="1"/>
  <c r="Q109" i="1" s="1"/>
  <c r="O110" i="1"/>
  <c r="P110" i="1" s="1"/>
  <c r="Q110" i="1" s="1"/>
  <c r="O111" i="1"/>
  <c r="P111" i="1" s="1"/>
  <c r="Q111" i="1" s="1"/>
  <c r="O112" i="1"/>
  <c r="P112" i="1" s="1"/>
  <c r="Q112" i="1" s="1"/>
  <c r="O113" i="1"/>
  <c r="P113" i="1" s="1"/>
  <c r="Q113" i="1" s="1"/>
  <c r="O114" i="1"/>
  <c r="P114" i="1" s="1"/>
  <c r="Q114" i="1" s="1"/>
  <c r="O115" i="1"/>
  <c r="P115" i="1"/>
  <c r="Q115" i="1" s="1"/>
  <c r="O116" i="1"/>
  <c r="P116" i="1" s="1"/>
  <c r="Q116" i="1" s="1"/>
  <c r="O117" i="1"/>
  <c r="P117" i="1" s="1"/>
  <c r="Q117" i="1" s="1"/>
  <c r="O118" i="1"/>
  <c r="P118" i="1" s="1"/>
  <c r="Q118" i="1" s="1"/>
  <c r="O119" i="1"/>
  <c r="P119" i="1"/>
  <c r="Q119" i="1"/>
  <c r="O120" i="1"/>
  <c r="P120" i="1" s="1"/>
  <c r="Q120" i="1" s="1"/>
  <c r="O121" i="1"/>
  <c r="P121" i="1" s="1"/>
  <c r="Q121" i="1" s="1"/>
  <c r="O122" i="1"/>
  <c r="P122" i="1" s="1"/>
  <c r="Q122" i="1" s="1"/>
  <c r="O123" i="1"/>
  <c r="P123" i="1"/>
  <c r="Q123" i="1" s="1"/>
  <c r="O124" i="1"/>
  <c r="P124" i="1" s="1"/>
  <c r="Q124" i="1" s="1"/>
  <c r="O125" i="1"/>
  <c r="P125" i="1"/>
  <c r="Q125" i="1" s="1"/>
  <c r="O126" i="1"/>
  <c r="P126" i="1" s="1"/>
  <c r="Q126" i="1" s="1"/>
  <c r="O127" i="1"/>
  <c r="P127" i="1"/>
  <c r="Q127" i="1" s="1"/>
  <c r="O128" i="1"/>
  <c r="P128" i="1" s="1"/>
  <c r="Q128" i="1"/>
  <c r="O129" i="1"/>
  <c r="P129" i="1" s="1"/>
  <c r="Q129" i="1" s="1"/>
  <c r="O130" i="1"/>
  <c r="P130" i="1" s="1"/>
  <c r="Q130" i="1" s="1"/>
  <c r="O131" i="1"/>
  <c r="P131" i="1" s="1"/>
  <c r="Q131" i="1" s="1"/>
  <c r="O132" i="1"/>
  <c r="P132" i="1" s="1"/>
  <c r="Q132" i="1" s="1"/>
  <c r="O133" i="1"/>
  <c r="P133" i="1" s="1"/>
  <c r="Q133" i="1" s="1"/>
  <c r="O134" i="1"/>
  <c r="P134" i="1" s="1"/>
  <c r="Q134" i="1" s="1"/>
  <c r="O135" i="1"/>
  <c r="P135" i="1" s="1"/>
  <c r="Q135" i="1" s="1"/>
  <c r="O136" i="1"/>
  <c r="P136" i="1" s="1"/>
  <c r="Q136" i="1" s="1"/>
  <c r="O137" i="1"/>
  <c r="P137" i="1" s="1"/>
  <c r="Q137" i="1" s="1"/>
  <c r="O138" i="1"/>
  <c r="P138" i="1"/>
  <c r="Q138" i="1" s="1"/>
  <c r="O139" i="1"/>
  <c r="P139" i="1" s="1"/>
  <c r="Q139" i="1" s="1"/>
  <c r="O140" i="1"/>
  <c r="P140" i="1"/>
  <c r="Q140" i="1" s="1"/>
  <c r="O141" i="1"/>
  <c r="P141" i="1"/>
  <c r="Q141" i="1" s="1"/>
  <c r="O142" i="1"/>
  <c r="P142" i="1" s="1"/>
  <c r="Q142" i="1" s="1"/>
  <c r="O143" i="1"/>
  <c r="P143" i="1" s="1"/>
  <c r="Q143" i="1" s="1"/>
  <c r="O144" i="1"/>
  <c r="P144" i="1" s="1"/>
  <c r="Q144" i="1" s="1"/>
  <c r="O145" i="1"/>
  <c r="P145" i="1" s="1"/>
  <c r="Q145" i="1" s="1"/>
  <c r="O146" i="1"/>
  <c r="P146" i="1" s="1"/>
  <c r="Q146" i="1" s="1"/>
  <c r="O147" i="1"/>
  <c r="P147" i="1" s="1"/>
  <c r="Q147" i="1" s="1"/>
  <c r="O148" i="1"/>
  <c r="P148" i="1" s="1"/>
  <c r="Q148" i="1" s="1"/>
  <c r="O149" i="1"/>
  <c r="P149" i="1" s="1"/>
  <c r="Q149" i="1" s="1"/>
  <c r="O150" i="1"/>
  <c r="P150" i="1" s="1"/>
  <c r="Q150" i="1" s="1"/>
  <c r="O151" i="1"/>
  <c r="P151" i="1" s="1"/>
  <c r="Q151" i="1" s="1"/>
  <c r="O152" i="1"/>
  <c r="P152" i="1" s="1"/>
  <c r="Q152" i="1" s="1"/>
  <c r="O153" i="1"/>
  <c r="P153" i="1" s="1"/>
  <c r="Q153" i="1" s="1"/>
  <c r="O154" i="1"/>
  <c r="P154" i="1" s="1"/>
  <c r="Q154" i="1" s="1"/>
  <c r="O155" i="1"/>
  <c r="P155" i="1" s="1"/>
  <c r="Q155" i="1" s="1"/>
  <c r="O156" i="1"/>
  <c r="P156" i="1" s="1"/>
  <c r="Q156" i="1" s="1"/>
  <c r="O157" i="1"/>
  <c r="P157" i="1" s="1"/>
  <c r="Q157" i="1" s="1"/>
  <c r="O158" i="1"/>
  <c r="P158" i="1" s="1"/>
  <c r="Q158" i="1" s="1"/>
  <c r="O159" i="1"/>
  <c r="P159" i="1"/>
  <c r="Q159" i="1"/>
  <c r="O160" i="1"/>
  <c r="P160" i="1" s="1"/>
  <c r="Q160" i="1" s="1"/>
  <c r="O161" i="1"/>
  <c r="P161" i="1" s="1"/>
  <c r="Q161" i="1" s="1"/>
  <c r="O162" i="1"/>
  <c r="P162" i="1" s="1"/>
  <c r="Q162" i="1" s="1"/>
  <c r="O163" i="1"/>
  <c r="P163" i="1" s="1"/>
  <c r="Q163" i="1" s="1"/>
  <c r="O164" i="1"/>
  <c r="P164" i="1" s="1"/>
  <c r="Q164" i="1" s="1"/>
  <c r="O165" i="1"/>
  <c r="P165" i="1" s="1"/>
  <c r="Q165" i="1" s="1"/>
  <c r="O166" i="1"/>
  <c r="P166" i="1" s="1"/>
  <c r="Q166" i="1" s="1"/>
  <c r="O167" i="1"/>
  <c r="P167" i="1" s="1"/>
  <c r="Q167" i="1" s="1"/>
  <c r="O168" i="1"/>
  <c r="P168" i="1" s="1"/>
  <c r="Q168" i="1" s="1"/>
  <c r="O169" i="1"/>
  <c r="P169" i="1" s="1"/>
  <c r="Q169" i="1" s="1"/>
  <c r="O170" i="1"/>
  <c r="P170" i="1" s="1"/>
  <c r="Q170" i="1" s="1"/>
  <c r="O171" i="1"/>
  <c r="P171" i="1" s="1"/>
  <c r="Q171" i="1" s="1"/>
  <c r="O172" i="1"/>
  <c r="P172" i="1" s="1"/>
  <c r="Q172" i="1" s="1"/>
  <c r="O173" i="1"/>
  <c r="P173" i="1" s="1"/>
  <c r="Q173" i="1" s="1"/>
  <c r="O174" i="1"/>
  <c r="P174" i="1" s="1"/>
  <c r="Q174" i="1" s="1"/>
  <c r="O175" i="1"/>
  <c r="P175" i="1"/>
  <c r="Q175" i="1" s="1"/>
  <c r="O176" i="1"/>
  <c r="P176" i="1" s="1"/>
  <c r="Q176" i="1" s="1"/>
  <c r="O177" i="1"/>
  <c r="P177" i="1" s="1"/>
  <c r="Q177" i="1" s="1"/>
  <c r="O178" i="1"/>
  <c r="P178" i="1" s="1"/>
  <c r="Q178" i="1" s="1"/>
  <c r="O179" i="1"/>
  <c r="P179" i="1" s="1"/>
  <c r="Q179" i="1" s="1"/>
  <c r="O180" i="1"/>
  <c r="P180" i="1" s="1"/>
  <c r="Q180" i="1" s="1"/>
  <c r="O181" i="1"/>
  <c r="P181" i="1" s="1"/>
  <c r="Q181" i="1" s="1"/>
  <c r="O182" i="1"/>
  <c r="P182" i="1" s="1"/>
  <c r="Q182" i="1" s="1"/>
  <c r="O183" i="1"/>
  <c r="P183" i="1"/>
  <c r="Q183" i="1"/>
  <c r="O184" i="1"/>
  <c r="P184" i="1" s="1"/>
  <c r="Q184" i="1"/>
  <c r="O185" i="1"/>
  <c r="P185" i="1" s="1"/>
  <c r="Q185" i="1" s="1"/>
  <c r="O186" i="1"/>
  <c r="P186" i="1"/>
  <c r="Q186" i="1" s="1"/>
  <c r="O187" i="1"/>
  <c r="P187" i="1"/>
  <c r="Q187" i="1" s="1"/>
  <c r="O188" i="1"/>
  <c r="P188" i="1" s="1"/>
  <c r="Q188" i="1" s="1"/>
  <c r="O189" i="1"/>
  <c r="P189" i="1"/>
  <c r="Q189" i="1" s="1"/>
  <c r="O190" i="1"/>
  <c r="P190" i="1" s="1"/>
  <c r="Q190" i="1" s="1"/>
  <c r="O191" i="1"/>
  <c r="P191" i="1"/>
  <c r="Q191" i="1" s="1"/>
  <c r="O192" i="1"/>
  <c r="P192" i="1" s="1"/>
  <c r="Q192" i="1"/>
  <c r="O193" i="1"/>
  <c r="P193" i="1" s="1"/>
  <c r="Q193" i="1" s="1"/>
  <c r="O194" i="1"/>
  <c r="P194" i="1" s="1"/>
  <c r="Q194" i="1" s="1"/>
  <c r="O195" i="1"/>
  <c r="P195" i="1"/>
  <c r="Q195" i="1" s="1"/>
  <c r="O196" i="1"/>
  <c r="P196" i="1" s="1"/>
  <c r="Q196" i="1" s="1"/>
  <c r="O197" i="1"/>
  <c r="P197" i="1"/>
  <c r="Q197" i="1" s="1"/>
  <c r="O198" i="1"/>
  <c r="P198" i="1" s="1"/>
  <c r="Q198" i="1" s="1"/>
  <c r="O199" i="1"/>
  <c r="P199" i="1" s="1"/>
  <c r="Q199" i="1" s="1"/>
  <c r="O200" i="1"/>
  <c r="P200" i="1" s="1"/>
  <c r="Q200" i="1" s="1"/>
  <c r="O201" i="1"/>
  <c r="P201" i="1" s="1"/>
  <c r="Q201" i="1" s="1"/>
  <c r="O202" i="1"/>
  <c r="P202" i="1"/>
  <c r="Q202" i="1" s="1"/>
  <c r="O203" i="1"/>
  <c r="P203" i="1" s="1"/>
  <c r="Q203" i="1" s="1"/>
  <c r="O204" i="1"/>
  <c r="P204" i="1" s="1"/>
  <c r="Q204" i="1" s="1"/>
  <c r="O205" i="1"/>
  <c r="P205" i="1" s="1"/>
  <c r="Q205" i="1" s="1"/>
  <c r="O206" i="1"/>
  <c r="P206" i="1" s="1"/>
  <c r="Q206" i="1" s="1"/>
  <c r="O207" i="1"/>
  <c r="P207" i="1" s="1"/>
  <c r="Q207" i="1" s="1"/>
  <c r="O208" i="1"/>
  <c r="P208" i="1" s="1"/>
  <c r="Q208" i="1" s="1"/>
  <c r="O209" i="1"/>
  <c r="P209" i="1" s="1"/>
  <c r="Q209" i="1" s="1"/>
  <c r="O210" i="1"/>
  <c r="P210" i="1"/>
  <c r="Q210" i="1"/>
  <c r="O211" i="1"/>
  <c r="P211" i="1"/>
  <c r="Q211" i="1" s="1"/>
  <c r="O212" i="1"/>
  <c r="P212" i="1" s="1"/>
  <c r="Q212" i="1" s="1"/>
  <c r="O213" i="1"/>
  <c r="P213" i="1" s="1"/>
  <c r="Q213" i="1" s="1"/>
  <c r="O214" i="1"/>
  <c r="P214" i="1" s="1"/>
  <c r="Q214" i="1" s="1"/>
  <c r="O215" i="1"/>
  <c r="P215" i="1"/>
  <c r="Q215" i="1"/>
  <c r="O216" i="1"/>
  <c r="P216" i="1" s="1"/>
  <c r="Q216" i="1" s="1"/>
  <c r="O217" i="1"/>
  <c r="P217" i="1" s="1"/>
  <c r="Q217" i="1" s="1"/>
  <c r="O218" i="1"/>
  <c r="P218" i="1" s="1"/>
  <c r="Q218" i="1" s="1"/>
  <c r="O219" i="1"/>
  <c r="P219" i="1"/>
  <c r="Q219" i="1" s="1"/>
  <c r="O220" i="1"/>
  <c r="P220" i="1" s="1"/>
  <c r="Q220" i="1" s="1"/>
  <c r="O221" i="1"/>
  <c r="P221" i="1"/>
  <c r="Q221" i="1" s="1"/>
  <c r="O222" i="1"/>
  <c r="P222" i="1" s="1"/>
  <c r="Q222" i="1" s="1"/>
  <c r="O223" i="1"/>
  <c r="P223" i="1"/>
  <c r="Q223" i="1" s="1"/>
  <c r="O224" i="1"/>
  <c r="P224" i="1" s="1"/>
  <c r="Q224" i="1" s="1"/>
  <c r="O225" i="1"/>
  <c r="P225" i="1" s="1"/>
  <c r="Q225" i="1" s="1"/>
  <c r="O226" i="1"/>
  <c r="P226" i="1"/>
  <c r="Q226" i="1" s="1"/>
  <c r="O227" i="1"/>
  <c r="P227" i="1" s="1"/>
  <c r="Q227" i="1" s="1"/>
  <c r="O228" i="1"/>
  <c r="P228" i="1" s="1"/>
  <c r="Q228" i="1" s="1"/>
  <c r="O229" i="1"/>
  <c r="P229" i="1" s="1"/>
  <c r="Q229" i="1" s="1"/>
  <c r="O230" i="1"/>
  <c r="P230" i="1" s="1"/>
  <c r="Q230" i="1" s="1"/>
  <c r="O231" i="1"/>
  <c r="P231" i="1" s="1"/>
  <c r="Q231" i="1" s="1"/>
  <c r="O232" i="1"/>
  <c r="P232" i="1" s="1"/>
  <c r="Q232" i="1" s="1"/>
  <c r="O233" i="1"/>
  <c r="P233" i="1" s="1"/>
  <c r="Q233" i="1" s="1"/>
  <c r="O234" i="1"/>
  <c r="P234" i="1"/>
  <c r="Q234" i="1" s="1"/>
  <c r="O235" i="1"/>
  <c r="P235" i="1" s="1"/>
  <c r="Q235" i="1" s="1"/>
  <c r="O236" i="1"/>
  <c r="P236" i="1" s="1"/>
  <c r="Q236" i="1" s="1"/>
  <c r="O237" i="1"/>
  <c r="P237" i="1" s="1"/>
  <c r="Q237" i="1" s="1"/>
  <c r="O238" i="1"/>
  <c r="P238" i="1" s="1"/>
  <c r="Q238" i="1" s="1"/>
  <c r="O239" i="1"/>
  <c r="P239" i="1" s="1"/>
  <c r="Q239" i="1" s="1"/>
  <c r="O240" i="1"/>
  <c r="P240" i="1" s="1"/>
  <c r="Q240" i="1" s="1"/>
  <c r="O241" i="1"/>
  <c r="P241" i="1" s="1"/>
  <c r="Q241" i="1" s="1"/>
  <c r="O242" i="1"/>
  <c r="P242" i="1" s="1"/>
  <c r="Q242" i="1" s="1"/>
  <c r="O243" i="1"/>
  <c r="P243" i="1"/>
  <c r="Q243" i="1" s="1"/>
  <c r="O244" i="1"/>
  <c r="P244" i="1" s="1"/>
  <c r="Q244" i="1" s="1"/>
  <c r="O245" i="1"/>
  <c r="P245" i="1"/>
  <c r="Q245" i="1" s="1"/>
  <c r="O246" i="1"/>
  <c r="P246" i="1" s="1"/>
  <c r="Q246" i="1" s="1"/>
  <c r="O247" i="1"/>
  <c r="P247" i="1"/>
  <c r="Q247" i="1" s="1"/>
  <c r="O248" i="1"/>
  <c r="P248" i="1" s="1"/>
  <c r="Q248" i="1"/>
  <c r="O249" i="1"/>
  <c r="P249" i="1" s="1"/>
  <c r="Q249" i="1" s="1"/>
  <c r="O250" i="1"/>
  <c r="P250" i="1" s="1"/>
  <c r="Q250" i="1" s="1"/>
  <c r="O251" i="1"/>
  <c r="P251" i="1"/>
  <c r="Q251" i="1" s="1"/>
  <c r="O252" i="1"/>
  <c r="P252" i="1" s="1"/>
  <c r="Q252" i="1" s="1"/>
  <c r="O253" i="1"/>
  <c r="P253" i="1"/>
  <c r="Q253" i="1" s="1"/>
  <c r="O254" i="1"/>
  <c r="P254" i="1" s="1"/>
  <c r="Q254" i="1" s="1"/>
  <c r="O255" i="1"/>
  <c r="P255" i="1" s="1"/>
  <c r="Q255" i="1" s="1"/>
  <c r="O256" i="1"/>
  <c r="P256" i="1" s="1"/>
  <c r="Q256" i="1" s="1"/>
  <c r="O257" i="1"/>
  <c r="P257" i="1" s="1"/>
  <c r="Q257" i="1" s="1"/>
  <c r="O258" i="1"/>
  <c r="P258" i="1" s="1"/>
  <c r="Q258" i="1" s="1"/>
  <c r="O259" i="1"/>
  <c r="P259" i="1" s="1"/>
  <c r="Q259" i="1" s="1"/>
  <c r="O260" i="1"/>
  <c r="P260" i="1" s="1"/>
  <c r="Q260" i="1" s="1"/>
  <c r="O261" i="1"/>
  <c r="P261" i="1" s="1"/>
  <c r="Q261" i="1" s="1"/>
  <c r="O262" i="1"/>
  <c r="P262" i="1" s="1"/>
  <c r="Q262" i="1" s="1"/>
  <c r="O263" i="1"/>
  <c r="P263" i="1" s="1"/>
  <c r="Q263" i="1" s="1"/>
  <c r="O264" i="1"/>
  <c r="P264" i="1" s="1"/>
  <c r="Q264" i="1" s="1"/>
  <c r="O265" i="1"/>
  <c r="P265" i="1" s="1"/>
  <c r="Q265" i="1" s="1"/>
  <c r="O266" i="1"/>
  <c r="P266" i="1" s="1"/>
  <c r="Q266" i="1" s="1"/>
  <c r="O267" i="1"/>
  <c r="P267" i="1" s="1"/>
  <c r="Q267" i="1" s="1"/>
  <c r="O268" i="1"/>
  <c r="P268" i="1" s="1"/>
  <c r="Q268" i="1" s="1"/>
  <c r="O269" i="1"/>
  <c r="P269" i="1" s="1"/>
  <c r="Q269" i="1" s="1"/>
  <c r="O270" i="1"/>
  <c r="P270" i="1" s="1"/>
  <c r="Q270" i="1" s="1"/>
  <c r="O271" i="1"/>
  <c r="P271" i="1"/>
  <c r="Q271" i="1"/>
  <c r="O272" i="1"/>
  <c r="P272" i="1" s="1"/>
  <c r="Q272" i="1"/>
  <c r="O273" i="1"/>
  <c r="P273" i="1" s="1"/>
  <c r="Q273" i="1" s="1"/>
  <c r="O274" i="1"/>
  <c r="P274" i="1"/>
  <c r="Q274" i="1" s="1"/>
  <c r="O275" i="1"/>
  <c r="P275" i="1"/>
  <c r="Q275" i="1" s="1"/>
  <c r="O276" i="1"/>
  <c r="P276" i="1" s="1"/>
  <c r="Q276" i="1" s="1"/>
  <c r="O277" i="1"/>
  <c r="P277" i="1" s="1"/>
  <c r="Q277" i="1" s="1"/>
  <c r="O278" i="1"/>
  <c r="P278" i="1" s="1"/>
  <c r="Q278" i="1" s="1"/>
  <c r="O279" i="1"/>
  <c r="P279" i="1"/>
  <c r="Q279" i="1" s="1"/>
  <c r="O280" i="1"/>
  <c r="P280" i="1" s="1"/>
  <c r="Q280" i="1" s="1"/>
  <c r="O281" i="1"/>
  <c r="P281" i="1" s="1"/>
  <c r="Q281" i="1" s="1"/>
  <c r="O282" i="1"/>
  <c r="P282" i="1"/>
  <c r="Q282" i="1" s="1"/>
  <c r="O283" i="1"/>
  <c r="P283" i="1"/>
  <c r="Q283" i="1" s="1"/>
  <c r="O284" i="1"/>
  <c r="P284" i="1" s="1"/>
  <c r="Q284" i="1" s="1"/>
  <c r="O285" i="1"/>
  <c r="P285" i="1"/>
  <c r="Q285" i="1" s="1"/>
  <c r="O286" i="1"/>
  <c r="P286" i="1" s="1"/>
  <c r="Q286" i="1" s="1"/>
  <c r="O287" i="1"/>
  <c r="P287" i="1" s="1"/>
  <c r="Q287" i="1" s="1"/>
  <c r="O288" i="1"/>
  <c r="P288" i="1" s="1"/>
  <c r="Q288" i="1" s="1"/>
  <c r="O289" i="1"/>
  <c r="P289" i="1" s="1"/>
  <c r="Q289" i="1" s="1"/>
  <c r="O290" i="1"/>
  <c r="P290" i="1"/>
  <c r="Q290" i="1" s="1"/>
  <c r="O291" i="1"/>
  <c r="P291" i="1"/>
  <c r="Q291" i="1" s="1"/>
  <c r="O292" i="1"/>
  <c r="P292" i="1" s="1"/>
  <c r="Q292" i="1" s="1"/>
  <c r="O293" i="1"/>
  <c r="P293" i="1" s="1"/>
  <c r="Q293" i="1" s="1"/>
  <c r="O294" i="1"/>
  <c r="P294" i="1" s="1"/>
  <c r="Q294" i="1" s="1"/>
  <c r="O295" i="1"/>
  <c r="P295" i="1"/>
  <c r="Q295" i="1"/>
  <c r="O296" i="1"/>
  <c r="P296" i="1" s="1"/>
  <c r="Q296" i="1"/>
  <c r="O297" i="1"/>
  <c r="P297" i="1" s="1"/>
  <c r="Q297" i="1" s="1"/>
  <c r="O298" i="1"/>
  <c r="P298" i="1"/>
  <c r="Q298" i="1" s="1"/>
  <c r="O299" i="1"/>
  <c r="P299" i="1"/>
  <c r="Q299" i="1" s="1"/>
  <c r="O300" i="1"/>
  <c r="P300" i="1" s="1"/>
  <c r="Q300" i="1" s="1"/>
  <c r="O301" i="1"/>
  <c r="P301" i="1" s="1"/>
  <c r="Q301" i="1" s="1"/>
  <c r="O302" i="1"/>
  <c r="P302" i="1" s="1"/>
  <c r="Q302" i="1" s="1"/>
  <c r="O303" i="1"/>
  <c r="P303" i="1" s="1"/>
  <c r="Q303" i="1" s="1"/>
  <c r="O304" i="1"/>
  <c r="P304" i="1" s="1"/>
  <c r="Q304" i="1"/>
  <c r="O305" i="1"/>
  <c r="P305" i="1" s="1"/>
  <c r="Q305" i="1" s="1"/>
  <c r="O306" i="1"/>
  <c r="P306" i="1" s="1"/>
  <c r="Q306" i="1" s="1"/>
  <c r="O307" i="1"/>
  <c r="P307" i="1" s="1"/>
  <c r="Q307" i="1" s="1"/>
  <c r="O308" i="1"/>
  <c r="P308" i="1" s="1"/>
  <c r="Q308" i="1"/>
  <c r="O309" i="1"/>
  <c r="P309" i="1" s="1"/>
  <c r="Q309" i="1" s="1"/>
  <c r="O310" i="1"/>
  <c r="P310" i="1" s="1"/>
  <c r="Q310" i="1" s="1"/>
  <c r="O311" i="1"/>
  <c r="P311" i="1" s="1"/>
  <c r="Q311" i="1" s="1"/>
  <c r="O312" i="1"/>
  <c r="P312" i="1" s="1"/>
  <c r="Q312" i="1" s="1"/>
  <c r="O313" i="1"/>
  <c r="P313" i="1" s="1"/>
  <c r="Q313" i="1" s="1"/>
  <c r="O314" i="1"/>
  <c r="P314" i="1" s="1"/>
  <c r="Q314" i="1" s="1"/>
  <c r="O315" i="1"/>
  <c r="P315" i="1"/>
  <c r="Q315" i="1" s="1"/>
  <c r="O316" i="1"/>
  <c r="P316" i="1" s="1"/>
  <c r="Q316" i="1" s="1"/>
  <c r="O317" i="1"/>
  <c r="P317" i="1" s="1"/>
  <c r="Q317" i="1" s="1"/>
  <c r="O318" i="1"/>
  <c r="P318" i="1" s="1"/>
  <c r="Q318" i="1" s="1"/>
  <c r="O319" i="1"/>
  <c r="P319" i="1"/>
  <c r="Q319" i="1" s="1"/>
  <c r="O320" i="1"/>
  <c r="P320" i="1" s="1"/>
  <c r="Q320" i="1"/>
  <c r="O321" i="1"/>
  <c r="P321" i="1" s="1"/>
  <c r="Q321" i="1" s="1"/>
  <c r="O322" i="1"/>
  <c r="P322" i="1" s="1"/>
  <c r="Q322" i="1" s="1"/>
  <c r="O323" i="1"/>
  <c r="P323" i="1" s="1"/>
  <c r="Q323" i="1" s="1"/>
  <c r="O324" i="1"/>
  <c r="P324" i="1" s="1"/>
  <c r="Q324" i="1" s="1"/>
  <c r="O325" i="1"/>
  <c r="P325" i="1" s="1"/>
  <c r="Q325" i="1" s="1"/>
  <c r="O326" i="1"/>
  <c r="P326" i="1" s="1"/>
  <c r="Q326" i="1" s="1"/>
  <c r="O327" i="1"/>
  <c r="P327" i="1"/>
  <c r="Q327" i="1" s="1"/>
  <c r="O328" i="1"/>
  <c r="P328" i="1" s="1"/>
  <c r="Q328" i="1"/>
  <c r="O329" i="1"/>
  <c r="P329" i="1" s="1"/>
  <c r="Q329" i="1" s="1"/>
  <c r="O330" i="1"/>
  <c r="P330" i="1" s="1"/>
  <c r="Q330" i="1" s="1"/>
  <c r="O331" i="1"/>
  <c r="P331" i="1" s="1"/>
  <c r="Q331" i="1" s="1"/>
  <c r="O332" i="1"/>
  <c r="P332" i="1" s="1"/>
  <c r="Q332" i="1" s="1"/>
  <c r="O333" i="1"/>
  <c r="P333" i="1" s="1"/>
  <c r="Q333" i="1" s="1"/>
  <c r="O334" i="1"/>
  <c r="P334" i="1" s="1"/>
  <c r="Q334" i="1" s="1"/>
  <c r="O335" i="1"/>
  <c r="P335" i="1"/>
  <c r="Q335" i="1"/>
  <c r="O336" i="1"/>
  <c r="P336" i="1" s="1"/>
  <c r="Q336" i="1"/>
  <c r="O337" i="1"/>
  <c r="P337" i="1" s="1"/>
  <c r="Q337" i="1" s="1"/>
  <c r="O338" i="1"/>
  <c r="P338" i="1" s="1"/>
  <c r="Q338" i="1" s="1"/>
  <c r="O339" i="1"/>
  <c r="P339" i="1" s="1"/>
  <c r="Q339" i="1" s="1"/>
  <c r="O340" i="1"/>
  <c r="P340" i="1" s="1"/>
  <c r="Q340" i="1"/>
  <c r="O341" i="1"/>
  <c r="P341" i="1" s="1"/>
  <c r="Q341" i="1" s="1"/>
  <c r="O342" i="1"/>
  <c r="P342" i="1" s="1"/>
  <c r="Q342" i="1" s="1"/>
  <c r="O343" i="1"/>
  <c r="P343" i="1" s="1"/>
  <c r="Q343" i="1" s="1"/>
  <c r="O344" i="1"/>
  <c r="P344" i="1"/>
  <c r="Q344" i="1" s="1"/>
  <c r="O345" i="1"/>
  <c r="P345" i="1" s="1"/>
  <c r="Q345" i="1" s="1"/>
  <c r="O346" i="1"/>
  <c r="P346" i="1" s="1"/>
  <c r="Q346" i="1" s="1"/>
  <c r="O347" i="1"/>
  <c r="P347" i="1" s="1"/>
  <c r="Q347" i="1" s="1"/>
  <c r="O348" i="1"/>
  <c r="P348" i="1" s="1"/>
  <c r="Q348" i="1" s="1"/>
  <c r="O349" i="1"/>
  <c r="P349" i="1" s="1"/>
  <c r="Q349" i="1" s="1"/>
  <c r="O350" i="1"/>
  <c r="P350" i="1"/>
  <c r="Q350" i="1" s="1"/>
  <c r="O351" i="1"/>
  <c r="P351" i="1"/>
  <c r="Q351" i="1" s="1"/>
  <c r="O352" i="1"/>
  <c r="P352" i="1"/>
  <c r="Q352" i="1" s="1"/>
  <c r="O353" i="1"/>
  <c r="P353" i="1" s="1"/>
  <c r="Q353" i="1" s="1"/>
  <c r="O354" i="1"/>
  <c r="P354" i="1" s="1"/>
  <c r="Q354" i="1" s="1"/>
  <c r="O355" i="1"/>
  <c r="P355" i="1" s="1"/>
  <c r="Q355" i="1" s="1"/>
  <c r="O356" i="1"/>
  <c r="P356" i="1" s="1"/>
  <c r="Q356" i="1" s="1"/>
  <c r="O357" i="1"/>
  <c r="P357" i="1" s="1"/>
  <c r="Q357" i="1" s="1"/>
  <c r="O358" i="1"/>
  <c r="P358" i="1" s="1"/>
  <c r="Q358" i="1" s="1"/>
  <c r="O359" i="1"/>
  <c r="P359" i="1"/>
  <c r="Q359" i="1" s="1"/>
  <c r="O360" i="1"/>
  <c r="P360" i="1" s="1"/>
  <c r="Q360" i="1" s="1"/>
  <c r="O361" i="1"/>
  <c r="P361" i="1"/>
  <c r="Q361" i="1" s="1"/>
  <c r="O362" i="1"/>
  <c r="P362" i="1" s="1"/>
  <c r="Q362" i="1" s="1"/>
  <c r="O363" i="1"/>
  <c r="P363" i="1" s="1"/>
  <c r="Q363" i="1" s="1"/>
  <c r="O364" i="1"/>
  <c r="P364" i="1"/>
  <c r="Q364" i="1" s="1"/>
  <c r="O365" i="1"/>
  <c r="P365" i="1"/>
  <c r="Q365" i="1" s="1"/>
  <c r="O366" i="1"/>
  <c r="P366" i="1" s="1"/>
  <c r="Q366" i="1" s="1"/>
  <c r="O367" i="1"/>
  <c r="P367" i="1" s="1"/>
  <c r="Q367" i="1" s="1"/>
  <c r="O368" i="1"/>
  <c r="P368" i="1"/>
  <c r="Q368" i="1" s="1"/>
  <c r="O369" i="1"/>
  <c r="P369" i="1"/>
  <c r="Q369" i="1" s="1"/>
  <c r="O370" i="1"/>
  <c r="P370" i="1" s="1"/>
  <c r="Q370" i="1" s="1"/>
  <c r="O371" i="1"/>
  <c r="P371" i="1" s="1"/>
  <c r="Q371" i="1" s="1"/>
  <c r="O372" i="1"/>
  <c r="P372" i="1"/>
  <c r="Q372" i="1"/>
  <c r="O373" i="1"/>
  <c r="P373" i="1"/>
  <c r="Q373" i="1" s="1"/>
  <c r="O374" i="1"/>
  <c r="P374" i="1"/>
  <c r="Q374" i="1" s="1"/>
  <c r="O375" i="1"/>
  <c r="P375" i="1"/>
  <c r="Q375" i="1" s="1"/>
  <c r="O376" i="1"/>
  <c r="P376" i="1"/>
  <c r="Q376" i="1" s="1"/>
  <c r="O377" i="1"/>
  <c r="P377" i="1"/>
  <c r="Q377" i="1"/>
  <c r="O378" i="1"/>
  <c r="P378" i="1" s="1"/>
  <c r="Q378" i="1" s="1"/>
  <c r="O379" i="1"/>
  <c r="P379" i="1" s="1"/>
  <c r="Q379" i="1" s="1"/>
  <c r="O380" i="1"/>
  <c r="P380" i="1" s="1"/>
  <c r="Q380" i="1" s="1"/>
  <c r="O381" i="1"/>
  <c r="P381" i="1"/>
  <c r="Q381" i="1"/>
  <c r="O382" i="1"/>
  <c r="P382" i="1"/>
  <c r="Q382" i="1"/>
  <c r="O383" i="1"/>
  <c r="P383" i="1"/>
  <c r="Q383" i="1" s="1"/>
  <c r="O384" i="1"/>
  <c r="P384" i="1"/>
  <c r="Q384" i="1" s="1"/>
  <c r="O385" i="1"/>
  <c r="P385" i="1" s="1"/>
  <c r="Q385" i="1" s="1"/>
  <c r="O386" i="1"/>
  <c r="P386" i="1" s="1"/>
  <c r="Q386" i="1" s="1"/>
  <c r="O387" i="1"/>
  <c r="P387" i="1" s="1"/>
  <c r="Q387" i="1" s="1"/>
  <c r="O388" i="1"/>
  <c r="P388" i="1" s="1"/>
  <c r="Q388" i="1" s="1"/>
  <c r="O389" i="1"/>
  <c r="P389" i="1" s="1"/>
  <c r="Q389" i="1" s="1"/>
  <c r="O390" i="1"/>
  <c r="P390" i="1" s="1"/>
  <c r="Q390" i="1" s="1"/>
  <c r="O391" i="1"/>
  <c r="P391" i="1"/>
  <c r="Q391" i="1" s="1"/>
  <c r="O392" i="1"/>
  <c r="P392" i="1"/>
  <c r="Q392" i="1" s="1"/>
  <c r="O393" i="1"/>
  <c r="P393" i="1" s="1"/>
  <c r="Q393" i="1" s="1"/>
  <c r="O394" i="1"/>
  <c r="P394" i="1" s="1"/>
  <c r="Q394" i="1" s="1"/>
  <c r="O395" i="1"/>
  <c r="P395" i="1" s="1"/>
  <c r="Q395" i="1" s="1"/>
  <c r="O396" i="1"/>
  <c r="P396" i="1" s="1"/>
  <c r="Q396" i="1" s="1"/>
  <c r="O397" i="1"/>
  <c r="P397" i="1" s="1"/>
  <c r="Q397" i="1" s="1"/>
  <c r="O398" i="1"/>
  <c r="P398" i="1" s="1"/>
  <c r="Q398" i="1" s="1"/>
  <c r="O399" i="1"/>
  <c r="P399" i="1"/>
  <c r="Q399" i="1" s="1"/>
  <c r="O400" i="1"/>
  <c r="P400" i="1"/>
  <c r="Q400" i="1" s="1"/>
  <c r="O401" i="1"/>
  <c r="P401" i="1" s="1"/>
  <c r="Q401" i="1" s="1"/>
  <c r="O402" i="1"/>
  <c r="P402" i="1" s="1"/>
  <c r="Q402" i="1" s="1"/>
  <c r="O403" i="1"/>
  <c r="P403" i="1" s="1"/>
  <c r="Q403" i="1" s="1"/>
  <c r="O404" i="1"/>
  <c r="P404" i="1" s="1"/>
  <c r="Q404" i="1" s="1"/>
  <c r="O405" i="1"/>
  <c r="P405" i="1" s="1"/>
  <c r="Q405" i="1" s="1"/>
  <c r="O406" i="1"/>
  <c r="P406" i="1" s="1"/>
  <c r="Q406" i="1" s="1"/>
  <c r="O407" i="1"/>
  <c r="P407" i="1"/>
  <c r="Q407" i="1" s="1"/>
  <c r="O408" i="1"/>
  <c r="P408" i="1"/>
  <c r="Q408" i="1" s="1"/>
  <c r="O409" i="1"/>
  <c r="P409" i="1" s="1"/>
  <c r="Q409" i="1" s="1"/>
  <c r="O410" i="1"/>
  <c r="P410" i="1" s="1"/>
  <c r="Q410" i="1" s="1"/>
  <c r="O411" i="1"/>
  <c r="P411" i="1" s="1"/>
  <c r="Q411" i="1" s="1"/>
  <c r="O412" i="1"/>
  <c r="P412" i="1" s="1"/>
  <c r="Q412" i="1" s="1"/>
  <c r="O413" i="1"/>
  <c r="P413" i="1" s="1"/>
  <c r="Q413" i="1" s="1"/>
  <c r="O414" i="1"/>
  <c r="P414" i="1" s="1"/>
  <c r="Q414" i="1" s="1"/>
  <c r="O415" i="1"/>
  <c r="P415" i="1" s="1"/>
  <c r="Q415" i="1" s="1"/>
  <c r="O416" i="1"/>
  <c r="P416" i="1" s="1"/>
  <c r="Q416" i="1" s="1"/>
  <c r="O417" i="1"/>
  <c r="P417" i="1"/>
  <c r="Q417" i="1" s="1"/>
  <c r="O418" i="1"/>
  <c r="P418" i="1" s="1"/>
  <c r="Q418" i="1" s="1"/>
  <c r="O419" i="1"/>
  <c r="P419" i="1" s="1"/>
  <c r="Q419" i="1" s="1"/>
  <c r="O420" i="1"/>
  <c r="P420" i="1"/>
  <c r="Q420" i="1" s="1"/>
  <c r="O421" i="1"/>
  <c r="P421" i="1"/>
  <c r="Q421" i="1" s="1"/>
  <c r="O422" i="1"/>
  <c r="P422" i="1" s="1"/>
  <c r="Q422" i="1" s="1"/>
  <c r="O423" i="1"/>
  <c r="P423" i="1" s="1"/>
  <c r="Q423" i="1" s="1"/>
  <c r="O424" i="1"/>
  <c r="P424" i="1"/>
  <c r="Q424" i="1" s="1"/>
  <c r="O425" i="1"/>
  <c r="P425" i="1"/>
  <c r="Q425" i="1"/>
  <c r="O426" i="1"/>
  <c r="P426" i="1" s="1"/>
  <c r="Q426" i="1" s="1"/>
  <c r="O427" i="1"/>
  <c r="P427" i="1" s="1"/>
  <c r="Q427" i="1" s="1"/>
  <c r="O428" i="1"/>
  <c r="P428" i="1" s="1"/>
  <c r="Q428" i="1" s="1"/>
  <c r="O429" i="1"/>
  <c r="P429" i="1"/>
  <c r="Q429" i="1"/>
  <c r="O430" i="1"/>
  <c r="P430" i="1" s="1"/>
  <c r="Q430" i="1" s="1"/>
  <c r="O431" i="1"/>
  <c r="P431" i="1" s="1"/>
  <c r="Q431" i="1" s="1"/>
  <c r="O432" i="1"/>
  <c r="P432" i="1" s="1"/>
  <c r="Q432" i="1" s="1"/>
  <c r="O433" i="1"/>
  <c r="P433" i="1" s="1"/>
  <c r="Q433" i="1" s="1"/>
  <c r="O434" i="1"/>
  <c r="P434" i="1" s="1"/>
  <c r="Q434" i="1" s="1"/>
  <c r="O435" i="1"/>
  <c r="P435" i="1" s="1"/>
  <c r="Q435" i="1" s="1"/>
  <c r="O436" i="1"/>
  <c r="P436" i="1"/>
  <c r="Q436" i="1" s="1"/>
  <c r="O437" i="1"/>
  <c r="P437" i="1" s="1"/>
  <c r="Q437" i="1" s="1"/>
  <c r="O438" i="1"/>
  <c r="P438" i="1" s="1"/>
  <c r="Q438" i="1" s="1"/>
  <c r="O439" i="1"/>
  <c r="P439" i="1" s="1"/>
  <c r="Q439" i="1" s="1"/>
  <c r="O440" i="1"/>
  <c r="P440" i="1"/>
  <c r="Q440" i="1" s="1"/>
  <c r="O441" i="1"/>
  <c r="P441" i="1"/>
  <c r="Q441" i="1" s="1"/>
  <c r="O442" i="1"/>
  <c r="P442" i="1" s="1"/>
  <c r="Q442" i="1" s="1"/>
  <c r="O443" i="1"/>
  <c r="P443" i="1" s="1"/>
  <c r="Q443" i="1" s="1"/>
  <c r="O444" i="1"/>
  <c r="P444" i="1"/>
  <c r="Q444" i="1"/>
  <c r="O445" i="1"/>
  <c r="P445" i="1"/>
  <c r="Q445" i="1" s="1"/>
  <c r="O446" i="1"/>
  <c r="P446" i="1" s="1"/>
  <c r="Q446" i="1" s="1"/>
  <c r="O447" i="1"/>
  <c r="P447" i="1" s="1"/>
  <c r="Q447" i="1" s="1"/>
  <c r="O448" i="1"/>
  <c r="P448" i="1"/>
  <c r="Q448" i="1" s="1"/>
  <c r="O449" i="1"/>
  <c r="P449" i="1" s="1"/>
  <c r="Q449" i="1" s="1"/>
  <c r="O450" i="1"/>
  <c r="P450" i="1" s="1"/>
  <c r="Q450" i="1" s="1"/>
  <c r="O451" i="1"/>
  <c r="P451" i="1" s="1"/>
  <c r="Q451" i="1" s="1"/>
  <c r="O452" i="1"/>
  <c r="P452" i="1" s="1"/>
  <c r="Q452" i="1" s="1"/>
  <c r="O453" i="1"/>
  <c r="P453" i="1" s="1"/>
  <c r="Q453" i="1" s="1"/>
  <c r="O454" i="1"/>
  <c r="P454" i="1" s="1"/>
  <c r="Q454" i="1" s="1"/>
  <c r="O455" i="1"/>
  <c r="P455" i="1" s="1"/>
  <c r="Q455" i="1" s="1"/>
  <c r="O456" i="1"/>
  <c r="P456" i="1" s="1"/>
  <c r="Q456" i="1" s="1"/>
  <c r="O457" i="1"/>
  <c r="P457" i="1"/>
  <c r="Q457" i="1" s="1"/>
  <c r="O458" i="1"/>
  <c r="P458" i="1" s="1"/>
  <c r="Q458" i="1" s="1"/>
  <c r="O459" i="1"/>
  <c r="P459" i="1" s="1"/>
  <c r="Q459" i="1" s="1"/>
  <c r="O460" i="1"/>
  <c r="P460" i="1"/>
  <c r="Q460" i="1" s="1"/>
  <c r="O461" i="1"/>
  <c r="P461" i="1"/>
  <c r="Q461" i="1" s="1"/>
  <c r="O462" i="1"/>
  <c r="P462" i="1" s="1"/>
  <c r="Q462" i="1" s="1"/>
  <c r="O463" i="1"/>
  <c r="P463" i="1" s="1"/>
  <c r="Q463" i="1" s="1"/>
  <c r="O464" i="1"/>
  <c r="P464" i="1"/>
  <c r="Q464" i="1" s="1"/>
  <c r="O465" i="1"/>
  <c r="P465" i="1"/>
  <c r="Q465" i="1"/>
  <c r="O466" i="1"/>
  <c r="P466" i="1" s="1"/>
  <c r="Q466" i="1" s="1"/>
  <c r="O467" i="1"/>
  <c r="P467" i="1" s="1"/>
  <c r="Q467" i="1" s="1"/>
  <c r="O468" i="1"/>
  <c r="P468" i="1" s="1"/>
  <c r="Q468" i="1" s="1"/>
  <c r="O469" i="1"/>
  <c r="P469" i="1"/>
  <c r="Q469" i="1"/>
  <c r="O470" i="1"/>
  <c r="P470" i="1" s="1"/>
  <c r="Q470" i="1" s="1"/>
  <c r="O471" i="1"/>
  <c r="P471" i="1" s="1"/>
  <c r="Q471" i="1" s="1"/>
  <c r="O472" i="1"/>
  <c r="P472" i="1" s="1"/>
  <c r="Q472" i="1" s="1"/>
  <c r="O473" i="1"/>
  <c r="P473" i="1" s="1"/>
  <c r="Q473" i="1" s="1"/>
  <c r="O474" i="1"/>
  <c r="P474" i="1" s="1"/>
  <c r="Q474" i="1" s="1"/>
  <c r="O475" i="1"/>
  <c r="P475" i="1" s="1"/>
  <c r="Q475" i="1" s="1"/>
  <c r="O476" i="1"/>
  <c r="P476" i="1" s="1"/>
  <c r="Q476" i="1" s="1"/>
  <c r="O477" i="1"/>
  <c r="P477" i="1" s="1"/>
  <c r="Q477" i="1" s="1"/>
  <c r="O478" i="1"/>
  <c r="P478" i="1" s="1"/>
  <c r="Q478" i="1" s="1"/>
  <c r="O479" i="1"/>
  <c r="P479" i="1" s="1"/>
  <c r="Q479" i="1" s="1"/>
  <c r="O480" i="1"/>
  <c r="P480" i="1" s="1"/>
  <c r="Q480" i="1" s="1"/>
  <c r="O481" i="1"/>
  <c r="P481" i="1"/>
  <c r="Q481" i="1" s="1"/>
  <c r="O482" i="1"/>
  <c r="P482" i="1" s="1"/>
  <c r="Q482" i="1" s="1"/>
  <c r="O483" i="1"/>
  <c r="P483" i="1" s="1"/>
  <c r="Q483" i="1" s="1"/>
  <c r="O484" i="1"/>
  <c r="P484" i="1"/>
  <c r="Q484" i="1" s="1"/>
  <c r="O485" i="1"/>
  <c r="P485" i="1"/>
  <c r="Q485" i="1" s="1"/>
  <c r="O486" i="1"/>
  <c r="P486" i="1" s="1"/>
  <c r="Q486" i="1" s="1"/>
  <c r="O487" i="1"/>
  <c r="P487" i="1" s="1"/>
  <c r="Q487" i="1" s="1"/>
  <c r="O488" i="1"/>
  <c r="P488" i="1"/>
  <c r="Q488" i="1" s="1"/>
  <c r="O489" i="1"/>
  <c r="P489" i="1" s="1"/>
  <c r="Q489" i="1" s="1"/>
  <c r="O490" i="1"/>
  <c r="P490" i="1" s="1"/>
  <c r="Q490" i="1" s="1"/>
  <c r="O491" i="1"/>
  <c r="P491" i="1" s="1"/>
  <c r="Q491" i="1" s="1"/>
  <c r="O492" i="1"/>
  <c r="P492" i="1" s="1"/>
  <c r="Q492" i="1" s="1"/>
  <c r="O493" i="1"/>
  <c r="P493" i="1" s="1"/>
  <c r="Q493" i="1" s="1"/>
  <c r="O494" i="1"/>
  <c r="P494" i="1" s="1"/>
  <c r="Q494" i="1" s="1"/>
  <c r="O495" i="1"/>
  <c r="P495" i="1" s="1"/>
  <c r="Q495" i="1" s="1"/>
  <c r="O496" i="1"/>
  <c r="P496" i="1" s="1"/>
  <c r="Q496" i="1" s="1"/>
  <c r="O497" i="1"/>
  <c r="P497" i="1" s="1"/>
  <c r="Q497" i="1" s="1"/>
  <c r="O498" i="1"/>
  <c r="P498" i="1" s="1"/>
  <c r="Q498" i="1" s="1"/>
  <c r="O499" i="1"/>
  <c r="P499" i="1" s="1"/>
  <c r="Q499" i="1" s="1"/>
  <c r="O500" i="1"/>
  <c r="P500" i="1"/>
  <c r="Q500" i="1" s="1"/>
  <c r="O501" i="1"/>
  <c r="P501" i="1" s="1"/>
  <c r="Q501" i="1" s="1"/>
  <c r="O502" i="1"/>
  <c r="P502" i="1" s="1"/>
  <c r="Q502" i="1" s="1"/>
  <c r="O503" i="1"/>
  <c r="P503" i="1" s="1"/>
  <c r="Q503" i="1" s="1"/>
  <c r="O504" i="1"/>
  <c r="P504" i="1"/>
  <c r="Q504" i="1" s="1"/>
  <c r="O505" i="1"/>
  <c r="P505" i="1"/>
  <c r="Q505" i="1" s="1"/>
  <c r="O506" i="1"/>
  <c r="P506" i="1" s="1"/>
  <c r="Q506" i="1" s="1"/>
  <c r="O507" i="1"/>
  <c r="P507" i="1" s="1"/>
  <c r="Q507" i="1" s="1"/>
  <c r="O508" i="1"/>
  <c r="P508" i="1"/>
  <c r="Q508" i="1"/>
  <c r="O509" i="1"/>
  <c r="P509" i="1"/>
  <c r="Q509" i="1" s="1"/>
  <c r="O510" i="1"/>
  <c r="P510" i="1" s="1"/>
  <c r="Q510" i="1" s="1"/>
  <c r="O511" i="1"/>
  <c r="P511" i="1" s="1"/>
  <c r="Q511" i="1" s="1"/>
  <c r="O512" i="1"/>
  <c r="P512" i="1"/>
  <c r="Q512" i="1" s="1"/>
  <c r="O513" i="1"/>
  <c r="P513" i="1" s="1"/>
  <c r="Q513" i="1" s="1"/>
  <c r="O514" i="1"/>
  <c r="P514" i="1" s="1"/>
  <c r="Q514" i="1" s="1"/>
  <c r="O515" i="1"/>
  <c r="P515" i="1" s="1"/>
  <c r="Q515" i="1" s="1"/>
  <c r="O516" i="1"/>
  <c r="P516" i="1" s="1"/>
  <c r="Q516" i="1" s="1"/>
  <c r="O517" i="1"/>
  <c r="P517" i="1" s="1"/>
  <c r="Q517" i="1" s="1"/>
  <c r="O518" i="1"/>
  <c r="P518" i="1" s="1"/>
  <c r="Q518" i="1" s="1"/>
  <c r="O519" i="1"/>
  <c r="P519" i="1" s="1"/>
  <c r="Q519" i="1" s="1"/>
  <c r="O520" i="1"/>
  <c r="P520" i="1" s="1"/>
  <c r="Q520" i="1" s="1"/>
  <c r="O521" i="1"/>
  <c r="P521" i="1"/>
  <c r="Q521" i="1" s="1"/>
  <c r="O522" i="1"/>
  <c r="P522" i="1" s="1"/>
  <c r="Q522" i="1" s="1"/>
  <c r="O523" i="1"/>
  <c r="P523" i="1" s="1"/>
  <c r="Q523" i="1" s="1"/>
  <c r="O524" i="1"/>
  <c r="P524" i="1"/>
  <c r="Q524" i="1" s="1"/>
  <c r="O525" i="1"/>
  <c r="P525" i="1"/>
  <c r="Q525" i="1" s="1"/>
  <c r="O526" i="1"/>
  <c r="P526" i="1" s="1"/>
  <c r="Q526" i="1" s="1"/>
  <c r="O527" i="1"/>
  <c r="P527" i="1" s="1"/>
  <c r="Q527" i="1" s="1"/>
  <c r="O528" i="1"/>
  <c r="P528" i="1"/>
  <c r="Q528" i="1" s="1"/>
  <c r="O529" i="1"/>
  <c r="P529" i="1"/>
  <c r="Q529" i="1"/>
  <c r="O530" i="1"/>
  <c r="P530" i="1" s="1"/>
  <c r="Q530" i="1" s="1"/>
  <c r="O531" i="1"/>
  <c r="P531" i="1" s="1"/>
  <c r="Q531" i="1" s="1"/>
  <c r="O532" i="1"/>
  <c r="P532" i="1" s="1"/>
  <c r="Q532" i="1" s="1"/>
  <c r="O533" i="1"/>
  <c r="P533" i="1"/>
  <c r="Q533" i="1"/>
  <c r="O534" i="1"/>
  <c r="P534" i="1" s="1"/>
  <c r="Q534" i="1" s="1"/>
  <c r="O535" i="1"/>
  <c r="P535" i="1" s="1"/>
  <c r="Q535" i="1" s="1"/>
  <c r="O536" i="1"/>
  <c r="P536" i="1" s="1"/>
  <c r="Q536" i="1" s="1"/>
  <c r="O537" i="1"/>
  <c r="P537" i="1" s="1"/>
  <c r="Q537" i="1" s="1"/>
  <c r="O538" i="1"/>
  <c r="P538" i="1" s="1"/>
  <c r="Q538" i="1" s="1"/>
  <c r="O539" i="1"/>
  <c r="P539" i="1" s="1"/>
  <c r="Q539" i="1" s="1"/>
  <c r="O540" i="1"/>
  <c r="P540" i="1" s="1"/>
  <c r="Q540" i="1" s="1"/>
  <c r="O541" i="1"/>
  <c r="P541" i="1" s="1"/>
  <c r="Q541" i="1" s="1"/>
  <c r="O542" i="1"/>
  <c r="P542" i="1" s="1"/>
  <c r="Q542" i="1" s="1"/>
  <c r="O543" i="1"/>
  <c r="P543" i="1" s="1"/>
  <c r="Q543" i="1" s="1"/>
  <c r="O544" i="1"/>
  <c r="P544" i="1" s="1"/>
  <c r="Q544" i="1" s="1"/>
  <c r="O545" i="1"/>
  <c r="P545" i="1"/>
  <c r="Q545" i="1" s="1"/>
  <c r="O546" i="1"/>
  <c r="P546" i="1" s="1"/>
  <c r="Q546" i="1" s="1"/>
  <c r="O547" i="1"/>
  <c r="P547" i="1" s="1"/>
  <c r="Q547" i="1" s="1"/>
  <c r="O548" i="1"/>
  <c r="P548" i="1"/>
  <c r="Q548" i="1" s="1"/>
  <c r="O549" i="1"/>
  <c r="P549" i="1"/>
  <c r="Q549" i="1" s="1"/>
  <c r="O550" i="1"/>
  <c r="P550" i="1" s="1"/>
  <c r="Q550" i="1" s="1"/>
  <c r="O551" i="1"/>
  <c r="P551" i="1" s="1"/>
  <c r="Q551" i="1" s="1"/>
  <c r="O552" i="1"/>
  <c r="P552" i="1"/>
  <c r="Q552" i="1" s="1"/>
  <c r="O553" i="1"/>
  <c r="P553" i="1" s="1"/>
  <c r="Q553" i="1" s="1"/>
  <c r="O554" i="1"/>
  <c r="P554" i="1" s="1"/>
  <c r="Q554" i="1" s="1"/>
  <c r="O555" i="1"/>
  <c r="P555" i="1" s="1"/>
  <c r="Q555" i="1" s="1"/>
  <c r="O556" i="1"/>
  <c r="P556" i="1" s="1"/>
  <c r="Q556" i="1" s="1"/>
  <c r="O557" i="1"/>
  <c r="P557" i="1" s="1"/>
  <c r="Q557" i="1" s="1"/>
  <c r="O558" i="1"/>
  <c r="P558" i="1" s="1"/>
  <c r="Q558" i="1" s="1"/>
  <c r="O559" i="1"/>
  <c r="P559" i="1" s="1"/>
  <c r="Q559" i="1" s="1"/>
  <c r="O560" i="1"/>
  <c r="P560" i="1" s="1"/>
  <c r="Q560" i="1" s="1"/>
  <c r="O561" i="1"/>
  <c r="P561" i="1" s="1"/>
  <c r="Q561" i="1" s="1"/>
  <c r="O562" i="1"/>
  <c r="P562" i="1" s="1"/>
  <c r="Q562" i="1" s="1"/>
  <c r="O563" i="1"/>
  <c r="P563" i="1" s="1"/>
  <c r="Q563" i="1" s="1"/>
  <c r="O564" i="1"/>
  <c r="P564" i="1"/>
  <c r="Q564" i="1" s="1"/>
  <c r="O565" i="1"/>
  <c r="P565" i="1" s="1"/>
  <c r="Q565" i="1" s="1"/>
  <c r="O566" i="1"/>
  <c r="P566" i="1" s="1"/>
  <c r="Q566" i="1" s="1"/>
  <c r="O567" i="1"/>
  <c r="P567" i="1" s="1"/>
  <c r="Q567" i="1" s="1"/>
  <c r="O568" i="1"/>
  <c r="P568" i="1"/>
  <c r="Q568" i="1" s="1"/>
  <c r="O569" i="1"/>
  <c r="P569" i="1"/>
  <c r="Q569" i="1" s="1"/>
  <c r="O570" i="1"/>
  <c r="P570" i="1" s="1"/>
  <c r="Q570" i="1" s="1"/>
  <c r="O571" i="1"/>
  <c r="P571" i="1" s="1"/>
  <c r="Q571" i="1" s="1"/>
  <c r="O572" i="1"/>
  <c r="P572" i="1"/>
  <c r="Q572" i="1"/>
  <c r="O573" i="1"/>
  <c r="P573" i="1"/>
  <c r="Q573" i="1" s="1"/>
  <c r="O574" i="1"/>
  <c r="P574" i="1" s="1"/>
  <c r="Q574" i="1" s="1"/>
  <c r="O575" i="1"/>
  <c r="P575" i="1" s="1"/>
  <c r="Q575" i="1" s="1"/>
  <c r="O576" i="1"/>
  <c r="P576" i="1"/>
  <c r="Q576" i="1" s="1"/>
  <c r="O577" i="1"/>
  <c r="P577" i="1" s="1"/>
  <c r="Q577" i="1" s="1"/>
  <c r="O578" i="1"/>
  <c r="P578" i="1" s="1"/>
  <c r="Q578" i="1" s="1"/>
  <c r="O579" i="1"/>
  <c r="P579" i="1" s="1"/>
  <c r="Q579" i="1" s="1"/>
  <c r="O580" i="1"/>
  <c r="P580" i="1" s="1"/>
  <c r="Q580" i="1" s="1"/>
  <c r="O581" i="1"/>
  <c r="P581" i="1" s="1"/>
  <c r="Q581" i="1" s="1"/>
  <c r="O582" i="1"/>
  <c r="P582" i="1"/>
  <c r="Q582" i="1"/>
  <c r="O583" i="1"/>
  <c r="P583" i="1"/>
  <c r="Q583" i="1" s="1"/>
  <c r="O584" i="1"/>
  <c r="P584" i="1" s="1"/>
  <c r="Q584" i="1" s="1"/>
  <c r="O585" i="1"/>
  <c r="P585" i="1" s="1"/>
  <c r="Q585" i="1" s="1"/>
  <c r="O586" i="1"/>
  <c r="P586" i="1" s="1"/>
  <c r="Q586" i="1" s="1"/>
  <c r="O587" i="1"/>
  <c r="P587" i="1" s="1"/>
  <c r="Q587" i="1" s="1"/>
  <c r="O588" i="1"/>
  <c r="P588" i="1"/>
  <c r="Q588" i="1" s="1"/>
  <c r="O589" i="1"/>
  <c r="P589" i="1"/>
  <c r="Q589" i="1" s="1"/>
  <c r="O590" i="1"/>
  <c r="P590" i="1" s="1"/>
  <c r="Q590" i="1" s="1"/>
  <c r="O591" i="1"/>
  <c r="P591" i="1" s="1"/>
  <c r="Q591" i="1" s="1"/>
  <c r="O592" i="1"/>
  <c r="P592" i="1"/>
  <c r="Q592" i="1" s="1"/>
  <c r="O593" i="1"/>
  <c r="P593" i="1"/>
  <c r="Q593" i="1" s="1"/>
  <c r="O594" i="1"/>
  <c r="P594" i="1" s="1"/>
  <c r="Q594" i="1" s="1"/>
  <c r="O595" i="1"/>
  <c r="P595" i="1" s="1"/>
  <c r="Q595" i="1" s="1"/>
  <c r="O596" i="1"/>
  <c r="P596" i="1"/>
  <c r="Q596" i="1" s="1"/>
  <c r="O597" i="1"/>
  <c r="P597" i="1" s="1"/>
  <c r="Q597" i="1" s="1"/>
  <c r="O598" i="1"/>
  <c r="P598" i="1" s="1"/>
  <c r="Q598" i="1" s="1"/>
  <c r="O599" i="1"/>
  <c r="P599" i="1"/>
  <c r="Q599" i="1" s="1"/>
  <c r="O600" i="1"/>
  <c r="P600" i="1"/>
  <c r="Q600" i="1" s="1"/>
  <c r="O601" i="1"/>
  <c r="P601" i="1" s="1"/>
  <c r="Q601" i="1" s="1"/>
  <c r="O602" i="1"/>
  <c r="P602" i="1" s="1"/>
  <c r="Q602" i="1" s="1"/>
  <c r="O603" i="1"/>
  <c r="P603" i="1" s="1"/>
  <c r="Q603" i="1" s="1"/>
  <c r="O604" i="1"/>
  <c r="P604" i="1" s="1"/>
  <c r="Q604" i="1" s="1"/>
  <c r="O605" i="1"/>
  <c r="P605" i="1" s="1"/>
  <c r="Q605" i="1" s="1"/>
  <c r="O606" i="1"/>
  <c r="P606" i="1" s="1"/>
  <c r="Q606" i="1" s="1"/>
  <c r="O607" i="1"/>
  <c r="P607" i="1"/>
  <c r="Q607" i="1" s="1"/>
  <c r="O608" i="1"/>
  <c r="P608" i="1"/>
  <c r="Q608" i="1" s="1"/>
  <c r="O609" i="1"/>
  <c r="P609" i="1" s="1"/>
  <c r="Q609" i="1" s="1"/>
  <c r="O610" i="1"/>
  <c r="P610" i="1" s="1"/>
  <c r="Q610" i="1" s="1"/>
  <c r="O611" i="1"/>
  <c r="P611" i="1" s="1"/>
  <c r="Q611" i="1" s="1"/>
  <c r="O612" i="1"/>
  <c r="P612" i="1" s="1"/>
  <c r="Q612" i="1" s="1"/>
  <c r="O613" i="1"/>
  <c r="P613" i="1" s="1"/>
  <c r="Q613" i="1" s="1"/>
  <c r="O614" i="1"/>
  <c r="P614" i="1" s="1"/>
  <c r="Q614" i="1" s="1"/>
  <c r="O615" i="1"/>
  <c r="P615" i="1" s="1"/>
  <c r="Q615" i="1" s="1"/>
  <c r="O616" i="1"/>
  <c r="P616" i="1" s="1"/>
  <c r="Q616" i="1" s="1"/>
  <c r="O617" i="1"/>
  <c r="P617" i="1" s="1"/>
  <c r="Q617" i="1" s="1"/>
  <c r="O618" i="1"/>
  <c r="P618" i="1"/>
  <c r="Q618" i="1"/>
  <c r="O619" i="1"/>
  <c r="P619" i="1"/>
  <c r="Q619" i="1" s="1"/>
  <c r="O620" i="1"/>
  <c r="P620" i="1"/>
  <c r="Q620" i="1" s="1"/>
  <c r="O621" i="1"/>
  <c r="P621" i="1" s="1"/>
  <c r="Q621" i="1" s="1"/>
  <c r="O622" i="1"/>
  <c r="P622" i="1" s="1"/>
  <c r="Q622" i="1" s="1"/>
  <c r="O623" i="1"/>
  <c r="P623" i="1" s="1"/>
  <c r="Q623" i="1" s="1"/>
  <c r="O624" i="1"/>
  <c r="P624" i="1" s="1"/>
  <c r="Q624" i="1" s="1"/>
  <c r="O625" i="1"/>
  <c r="P625" i="1" s="1"/>
  <c r="Q625" i="1" s="1"/>
  <c r="O626" i="1"/>
  <c r="P626" i="1"/>
  <c r="Q626" i="1"/>
  <c r="O627" i="1"/>
  <c r="P627" i="1"/>
  <c r="Q627" i="1" s="1"/>
  <c r="O628" i="1"/>
  <c r="P628" i="1"/>
  <c r="Q628" i="1" s="1"/>
  <c r="O629" i="1"/>
  <c r="P629" i="1" s="1"/>
  <c r="Q629" i="1" s="1"/>
  <c r="O630" i="1"/>
  <c r="P630" i="1" s="1"/>
  <c r="Q630" i="1" s="1"/>
  <c r="O631" i="1"/>
  <c r="P631" i="1" s="1"/>
  <c r="Q631" i="1" s="1"/>
  <c r="O632" i="1"/>
  <c r="P632" i="1" s="1"/>
  <c r="Q632" i="1" s="1"/>
  <c r="O633" i="1"/>
  <c r="P633" i="1" s="1"/>
  <c r="Q633" i="1" s="1"/>
  <c r="O634" i="1"/>
  <c r="P634" i="1"/>
  <c r="Q634" i="1"/>
  <c r="O635" i="1"/>
  <c r="P635" i="1"/>
  <c r="Q635" i="1" s="1"/>
  <c r="O636" i="1"/>
  <c r="P636" i="1"/>
  <c r="Q636" i="1" s="1"/>
  <c r="O637" i="1"/>
  <c r="P637" i="1" s="1"/>
  <c r="Q637" i="1" s="1"/>
  <c r="O638" i="1"/>
  <c r="P638" i="1" s="1"/>
  <c r="Q638" i="1" s="1"/>
  <c r="O639" i="1"/>
  <c r="P639" i="1" s="1"/>
  <c r="Q639" i="1" s="1"/>
  <c r="O640" i="1"/>
  <c r="P640" i="1" s="1"/>
  <c r="Q640" i="1" s="1"/>
  <c r="O641" i="1"/>
  <c r="P641" i="1" s="1"/>
  <c r="Q641" i="1" s="1"/>
  <c r="O642" i="1"/>
  <c r="P642" i="1" s="1"/>
  <c r="Q642" i="1" s="1"/>
  <c r="O643" i="1"/>
  <c r="P643" i="1"/>
  <c r="Q643" i="1" s="1"/>
  <c r="O644" i="1"/>
  <c r="P644" i="1"/>
  <c r="Q644" i="1" s="1"/>
  <c r="O645" i="1"/>
  <c r="P645" i="1"/>
  <c r="Q645" i="1"/>
  <c r="O646" i="1"/>
  <c r="P646" i="1" s="1"/>
  <c r="Q646" i="1" s="1"/>
  <c r="O647" i="1"/>
  <c r="P647" i="1" s="1"/>
  <c r="Q647" i="1" s="1"/>
  <c r="O648" i="1"/>
  <c r="P648" i="1" s="1"/>
  <c r="Q648" i="1" s="1"/>
  <c r="O649" i="1"/>
  <c r="P649" i="1" s="1"/>
  <c r="Q649" i="1" s="1"/>
  <c r="O650" i="1"/>
  <c r="P650" i="1" s="1"/>
  <c r="Q650" i="1" s="1"/>
  <c r="O651" i="1"/>
  <c r="P651" i="1" s="1"/>
  <c r="Q651" i="1" s="1"/>
  <c r="O652" i="1"/>
  <c r="P652" i="1"/>
  <c r="Q652" i="1" s="1"/>
  <c r="O653" i="1"/>
  <c r="P653" i="1"/>
  <c r="Q653" i="1" s="1"/>
  <c r="O654" i="1"/>
  <c r="P654" i="1" s="1"/>
  <c r="Q654" i="1" s="1"/>
  <c r="O655" i="1"/>
  <c r="P655" i="1" s="1"/>
  <c r="Q655" i="1" s="1"/>
  <c r="O656" i="1"/>
  <c r="P656" i="1" s="1"/>
  <c r="Q656" i="1" s="1"/>
  <c r="O657" i="1"/>
  <c r="P657" i="1" s="1"/>
  <c r="Q657" i="1" s="1"/>
  <c r="O658" i="1"/>
  <c r="P658" i="1" s="1"/>
  <c r="Q658" i="1" s="1"/>
  <c r="O659" i="1"/>
  <c r="P659" i="1"/>
  <c r="Q659" i="1" s="1"/>
  <c r="O660" i="1"/>
  <c r="P660" i="1" s="1"/>
  <c r="Q660" i="1" s="1"/>
  <c r="O661" i="1"/>
  <c r="P661" i="1"/>
  <c r="Q661" i="1" s="1"/>
  <c r="O662" i="1"/>
  <c r="P662" i="1" s="1"/>
  <c r="Q662" i="1" s="1"/>
  <c r="O663" i="1"/>
  <c r="P663" i="1" s="1"/>
  <c r="Q663" i="1" s="1"/>
  <c r="O664" i="1"/>
  <c r="P664" i="1"/>
  <c r="Q664" i="1" s="1"/>
  <c r="O665" i="1"/>
  <c r="P665" i="1" s="1"/>
  <c r="Q665" i="1" s="1"/>
  <c r="O666" i="1"/>
  <c r="P666" i="1" s="1"/>
  <c r="Q666" i="1" s="1"/>
  <c r="O667" i="1"/>
  <c r="P667" i="1"/>
  <c r="Q667" i="1" s="1"/>
  <c r="O668" i="1"/>
  <c r="P668" i="1"/>
  <c r="Q668" i="1" s="1"/>
  <c r="O669" i="1"/>
  <c r="P669" i="1" s="1"/>
  <c r="Q669" i="1" s="1"/>
  <c r="O670" i="1"/>
  <c r="P670" i="1" s="1"/>
  <c r="Q670" i="1" s="1"/>
  <c r="O671" i="1"/>
  <c r="P671" i="1" s="1"/>
  <c r="Q671" i="1" s="1"/>
  <c r="O672" i="1"/>
  <c r="P672" i="1" s="1"/>
  <c r="Q672" i="1" s="1"/>
  <c r="O673" i="1"/>
  <c r="P673" i="1" s="1"/>
  <c r="Q673" i="1" s="1"/>
  <c r="O674" i="1"/>
  <c r="P674" i="1" s="1"/>
  <c r="Q674" i="1" s="1"/>
  <c r="O675" i="1"/>
  <c r="P675" i="1"/>
  <c r="Q675" i="1" s="1"/>
  <c r="O676" i="1"/>
  <c r="P676" i="1"/>
  <c r="Q676" i="1" s="1"/>
  <c r="O677" i="1"/>
  <c r="P677" i="1"/>
  <c r="Q677" i="1"/>
  <c r="O678" i="1"/>
  <c r="P678" i="1" s="1"/>
  <c r="Q678" i="1" s="1"/>
  <c r="O679" i="1"/>
  <c r="P679" i="1" s="1"/>
  <c r="Q679" i="1" s="1"/>
  <c r="O680" i="1"/>
  <c r="P680" i="1" s="1"/>
  <c r="Q680" i="1" s="1"/>
  <c r="O681" i="1"/>
  <c r="P681" i="1" s="1"/>
  <c r="Q681" i="1" s="1"/>
  <c r="O682" i="1"/>
  <c r="P682" i="1" s="1"/>
  <c r="Q682" i="1" s="1"/>
  <c r="O683" i="1"/>
  <c r="P683" i="1" s="1"/>
  <c r="Q683" i="1" s="1"/>
  <c r="O684" i="1"/>
  <c r="P684" i="1"/>
  <c r="Q684" i="1" s="1"/>
  <c r="O685" i="1"/>
  <c r="P685" i="1"/>
  <c r="Q685" i="1" s="1"/>
  <c r="O686" i="1"/>
  <c r="P686" i="1" s="1"/>
  <c r="Q686" i="1" s="1"/>
  <c r="O687" i="1"/>
  <c r="P687" i="1" s="1"/>
  <c r="Q687" i="1" s="1"/>
  <c r="O688" i="1"/>
  <c r="P688" i="1" s="1"/>
  <c r="Q688" i="1" s="1"/>
  <c r="O689" i="1"/>
  <c r="P689" i="1" s="1"/>
  <c r="Q689" i="1" s="1"/>
  <c r="O690" i="1"/>
  <c r="P690" i="1" s="1"/>
  <c r="Q690" i="1" s="1"/>
  <c r="O691" i="1"/>
  <c r="P691" i="1"/>
  <c r="Q691" i="1" s="1"/>
  <c r="O692" i="1"/>
  <c r="P692" i="1" s="1"/>
  <c r="Q692" i="1" s="1"/>
  <c r="O693" i="1"/>
  <c r="P693" i="1" s="1"/>
  <c r="Q693" i="1" s="1"/>
  <c r="O694" i="1"/>
  <c r="P694" i="1" s="1"/>
  <c r="Q694" i="1" s="1"/>
  <c r="O695" i="1"/>
  <c r="P695" i="1" s="1"/>
  <c r="Q695" i="1" s="1"/>
  <c r="O696" i="1"/>
  <c r="P696" i="1" s="1"/>
  <c r="Q696" i="1" s="1"/>
  <c r="O697" i="1"/>
  <c r="P697" i="1" s="1"/>
  <c r="Q697" i="1" s="1"/>
  <c r="O698" i="1"/>
  <c r="P698" i="1" s="1"/>
  <c r="Q698" i="1" s="1"/>
  <c r="O699" i="1"/>
  <c r="P699" i="1" s="1"/>
  <c r="Q699" i="1" s="1"/>
  <c r="O700" i="1"/>
  <c r="P700" i="1" s="1"/>
  <c r="Q700" i="1" s="1"/>
  <c r="O701" i="1"/>
  <c r="P701" i="1" s="1"/>
  <c r="Q701" i="1" s="1"/>
  <c r="O702" i="1"/>
  <c r="P702" i="1" s="1"/>
  <c r="Q702" i="1" s="1"/>
  <c r="O703" i="1"/>
  <c r="P703" i="1" s="1"/>
  <c r="Q703" i="1" s="1"/>
  <c r="O704" i="1"/>
  <c r="P704" i="1"/>
  <c r="Q704" i="1" s="1"/>
  <c r="O705" i="1"/>
  <c r="P705" i="1" s="1"/>
  <c r="Q705" i="1" s="1"/>
  <c r="O706" i="1"/>
  <c r="P706" i="1"/>
  <c r="Q706" i="1" s="1"/>
  <c r="O707" i="1"/>
  <c r="P707" i="1" s="1"/>
  <c r="Q707" i="1" s="1"/>
  <c r="O708" i="1"/>
  <c r="P708" i="1"/>
  <c r="Q708" i="1" s="1"/>
  <c r="O709" i="1"/>
  <c r="P709" i="1" s="1"/>
  <c r="Q709" i="1" s="1"/>
  <c r="O710" i="1"/>
  <c r="P710" i="1" s="1"/>
  <c r="Q710" i="1" s="1"/>
  <c r="O711" i="1"/>
  <c r="P711" i="1" s="1"/>
  <c r="Q711" i="1" s="1"/>
  <c r="O712" i="1"/>
  <c r="P712" i="1"/>
  <c r="Q712" i="1" s="1"/>
  <c r="O713" i="1"/>
  <c r="P713" i="1" s="1"/>
  <c r="Q713" i="1" s="1"/>
  <c r="O714" i="1"/>
  <c r="P714" i="1" s="1"/>
  <c r="Q714" i="1" s="1"/>
  <c r="O715" i="1"/>
  <c r="P715" i="1" s="1"/>
  <c r="Q715" i="1" s="1"/>
  <c r="O716" i="1"/>
  <c r="P716" i="1"/>
  <c r="Q716" i="1" s="1"/>
  <c r="O717" i="1"/>
  <c r="P717" i="1" s="1"/>
  <c r="Q717" i="1" s="1"/>
  <c r="O718" i="1"/>
  <c r="P718" i="1" s="1"/>
  <c r="Q718" i="1" s="1"/>
  <c r="O719" i="1"/>
  <c r="P719" i="1" s="1"/>
  <c r="Q719" i="1" s="1"/>
  <c r="O720" i="1"/>
  <c r="P720" i="1"/>
  <c r="Q720" i="1" s="1"/>
  <c r="O721" i="1"/>
  <c r="P721" i="1" s="1"/>
  <c r="Q721" i="1" s="1"/>
  <c r="O722" i="1"/>
  <c r="P722" i="1" s="1"/>
  <c r="Q722" i="1" s="1"/>
  <c r="O723" i="1"/>
  <c r="P723" i="1"/>
  <c r="Q723" i="1" s="1"/>
  <c r="O724" i="1"/>
  <c r="P724" i="1"/>
  <c r="Q724" i="1" s="1"/>
  <c r="O725" i="1"/>
  <c r="P725" i="1" s="1"/>
  <c r="Q725" i="1" s="1"/>
  <c r="O726" i="1"/>
  <c r="P726" i="1" s="1"/>
  <c r="Q726" i="1" s="1"/>
  <c r="O727" i="1"/>
  <c r="P727" i="1" s="1"/>
  <c r="Q727" i="1" s="1"/>
  <c r="O728" i="1"/>
  <c r="P728" i="1" s="1"/>
  <c r="Q728" i="1" s="1"/>
  <c r="O729" i="1"/>
  <c r="P729" i="1" s="1"/>
  <c r="Q729" i="1" s="1"/>
  <c r="O730" i="1"/>
  <c r="P730" i="1" s="1"/>
  <c r="Q730" i="1" s="1"/>
  <c r="O731" i="1"/>
  <c r="P731" i="1"/>
  <c r="Q731" i="1" s="1"/>
  <c r="O732" i="1"/>
  <c r="P732" i="1" s="1"/>
  <c r="Q732" i="1" s="1"/>
  <c r="O733" i="1"/>
  <c r="P733" i="1" s="1"/>
  <c r="Q733" i="1" s="1"/>
  <c r="O734" i="1"/>
  <c r="P734" i="1" s="1"/>
  <c r="Q734" i="1" s="1"/>
  <c r="O735" i="1"/>
  <c r="P735" i="1" s="1"/>
  <c r="Q735" i="1" s="1"/>
  <c r="O736" i="1"/>
  <c r="P736" i="1"/>
  <c r="Q736" i="1"/>
  <c r="O737" i="1"/>
  <c r="P737" i="1" s="1"/>
  <c r="Q737" i="1" s="1"/>
  <c r="O738" i="1"/>
  <c r="P738" i="1"/>
  <c r="Q738" i="1" s="1"/>
  <c r="O739" i="1"/>
  <c r="P739" i="1"/>
  <c r="Q739" i="1" s="1"/>
  <c r="O740" i="1"/>
  <c r="P740" i="1"/>
  <c r="Q740" i="1" s="1"/>
  <c r="O741" i="1"/>
  <c r="P741" i="1" s="1"/>
  <c r="Q741" i="1" s="1"/>
  <c r="O742" i="1"/>
  <c r="P742" i="1" s="1"/>
  <c r="Q742" i="1" s="1"/>
  <c r="O743" i="1"/>
  <c r="P743" i="1" s="1"/>
  <c r="Q743" i="1" s="1"/>
  <c r="O744" i="1"/>
  <c r="P744" i="1" s="1"/>
  <c r="Q744" i="1" s="1"/>
  <c r="O745" i="1"/>
  <c r="P745" i="1" s="1"/>
  <c r="Q745" i="1" s="1"/>
  <c r="O746" i="1"/>
  <c r="P746" i="1"/>
  <c r="Q746" i="1" s="1"/>
  <c r="O747" i="1"/>
  <c r="P747" i="1" s="1"/>
  <c r="Q747" i="1" s="1"/>
  <c r="O748" i="1"/>
  <c r="P748" i="1" s="1"/>
  <c r="Q748" i="1" s="1"/>
  <c r="O749" i="1"/>
  <c r="P749" i="1" s="1"/>
  <c r="Q749" i="1" s="1"/>
  <c r="O750" i="1"/>
  <c r="P750" i="1" s="1"/>
  <c r="Q750" i="1" s="1"/>
  <c r="O751" i="1"/>
  <c r="P751" i="1" s="1"/>
  <c r="Q751" i="1" s="1"/>
  <c r="O752" i="1"/>
  <c r="P752" i="1" s="1"/>
  <c r="Q752" i="1" s="1"/>
  <c r="O753" i="1"/>
  <c r="P753" i="1" s="1"/>
  <c r="Q753" i="1" s="1"/>
  <c r="O754" i="1"/>
  <c r="P754" i="1"/>
  <c r="Q754" i="1" s="1"/>
  <c r="O755" i="1"/>
  <c r="P755" i="1"/>
  <c r="Q755" i="1" s="1"/>
  <c r="O756" i="1"/>
  <c r="P756" i="1" s="1"/>
  <c r="Q756" i="1" s="1"/>
  <c r="O757" i="1"/>
  <c r="P757" i="1" s="1"/>
  <c r="Q757" i="1" s="1"/>
  <c r="O758" i="1"/>
  <c r="P758" i="1" s="1"/>
  <c r="Q758" i="1" s="1"/>
  <c r="O759" i="1"/>
  <c r="P759" i="1" s="1"/>
  <c r="Q759" i="1" s="1"/>
  <c r="O760" i="1"/>
  <c r="P760" i="1" s="1"/>
  <c r="Q760" i="1" s="1"/>
  <c r="O761" i="1"/>
  <c r="P761" i="1" s="1"/>
  <c r="Q761" i="1" s="1"/>
  <c r="O762" i="1"/>
  <c r="P762" i="1" s="1"/>
  <c r="Q762" i="1" s="1"/>
  <c r="O763" i="1"/>
  <c r="P763" i="1" s="1"/>
  <c r="Q763" i="1" s="1"/>
  <c r="O764" i="1"/>
  <c r="P764" i="1" s="1"/>
  <c r="Q764" i="1" s="1"/>
  <c r="O765" i="1"/>
  <c r="P765" i="1" s="1"/>
  <c r="Q765" i="1" s="1"/>
  <c r="O766" i="1"/>
  <c r="P766" i="1" s="1"/>
  <c r="Q766" i="1" s="1"/>
  <c r="O767" i="1"/>
  <c r="P767" i="1" s="1"/>
  <c r="Q767" i="1" s="1"/>
  <c r="O768" i="1"/>
  <c r="P768" i="1"/>
  <c r="Q768" i="1" s="1"/>
  <c r="O769" i="1"/>
  <c r="P769" i="1" s="1"/>
  <c r="Q769" i="1" s="1"/>
  <c r="O770" i="1"/>
  <c r="P770" i="1"/>
  <c r="Q770" i="1" s="1"/>
  <c r="O771" i="1"/>
  <c r="P771" i="1" s="1"/>
  <c r="Q771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8" i="1"/>
  <c r="K7" i="2"/>
  <c r="L7" i="2" s="1"/>
  <c r="M7" i="2" s="1"/>
  <c r="N7" i="2"/>
  <c r="K8" i="2"/>
  <c r="L8" i="2" s="1"/>
  <c r="M8" i="2" s="1"/>
  <c r="N8" i="2"/>
  <c r="K9" i="2"/>
  <c r="L9" i="2" s="1"/>
  <c r="M9" i="2" s="1"/>
  <c r="N9" i="2"/>
  <c r="K10" i="2"/>
  <c r="L10" i="2" s="1"/>
  <c r="M10" i="2" s="1"/>
  <c r="N10" i="2"/>
  <c r="K11" i="2"/>
  <c r="L11" i="2" s="1"/>
  <c r="M11" i="2" s="1"/>
  <c r="N11" i="2"/>
  <c r="K12" i="2"/>
  <c r="L12" i="2" s="1"/>
  <c r="M12" i="2" s="1"/>
  <c r="N12" i="2"/>
  <c r="K13" i="2"/>
  <c r="L13" i="2" s="1"/>
  <c r="M13" i="2" s="1"/>
  <c r="N13" i="2"/>
  <c r="K14" i="2"/>
  <c r="L14" i="2" s="1"/>
  <c r="M14" i="2" s="1"/>
  <c r="N14" i="2"/>
  <c r="K15" i="2"/>
  <c r="L15" i="2" s="1"/>
  <c r="M15" i="2" s="1"/>
  <c r="N15" i="2"/>
  <c r="K16" i="2"/>
  <c r="L16" i="2" s="1"/>
  <c r="M16" i="2" s="1"/>
  <c r="N16" i="2"/>
  <c r="K17" i="2"/>
  <c r="L17" i="2" s="1"/>
  <c r="M17" i="2" s="1"/>
  <c r="N17" i="2"/>
  <c r="K18" i="2"/>
  <c r="L18" i="2" s="1"/>
  <c r="M18" i="2" s="1"/>
  <c r="N18" i="2"/>
  <c r="K19" i="2"/>
  <c r="L19" i="2" s="1"/>
  <c r="M19" i="2" s="1"/>
  <c r="N19" i="2"/>
  <c r="K20" i="2"/>
  <c r="L20" i="2"/>
  <c r="M20" i="2" s="1"/>
  <c r="N20" i="2"/>
  <c r="K21" i="2"/>
  <c r="L21" i="2" s="1"/>
  <c r="M21" i="2" s="1"/>
  <c r="N21" i="2"/>
  <c r="K22" i="2"/>
  <c r="L22" i="2" s="1"/>
  <c r="M22" i="2" s="1"/>
  <c r="N22" i="2"/>
  <c r="K23" i="2"/>
  <c r="L23" i="2" s="1"/>
  <c r="M23" i="2" s="1"/>
  <c r="N23" i="2"/>
  <c r="K24" i="2"/>
  <c r="L24" i="2" s="1"/>
  <c r="M24" i="2" s="1"/>
  <c r="N24" i="2"/>
  <c r="K25" i="2"/>
  <c r="L25" i="2" s="1"/>
  <c r="M25" i="2" s="1"/>
  <c r="N25" i="2"/>
  <c r="K26" i="2"/>
  <c r="L26" i="2" s="1"/>
  <c r="M26" i="2" s="1"/>
  <c r="N26" i="2"/>
  <c r="K27" i="2"/>
  <c r="L27" i="2" s="1"/>
  <c r="M27" i="2" s="1"/>
  <c r="N27" i="2"/>
  <c r="K28" i="2"/>
  <c r="L28" i="2" s="1"/>
  <c r="M28" i="2" s="1"/>
  <c r="N28" i="2"/>
  <c r="K29" i="2"/>
  <c r="L29" i="2" s="1"/>
  <c r="M29" i="2" s="1"/>
  <c r="N29" i="2"/>
  <c r="K30" i="2"/>
  <c r="L30" i="2" s="1"/>
  <c r="M30" i="2" s="1"/>
  <c r="N30" i="2"/>
  <c r="K31" i="2"/>
  <c r="L31" i="2" s="1"/>
  <c r="M31" i="2" s="1"/>
  <c r="N31" i="2"/>
  <c r="K32" i="2"/>
  <c r="L32" i="2" s="1"/>
  <c r="M32" i="2" s="1"/>
  <c r="N32" i="2"/>
  <c r="K33" i="2"/>
  <c r="L33" i="2" s="1"/>
  <c r="M33" i="2" s="1"/>
  <c r="N33" i="2"/>
  <c r="K34" i="2"/>
  <c r="L34" i="2" s="1"/>
  <c r="M34" i="2" s="1"/>
  <c r="N34" i="2"/>
  <c r="K35" i="2"/>
  <c r="L35" i="2" s="1"/>
  <c r="M35" i="2" s="1"/>
  <c r="N35" i="2"/>
  <c r="K36" i="2"/>
  <c r="L36" i="2"/>
  <c r="M36" i="2" s="1"/>
  <c r="N36" i="2"/>
  <c r="K37" i="2"/>
  <c r="L37" i="2" s="1"/>
  <c r="M37" i="2" s="1"/>
  <c r="N37" i="2"/>
  <c r="K38" i="2"/>
  <c r="L38" i="2" s="1"/>
  <c r="M38" i="2" s="1"/>
  <c r="N38" i="2"/>
  <c r="K39" i="2"/>
  <c r="L39" i="2" s="1"/>
  <c r="M39" i="2" s="1"/>
  <c r="N39" i="2"/>
  <c r="K40" i="2"/>
  <c r="L40" i="2" s="1"/>
  <c r="M40" i="2" s="1"/>
  <c r="N40" i="2"/>
  <c r="K41" i="2"/>
  <c r="L41" i="2" s="1"/>
  <c r="M41" i="2" s="1"/>
  <c r="N41" i="2"/>
  <c r="K42" i="2"/>
  <c r="L42" i="2" s="1"/>
  <c r="M42" i="2" s="1"/>
  <c r="N42" i="2"/>
  <c r="K43" i="2"/>
  <c r="L43" i="2" s="1"/>
  <c r="M43" i="2" s="1"/>
  <c r="N43" i="2"/>
  <c r="K44" i="2"/>
  <c r="L44" i="2" s="1"/>
  <c r="M44" i="2" s="1"/>
  <c r="N44" i="2"/>
  <c r="K45" i="2"/>
  <c r="L45" i="2" s="1"/>
  <c r="M45" i="2" s="1"/>
  <c r="N45" i="2"/>
  <c r="K46" i="2"/>
  <c r="L46" i="2" s="1"/>
  <c r="M46" i="2" s="1"/>
  <c r="N46" i="2"/>
  <c r="K47" i="2"/>
  <c r="L47" i="2" s="1"/>
  <c r="M47" i="2" s="1"/>
  <c r="N47" i="2"/>
  <c r="K48" i="2"/>
  <c r="L48" i="2" s="1"/>
  <c r="M48" i="2" s="1"/>
  <c r="N48" i="2"/>
  <c r="K49" i="2"/>
  <c r="L49" i="2" s="1"/>
  <c r="M49" i="2" s="1"/>
  <c r="N49" i="2"/>
  <c r="K50" i="2"/>
  <c r="L50" i="2" s="1"/>
  <c r="M50" i="2" s="1"/>
  <c r="N50" i="2"/>
  <c r="K51" i="2"/>
  <c r="L51" i="2" s="1"/>
  <c r="M51" i="2" s="1"/>
  <c r="N51" i="2"/>
  <c r="K52" i="2"/>
  <c r="L52" i="2"/>
  <c r="M52" i="2" s="1"/>
  <c r="N52" i="2"/>
  <c r="K53" i="2"/>
  <c r="L53" i="2" s="1"/>
  <c r="M53" i="2" s="1"/>
  <c r="N53" i="2"/>
  <c r="K54" i="2"/>
  <c r="L54" i="2" s="1"/>
  <c r="M54" i="2" s="1"/>
  <c r="N54" i="2"/>
  <c r="K55" i="2"/>
  <c r="L55" i="2" s="1"/>
  <c r="M55" i="2" s="1"/>
  <c r="N55" i="2"/>
  <c r="K56" i="2"/>
  <c r="L56" i="2"/>
  <c r="M56" i="2" s="1"/>
  <c r="N56" i="2"/>
  <c r="K57" i="2"/>
  <c r="L57" i="2" s="1"/>
  <c r="M57" i="2" s="1"/>
  <c r="N57" i="2"/>
  <c r="K58" i="2"/>
  <c r="L58" i="2" s="1"/>
  <c r="M58" i="2" s="1"/>
  <c r="N58" i="2"/>
  <c r="K59" i="2"/>
  <c r="L59" i="2" s="1"/>
  <c r="M59" i="2" s="1"/>
  <c r="N59" i="2"/>
  <c r="K60" i="2"/>
  <c r="L60" i="2" s="1"/>
  <c r="M60" i="2" s="1"/>
  <c r="N60" i="2"/>
  <c r="K61" i="2"/>
  <c r="L61" i="2" s="1"/>
  <c r="M61" i="2" s="1"/>
  <c r="N61" i="2"/>
  <c r="K62" i="2"/>
  <c r="L62" i="2" s="1"/>
  <c r="M62" i="2" s="1"/>
  <c r="N62" i="2"/>
  <c r="K63" i="2"/>
  <c r="L63" i="2" s="1"/>
  <c r="M63" i="2" s="1"/>
  <c r="N63" i="2"/>
  <c r="K64" i="2"/>
  <c r="L64" i="2"/>
  <c r="M64" i="2" s="1"/>
  <c r="N64" i="2"/>
  <c r="K65" i="2"/>
  <c r="L65" i="2" s="1"/>
  <c r="M65" i="2" s="1"/>
  <c r="N65" i="2"/>
  <c r="K66" i="2"/>
  <c r="L66" i="2" s="1"/>
  <c r="M66" i="2" s="1"/>
  <c r="N66" i="2"/>
  <c r="K67" i="2"/>
  <c r="L67" i="2" s="1"/>
  <c r="M67" i="2" s="1"/>
  <c r="N67" i="2"/>
  <c r="K68" i="2"/>
  <c r="L68" i="2"/>
  <c r="M68" i="2" s="1"/>
  <c r="N68" i="2"/>
  <c r="K69" i="2"/>
  <c r="L69" i="2" s="1"/>
  <c r="M69" i="2" s="1"/>
  <c r="N69" i="2"/>
  <c r="K70" i="2"/>
  <c r="L70" i="2" s="1"/>
  <c r="M70" i="2" s="1"/>
  <c r="N70" i="2"/>
  <c r="K71" i="2"/>
  <c r="L71" i="2" s="1"/>
  <c r="M71" i="2" s="1"/>
  <c r="N71" i="2"/>
  <c r="K72" i="2"/>
  <c r="L72" i="2" s="1"/>
  <c r="M72" i="2" s="1"/>
  <c r="N72" i="2"/>
  <c r="K73" i="2"/>
  <c r="L73" i="2" s="1"/>
  <c r="M73" i="2" s="1"/>
  <c r="N73" i="2"/>
  <c r="K74" i="2"/>
  <c r="L74" i="2" s="1"/>
  <c r="M74" i="2" s="1"/>
  <c r="N74" i="2"/>
  <c r="K75" i="2"/>
  <c r="L75" i="2" s="1"/>
  <c r="M75" i="2" s="1"/>
  <c r="N75" i="2"/>
  <c r="K76" i="2"/>
  <c r="L76" i="2" s="1"/>
  <c r="M76" i="2" s="1"/>
  <c r="N76" i="2"/>
  <c r="K77" i="2"/>
  <c r="L77" i="2" s="1"/>
  <c r="M77" i="2" s="1"/>
  <c r="N77" i="2"/>
  <c r="K78" i="2"/>
  <c r="L78" i="2" s="1"/>
  <c r="M78" i="2" s="1"/>
  <c r="N78" i="2"/>
  <c r="K79" i="2"/>
  <c r="L79" i="2" s="1"/>
  <c r="M79" i="2" s="1"/>
  <c r="N79" i="2"/>
  <c r="K80" i="2"/>
  <c r="L80" i="2"/>
  <c r="M80" i="2" s="1"/>
  <c r="N80" i="2"/>
  <c r="K81" i="2"/>
  <c r="L81" i="2" s="1"/>
  <c r="M81" i="2" s="1"/>
  <c r="N81" i="2"/>
  <c r="K82" i="2"/>
  <c r="L82" i="2" s="1"/>
  <c r="M82" i="2" s="1"/>
  <c r="N82" i="2"/>
  <c r="K83" i="2"/>
  <c r="L83" i="2" s="1"/>
  <c r="M83" i="2" s="1"/>
  <c r="N83" i="2"/>
  <c r="K84" i="2"/>
  <c r="L84" i="2"/>
  <c r="M84" i="2" s="1"/>
  <c r="N84" i="2"/>
  <c r="K85" i="2"/>
  <c r="L85" i="2" s="1"/>
  <c r="M85" i="2" s="1"/>
  <c r="N85" i="2"/>
  <c r="K86" i="2"/>
  <c r="L86" i="2" s="1"/>
  <c r="M86" i="2" s="1"/>
  <c r="N86" i="2"/>
  <c r="K87" i="2"/>
  <c r="L87" i="2" s="1"/>
  <c r="M87" i="2" s="1"/>
  <c r="N87" i="2"/>
  <c r="K88" i="2"/>
  <c r="L88" i="2" s="1"/>
  <c r="M88" i="2" s="1"/>
  <c r="N88" i="2"/>
  <c r="K89" i="2"/>
  <c r="L89" i="2" s="1"/>
  <c r="M89" i="2" s="1"/>
  <c r="N89" i="2"/>
  <c r="K90" i="2"/>
  <c r="L90" i="2" s="1"/>
  <c r="M90" i="2" s="1"/>
  <c r="N90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7" i="2"/>
  <c r="H17" i="7"/>
  <c r="H15" i="7"/>
  <c r="H13" i="7"/>
  <c r="H11" i="7"/>
  <c r="H10" i="7"/>
  <c r="H9" i="7"/>
  <c r="H8" i="7"/>
  <c r="A29" i="5" l="1"/>
  <c r="A28" i="5"/>
</calcChain>
</file>

<file path=xl/sharedStrings.xml><?xml version="1.0" encoding="utf-8"?>
<sst xmlns="http://schemas.openxmlformats.org/spreadsheetml/2006/main" count="10419" uniqueCount="1932">
  <si>
    <t>Inbound Documents</t>
  </si>
  <si>
    <t>Status</t>
  </si>
  <si>
    <t>Pending</t>
  </si>
  <si>
    <t>Count of Status</t>
  </si>
  <si>
    <t>Column Labels</t>
  </si>
  <si>
    <t>Row Labels</t>
  </si>
  <si>
    <t>Grand Total</t>
  </si>
  <si>
    <t>Aditya Yadav</t>
  </si>
  <si>
    <t>Farzaan Khambatta</t>
  </si>
  <si>
    <t>Outbound Documents</t>
  </si>
  <si>
    <t>Assignee</t>
  </si>
  <si>
    <t>Count of Action Performed</t>
  </si>
  <si>
    <t>Pending for action</t>
  </si>
  <si>
    <t>(All)</t>
  </si>
  <si>
    <t>Document Reprocessed</t>
  </si>
  <si>
    <t>As per Resolution Column - Email sent to supplier to check</t>
  </si>
  <si>
    <t>No action required</t>
  </si>
  <si>
    <t>action taken as per status colum</t>
  </si>
  <si>
    <t>Manual feed</t>
  </si>
  <si>
    <t>Report attributes</t>
  </si>
  <si>
    <t>Automated</t>
  </si>
  <si>
    <t>Report date</t>
  </si>
  <si>
    <t>Date</t>
  </si>
  <si>
    <t>ObjectNumber</t>
  </si>
  <si>
    <t>Responsibility</t>
  </si>
  <si>
    <t>ErrorMessage</t>
  </si>
  <si>
    <t>Action Performed</t>
  </si>
  <si>
    <t>Closed date</t>
  </si>
  <si>
    <t>Ageing days</t>
  </si>
  <si>
    <t>Action Date</t>
  </si>
  <si>
    <t>Follow up 1 date</t>
  </si>
  <si>
    <t>Follow up 2 date</t>
  </si>
  <si>
    <t>Close date</t>
  </si>
  <si>
    <t>Ageing Days</t>
  </si>
  <si>
    <t>Ageing bucket</t>
  </si>
  <si>
    <t>Jira/Non-Jira</t>
  </si>
  <si>
    <t>Jira No</t>
  </si>
  <si>
    <t>LegalCompanyName</t>
  </si>
  <si>
    <t>DocumentType</t>
  </si>
  <si>
    <t>SupplierInvoiceNumber</t>
  </si>
  <si>
    <t>DateCreated</t>
  </si>
  <si>
    <t>PartnerCode</t>
  </si>
  <si>
    <t>OperationName</t>
  </si>
  <si>
    <t>StackTrace</t>
  </si>
  <si>
    <t>RequestURL</t>
  </si>
  <si>
    <t>Comment</t>
  </si>
  <si>
    <t>Email Address</t>
  </si>
  <si>
    <t>Mylan</t>
  </si>
  <si>
    <t>Check with Supplier</t>
  </si>
  <si>
    <t>Invoice</t>
  </si>
  <si>
    <t>SaveInvoiceFromInterface</t>
  </si>
  <si>
    <t>SidleyAustin</t>
  </si>
  <si>
    <t>ABM</t>
  </si>
  <si>
    <t>Error</t>
  </si>
  <si>
    <t>SYSCO</t>
  </si>
  <si>
    <t>WAXIE SANITARY SUPPLY</t>
  </si>
  <si>
    <t>CreditMemo</t>
  </si>
  <si>
    <t>SaveCreditMemoFromInterface</t>
  </si>
  <si>
    <t>CINTAS CORP</t>
  </si>
  <si>
    <t>Ecolab</t>
  </si>
  <si>
    <t>Omkar Sagavekar</t>
  </si>
  <si>
    <t>ZORCH INTERNATIONAL, INC.</t>
  </si>
  <si>
    <t>GEP Team to reprocess</t>
  </si>
  <si>
    <t>Sent for payment</t>
  </si>
  <si>
    <t>Processed</t>
  </si>
  <si>
    <t>GRAINGER</t>
  </si>
  <si>
    <t>Kiewit</t>
  </si>
  <si>
    <t>Amazon Capital Services Inc</t>
  </si>
  <si>
    <t>CDW Canada Inc</t>
  </si>
  <si>
    <t>Fastenal Company</t>
  </si>
  <si>
    <t>McMaster-Carr Supply Co</t>
  </si>
  <si>
    <t>W.W. Grainger, Inc.</t>
  </si>
  <si>
    <t>OGE</t>
  </si>
  <si>
    <t>CincinnatiBell</t>
  </si>
  <si>
    <t>POWER&amp;TELEPHONE SUPPLY</t>
  </si>
  <si>
    <t>BHF</t>
  </si>
  <si>
    <t>DADE PAPER &amp; BAG</t>
  </si>
  <si>
    <t>S FREEDMAN &amp; SONS INC</t>
  </si>
  <si>
    <t>OFFICE DEPOT</t>
  </si>
  <si>
    <t>Staples Contract &amp; Commercial Inc Staples Advantage Staples Contract &amp; Commercial LLC</t>
  </si>
  <si>
    <t>Already processed</t>
  </si>
  <si>
    <t>Hilti Inc</t>
  </si>
  <si>
    <t>Graybar Electric Company Inc</t>
  </si>
  <si>
    <t>Lennox</t>
  </si>
  <si>
    <t>Exception</t>
  </si>
  <si>
    <t>No Document Found</t>
  </si>
  <si>
    <t>SOUTHEASTERN PAPER GROUP INC</t>
  </si>
  <si>
    <t>OFFICE DEPOT INC</t>
  </si>
  <si>
    <t>INSIGHT DIRECT USA</t>
  </si>
  <si>
    <t>W W GRAINGER INC</t>
  </si>
  <si>
    <t>TENNANT SALES &amp; SERVICE CO.</t>
  </si>
  <si>
    <t>AMAZON CAPITAL SERVICES, INC.</t>
  </si>
  <si>
    <t>BDI</t>
  </si>
  <si>
    <t>Ferguson US Holdings Inc</t>
  </si>
  <si>
    <t>CDW LLC</t>
  </si>
  <si>
    <t>Petronas</t>
  </si>
  <si>
    <t>MACRO TECH VENTURES SDN BHD</t>
  </si>
  <si>
    <t>DUKE ENERGY</t>
  </si>
  <si>
    <t>|</t>
  </si>
  <si>
    <t>LYRECO ESPAÃ‘A, S.A.U.</t>
  </si>
  <si>
    <t>Internally Cancelled</t>
  </si>
  <si>
    <t>KGP LOGISTICS</t>
  </si>
  <si>
    <t>LAPASAR SDN. BHD.</t>
  </si>
  <si>
    <t>FASTENAL COMPANY</t>
  </si>
  <si>
    <t>BUSINESS CARDS SERVICE INC</t>
  </si>
  <si>
    <t>NORTH AMERICAN CORPORATION</t>
  </si>
  <si>
    <t>ChurchandDwight</t>
  </si>
  <si>
    <t>MCMASTER-CARR SUPPLY CO</t>
  </si>
  <si>
    <t>Returned</t>
  </si>
  <si>
    <t>NICHOLS PAPER</t>
  </si>
  <si>
    <t>VWR INTERNATIONAL LLC - USA</t>
  </si>
  <si>
    <t>MCMASTER-CARR SUPPLY COMPANY</t>
  </si>
  <si>
    <t>Cancelled</t>
  </si>
  <si>
    <t>SHOES FOR CREWS LLC</t>
  </si>
  <si>
    <t>FERGUSON FACILITIES SUPPLY</t>
  </si>
  <si>
    <t>CDW DIRECT LLC</t>
  </si>
  <si>
    <t>Invoice Paid with Remittance</t>
  </si>
  <si>
    <t>Sigma Aldrich Inc</t>
  </si>
  <si>
    <t xml:space="preserve">1st Action Date </t>
  </si>
  <si>
    <t>DocumentStatus</t>
  </si>
  <si>
    <t>DocumentTypeCode</t>
  </si>
  <si>
    <t>DocumentNumber</t>
  </si>
  <si>
    <t>OrderAmount</t>
  </si>
  <si>
    <t>DateModified</t>
  </si>
  <si>
    <t>DocumentCode</t>
  </si>
  <si>
    <t>Xylem</t>
  </si>
  <si>
    <t>Sending in Progress</t>
  </si>
  <si>
    <t>Supplier Acknowledged</t>
  </si>
  <si>
    <t>Sent To Supplier</t>
  </si>
  <si>
    <t>Checked in SMART - Already Acknowledged</t>
  </si>
  <si>
    <t>EXXONMOBIL</t>
  </si>
  <si>
    <t>Reprocess the PO to the supplier.</t>
  </si>
  <si>
    <t>Sending to supplier failed</t>
  </si>
  <si>
    <t>CLI Raised for Document Reprocessed</t>
  </si>
  <si>
    <t xml:space="preserve">WHOLESALE ELECTRIC SUPPLY CO O - 50039816 - 2019894    - 2019894   </t>
  </si>
  <si>
    <t>DSV AIR AND SEA INC - 60001007</t>
  </si>
  <si>
    <t xml:space="preserve">DELL CANADA INC - 50007124 - CA00019749 - 10000092  </t>
  </si>
  <si>
    <t>'Internal Server Error' response from supplier. Please check with supplier.</t>
  </si>
  <si>
    <t>'The contact buyer email not exist in system' response from supplier. Please check with supplier.</t>
  </si>
  <si>
    <t>MRC GLOBAL US INC - 50141746 - 2125108 - 2125108</t>
  </si>
  <si>
    <t>'Should be only 1 shipping address. Please do not put different shipping address in items.' response from supplier. Please check with supplier.</t>
  </si>
  <si>
    <t xml:space="preserve">MOTION INDUSTRIES CANADA INC - 50005857 - CA00007886 - 10016526  </t>
  </si>
  <si>
    <t>'Failed to cart requested items' response from supplier. Please check with supplier.</t>
  </si>
  <si>
    <t>Northern Safety Co Inc</t>
  </si>
  <si>
    <t>Mark the PO as Supplier Ack.</t>
  </si>
  <si>
    <t>DELL MARKETING LP - 50035045 - 2008651    - 2008651</t>
  </si>
  <si>
    <t>'Invalid item list in PO request.' response from supplier. Please check with supplier.</t>
  </si>
  <si>
    <t>'Invalid request type' response from supplier. Please check with supplier.</t>
  </si>
  <si>
    <t xml:space="preserve">DNOW LP - 50121188 - 2120037    - 2120037   </t>
  </si>
  <si>
    <t>OVERTURE PROMOTIONS INC</t>
  </si>
  <si>
    <t xml:space="preserve">MOTION INDUSTRIES INC - 50039885 - 2013779    - 2013779   </t>
  </si>
  <si>
    <t>Kellogg</t>
  </si>
  <si>
    <t>Mark the PO as Sent To Supplier.</t>
  </si>
  <si>
    <t>ERIKS INDUSTRIAL SERVICES LT</t>
  </si>
  <si>
    <t>FINNING CANADA A DIV OF - 50018111 - CA00112589 - 10041210</t>
  </si>
  <si>
    <t>Sr.No</t>
  </si>
  <si>
    <t>Account Name</t>
  </si>
  <si>
    <t>Engagement</t>
  </si>
  <si>
    <t>Primary (22 Feb 23)</t>
  </si>
  <si>
    <t>Secondary (22 Feb 23)</t>
  </si>
  <si>
    <t>Client notification</t>
  </si>
  <si>
    <t>Feb temp</t>
  </si>
  <si>
    <t>High</t>
  </si>
  <si>
    <t>Yes</t>
  </si>
  <si>
    <t>Alnylam</t>
  </si>
  <si>
    <t>Low</t>
  </si>
  <si>
    <t>Asahi</t>
  </si>
  <si>
    <t>Moderate</t>
  </si>
  <si>
    <t>ATG</t>
  </si>
  <si>
    <t>Brighthouse</t>
  </si>
  <si>
    <t>ExxonMobil</t>
  </si>
  <si>
    <t>FlowersFoods</t>
  </si>
  <si>
    <t>Not in Scope for catalogs</t>
  </si>
  <si>
    <t>PPL20</t>
  </si>
  <si>
    <t>The Souther Company</t>
  </si>
  <si>
    <t>TSL</t>
  </si>
  <si>
    <t>Sidley</t>
  </si>
  <si>
    <t>Roche Diabetes Care</t>
  </si>
  <si>
    <t>Inbound Status</t>
  </si>
  <si>
    <t>Inbound Action taken</t>
  </si>
  <si>
    <t>Outbound Action taken</t>
  </si>
  <si>
    <t>Outbound Status</t>
  </si>
  <si>
    <t>Jira</t>
  </si>
  <si>
    <t>Document Not Found</t>
  </si>
  <si>
    <t>Raised CLI for Supplier Name</t>
  </si>
  <si>
    <t>Non-Jira</t>
  </si>
  <si>
    <t>Email sent to supplier</t>
  </si>
  <si>
    <t>Email sent to Client</t>
  </si>
  <si>
    <t>No action required - Supplier dependency</t>
  </si>
  <si>
    <t>No action required - as per client confirmation</t>
  </si>
  <si>
    <t>Checked in SMART</t>
  </si>
  <si>
    <t>Manually processed by Supplier</t>
  </si>
  <si>
    <t>Rejected by ERP</t>
  </si>
  <si>
    <t>Email sent - Interface team to reprocess</t>
  </si>
  <si>
    <t>Draft</t>
  </si>
  <si>
    <t>No action required - Interface team to reprocess</t>
  </si>
  <si>
    <t>Waiting for confirmation</t>
  </si>
  <si>
    <t>Supplier Acknowledge</t>
  </si>
  <si>
    <t>Matched</t>
  </si>
  <si>
    <t>Ageing Bucket</t>
  </si>
  <si>
    <t>11 - 15 Days Resolution</t>
  </si>
  <si>
    <t>6 - 10 Days Reolution</t>
  </si>
  <si>
    <t>3 - 5 Days Resoultion</t>
  </si>
  <si>
    <t>0-2 Days Resolution</t>
  </si>
  <si>
    <t>&gt; 15 Days Resolution</t>
  </si>
  <si>
    <t>LEFT(E2730,LEN(E2730)-LEN(RIGHT(E2730,LEN(E2730)-FIND("|",E2730)))-1)</t>
  </si>
  <si>
    <t>to get invoice number</t>
  </si>
  <si>
    <t>for outbound concat</t>
  </si>
  <si>
    <t>for inbound concat</t>
  </si>
  <si>
    <t>5/25/2023 (Primary)</t>
  </si>
  <si>
    <t>5/25/2023 (Secondary)</t>
  </si>
  <si>
    <t xml:space="preserve">temp* 6/20/2023 </t>
  </si>
  <si>
    <t>Sai Reddy</t>
  </si>
  <si>
    <t>Sainath Reddy</t>
  </si>
  <si>
    <t>'There is a problem with the resource you are looking for, and it cannot be displayed.' response from supplier. Please check with supplier.</t>
  </si>
  <si>
    <t>'Error while posting document' response from supplier. Please check with supplier.</t>
  </si>
  <si>
    <t>'A temporary error occurred when processing your purchase order. Please resubmit the order to Dell.' response from supplier. Please check with supplier.</t>
  </si>
  <si>
    <t>PO-08:23-429664</t>
  </si>
  <si>
    <t>8/1/2023 23:24</t>
  </si>
  <si>
    <t>PO-07:23-427775</t>
  </si>
  <si>
    <t>8/1/2023 15:20</t>
  </si>
  <si>
    <t>PO-07:23-427781</t>
  </si>
  <si>
    <t>PO-08:23-430060</t>
  </si>
  <si>
    <t>8/2/2023 17:34</t>
  </si>
  <si>
    <t>PO-08:23-430475</t>
  </si>
  <si>
    <t>8/3/2023 14:16</t>
  </si>
  <si>
    <t>PO-08:23-430511</t>
  </si>
  <si>
    <t>8/3/2023 14:47</t>
  </si>
  <si>
    <t>PO-08:23-430742</t>
  </si>
  <si>
    <t>8/3/2023 20:15</t>
  </si>
  <si>
    <t>PO-08:23-431306</t>
  </si>
  <si>
    <t>8/5/2023 14:48</t>
  </si>
  <si>
    <t>PO-08:23-431336</t>
  </si>
  <si>
    <t>8/6/2023 14:38</t>
  </si>
  <si>
    <t>PO-08:23-431337</t>
  </si>
  <si>
    <t>8/6/2023 14:42</t>
  </si>
  <si>
    <t>AMAZON CAPITAL SERVICES INC</t>
  </si>
  <si>
    <t>G000206958</t>
  </si>
  <si>
    <t>8/7/2023 13:08</t>
  </si>
  <si>
    <t>1000055697</t>
  </si>
  <si>
    <t>8/1/2023 13:12</t>
  </si>
  <si>
    <t>1000055726</t>
  </si>
  <si>
    <t>8/2/2023 15:18</t>
  </si>
  <si>
    <t>1000055733</t>
  </si>
  <si>
    <t>8/2/2023 17:07</t>
  </si>
  <si>
    <t>1000055747</t>
  </si>
  <si>
    <t>8/3/2023 14:23</t>
  </si>
  <si>
    <t>1000055755</t>
  </si>
  <si>
    <t>8/3/2023 15:45</t>
  </si>
  <si>
    <t>1000055756</t>
  </si>
  <si>
    <t>8/3/2023 16:24</t>
  </si>
  <si>
    <t>1000055757</t>
  </si>
  <si>
    <t>8/3/2023 16:25</t>
  </si>
  <si>
    <t>1000055758</t>
  </si>
  <si>
    <t>8/4/2023 22:54</t>
  </si>
  <si>
    <t>1000055770</t>
  </si>
  <si>
    <t>8/4/2023 16:44</t>
  </si>
  <si>
    <t>1000055791</t>
  </si>
  <si>
    <t>8/7/2023 14:48</t>
  </si>
  <si>
    <t>1000055796</t>
  </si>
  <si>
    <t>8/7/2023 19:16</t>
  </si>
  <si>
    <t>VWR INTERNATIONAL EUROLAB SL</t>
  </si>
  <si>
    <t>MBP20230700390574</t>
  </si>
  <si>
    <t>7/31/2023 11:44</t>
  </si>
  <si>
    <t>Bechtle Direct S.L.U.</t>
  </si>
  <si>
    <t>MBP20230800391044</t>
  </si>
  <si>
    <t>8/1/2023 10:54</t>
  </si>
  <si>
    <t>MBP20230800391534</t>
  </si>
  <si>
    <t>8/2/2023 9:04</t>
  </si>
  <si>
    <t>MBP20230800392200</t>
  </si>
  <si>
    <t>8/3/2023 14:48</t>
  </si>
  <si>
    <t>MBP20230800392443</t>
  </si>
  <si>
    <t>MBP20230700383714</t>
  </si>
  <si>
    <t>8/3/2023 15:42</t>
  </si>
  <si>
    <t>MBP20230700387532</t>
  </si>
  <si>
    <t>8/3/2023 15:48</t>
  </si>
  <si>
    <t>MBP20230800392952</t>
  </si>
  <si>
    <t>8/6/2023 0:58</t>
  </si>
  <si>
    <t>G34501796037FF</t>
  </si>
  <si>
    <t>7/31/2023 17:12</t>
  </si>
  <si>
    <t>G34501796034FF</t>
  </si>
  <si>
    <t>7/31/2023 17:10</t>
  </si>
  <si>
    <t>PENTAGON FREIGHT SERVICES PTY LTD - 60000997</t>
  </si>
  <si>
    <t>G3D064501727002FF-003</t>
  </si>
  <si>
    <t>8/1/2023 1:10</t>
  </si>
  <si>
    <t>AGILITY PROJECT LOGISTICS - 60000987</t>
  </si>
  <si>
    <t>G34501684451FF</t>
  </si>
  <si>
    <t>8/1/2023 6:24</t>
  </si>
  <si>
    <t>G34501796245FF</t>
  </si>
  <si>
    <t>8/1/2023 16:49</t>
  </si>
  <si>
    <t>G94452461436</t>
  </si>
  <si>
    <t>8/1/2023 18:12</t>
  </si>
  <si>
    <t>G94452461435</t>
  </si>
  <si>
    <t>G94452461491</t>
  </si>
  <si>
    <t>8/1/2023 19:23</t>
  </si>
  <si>
    <t>AM4510588841</t>
  </si>
  <si>
    <t>8/2/2023 20:53</t>
  </si>
  <si>
    <t>G34501796700FF</t>
  </si>
  <si>
    <t>8/3/2023 15:32</t>
  </si>
  <si>
    <t>G34501796751FF</t>
  </si>
  <si>
    <t>8/3/2023 17:08</t>
  </si>
  <si>
    <t>AM4411203928</t>
  </si>
  <si>
    <t>8/3/2023 20:28</t>
  </si>
  <si>
    <t xml:space="preserve">IDAHO VALVE &amp; FITTING INC - 50035939 - 2105913    - 2105913   </t>
  </si>
  <si>
    <t>S84502882857</t>
  </si>
  <si>
    <t>8/4/2023 13:02</t>
  </si>
  <si>
    <t>AM4411204053</t>
  </si>
  <si>
    <t>8/4/2023 13:00</t>
  </si>
  <si>
    <t>S84502882793</t>
  </si>
  <si>
    <t>8/4/2023 15:56</t>
  </si>
  <si>
    <t>G3S054501797054FF</t>
  </si>
  <si>
    <t>8/6/2023 8:05</t>
  </si>
  <si>
    <t>S84502883084</t>
  </si>
  <si>
    <t>8/6/2023 22:53</t>
  </si>
  <si>
    <t>AM4411204334</t>
  </si>
  <si>
    <t>8/6/2023 11:04</t>
  </si>
  <si>
    <t>G94452463170</t>
  </si>
  <si>
    <t>8/7/2023 11:08</t>
  </si>
  <si>
    <t>G34501797138FF</t>
  </si>
  <si>
    <t>8/7/2023 13:32</t>
  </si>
  <si>
    <t>AM4411204638</t>
  </si>
  <si>
    <t>8/7/2023 19:42</t>
  </si>
  <si>
    <t>AM4411204514</t>
  </si>
  <si>
    <t>8/7/2023 17:16</t>
  </si>
  <si>
    <t>4801333661</t>
  </si>
  <si>
    <t>8/1/2023 6:30</t>
  </si>
  <si>
    <t>4503156061</t>
  </si>
  <si>
    <t>7/31/2023 14:55</t>
  </si>
  <si>
    <t>4503156066</t>
  </si>
  <si>
    <t>7/31/2023 14:56</t>
  </si>
  <si>
    <t>4503150663</t>
  </si>
  <si>
    <t>7/31/2023 12:18</t>
  </si>
  <si>
    <t>4503156715</t>
  </si>
  <si>
    <t>7/31/2023 18:43</t>
  </si>
  <si>
    <t>4503158249</t>
  </si>
  <si>
    <t>8/1/2023 18:05</t>
  </si>
  <si>
    <t>4503152806</t>
  </si>
  <si>
    <t>8/1/2023 13:21</t>
  </si>
  <si>
    <t>4503161622</t>
  </si>
  <si>
    <t>4503123490-001</t>
  </si>
  <si>
    <t>8/3/2023 18:07</t>
  </si>
  <si>
    <t>4503161801</t>
  </si>
  <si>
    <t>8/3/2023 21:24</t>
  </si>
  <si>
    <t>4503161960</t>
  </si>
  <si>
    <t>8/4/2023 1:00</t>
  </si>
  <si>
    <t>4503162463</t>
  </si>
  <si>
    <t>4503162594</t>
  </si>
  <si>
    <t>8/4/2023 17:28</t>
  </si>
  <si>
    <t>4503163249</t>
  </si>
  <si>
    <t>8/5/2023 17:00</t>
  </si>
  <si>
    <t>4503163821</t>
  </si>
  <si>
    <t>8/7/2023 15:34</t>
  </si>
  <si>
    <t>4503163823</t>
  </si>
  <si>
    <t>4503160771</t>
  </si>
  <si>
    <t>8/7/2023 17:00</t>
  </si>
  <si>
    <t>4503162304</t>
  </si>
  <si>
    <t>8/7/2023 13:33</t>
  </si>
  <si>
    <t>4503163770</t>
  </si>
  <si>
    <t>8/7/2023 15:18</t>
  </si>
  <si>
    <t>MOTION INDUSTRIES</t>
  </si>
  <si>
    <t>G000171110-001</t>
  </si>
  <si>
    <t>8/4/2023 17:57</t>
  </si>
  <si>
    <t>Motion Industries Inc</t>
  </si>
  <si>
    <t>4500330470</t>
  </si>
  <si>
    <t>8/3/2023 14:04</t>
  </si>
  <si>
    <t>4800178306</t>
  </si>
  <si>
    <t>8/7/2023 11:55</t>
  </si>
  <si>
    <t>3400390644</t>
  </si>
  <si>
    <t>7/31/2023 7:00</t>
  </si>
  <si>
    <t>3400391389</t>
  </si>
  <si>
    <t>8/1/2023 2:29</t>
  </si>
  <si>
    <t>3400393605</t>
  </si>
  <si>
    <t>8/3/2023 7:29</t>
  </si>
  <si>
    <t>3400393640</t>
  </si>
  <si>
    <t>8/3/2023 7:37</t>
  </si>
  <si>
    <t>3400384109</t>
  </si>
  <si>
    <t>8/4/2023 10:53</t>
  </si>
  <si>
    <t>3400394491</t>
  </si>
  <si>
    <t>8/4/2023 10:49</t>
  </si>
  <si>
    <t>3400394492</t>
  </si>
  <si>
    <t>60222012</t>
  </si>
  <si>
    <t>8/3/2023 22:26</t>
  </si>
  <si>
    <t>8/7/2023 19:44</t>
  </si>
  <si>
    <t>OKSTL211754|57824</t>
  </si>
  <si>
    <t>OKSTL211751|57824</t>
  </si>
  <si>
    <t>423351541|460113</t>
  </si>
  <si>
    <t>12337540P|460113</t>
  </si>
  <si>
    <t>423352809|460113</t>
  </si>
  <si>
    <t>423352811|460113</t>
  </si>
  <si>
    <t>423352810|460113</t>
  </si>
  <si>
    <t>81841520_CR|455644</t>
  </si>
  <si>
    <t>8813607837|540495</t>
  </si>
  <si>
    <t>SINV02321296|540498</t>
  </si>
  <si>
    <t>9787484261|540492</t>
  </si>
  <si>
    <t>9787584094|540492</t>
  </si>
  <si>
    <t>9788320324|540492</t>
  </si>
  <si>
    <t>9788326453|540492</t>
  </si>
  <si>
    <t>TXFTW240436|571544</t>
  </si>
  <si>
    <t>KZ53740|565058</t>
  </si>
  <si>
    <t>1074911-6|539935</t>
  </si>
  <si>
    <t>14P744PHCR9P|545568</t>
  </si>
  <si>
    <t>1750235|539935</t>
  </si>
  <si>
    <t>1KXR1FT4GM6C|545568</t>
  </si>
  <si>
    <t>4621525436|572685</t>
  </si>
  <si>
    <t>4621528523|572685</t>
  </si>
  <si>
    <t>9333235258|566727</t>
  </si>
  <si>
    <t>9333242191|566727</t>
  </si>
  <si>
    <t>9333242194|566727</t>
  </si>
  <si>
    <t>9333242195|566727</t>
  </si>
  <si>
    <t>9333242196|566727</t>
  </si>
  <si>
    <t>9788070721|571179</t>
  </si>
  <si>
    <t>9788139328|571179</t>
  </si>
  <si>
    <t>6309688718830|548566</t>
  </si>
  <si>
    <t>6365699018837|548566</t>
  </si>
  <si>
    <t>6238735518891|548566</t>
  </si>
  <si>
    <t>6399740618894|548566</t>
  </si>
  <si>
    <t>81837911_CR|455644</t>
  </si>
  <si>
    <t>81837733_CR|455644</t>
  </si>
  <si>
    <t>81841059_CR|455644</t>
  </si>
  <si>
    <t>81830098_CR|455644</t>
  </si>
  <si>
    <t>81849818_CR|455644</t>
  </si>
  <si>
    <t>81831482_CR|455644</t>
  </si>
  <si>
    <t>81831477_CR|455644</t>
  </si>
  <si>
    <t>81834290_CR|455644</t>
  </si>
  <si>
    <t>81831484_CR|455644</t>
  </si>
  <si>
    <t>81844510_CR|455644</t>
  </si>
  <si>
    <t>81867803_CR|455644</t>
  </si>
  <si>
    <t>81853763_CR|455644</t>
  </si>
  <si>
    <t>81863617_CR|455644</t>
  </si>
  <si>
    <t>81826851_CR|455644</t>
  </si>
  <si>
    <t>81844513_CR|455644</t>
  </si>
  <si>
    <t>81863622_CR|455644</t>
  </si>
  <si>
    <t>81854535_CR|455644</t>
  </si>
  <si>
    <t>13697205-00|455688</t>
  </si>
  <si>
    <t>SINV02321599|540498</t>
  </si>
  <si>
    <t>SINV02322068|540498</t>
  </si>
  <si>
    <t>SINV02322069|540498</t>
  </si>
  <si>
    <t>SINV02322084|540498</t>
  </si>
  <si>
    <t>SINV02322085|540498</t>
  </si>
  <si>
    <t>7000317536|542415</t>
  </si>
  <si>
    <t>11907946|570280</t>
  </si>
  <si>
    <t>11956507|570280</t>
  </si>
  <si>
    <t>4621545426|572685</t>
  </si>
  <si>
    <t>C737986|455638</t>
  </si>
  <si>
    <t>4053665|455641</t>
  </si>
  <si>
    <t>SINV02322515|540498</t>
  </si>
  <si>
    <t>SINV02322959|540498</t>
  </si>
  <si>
    <t>SINV02322974|540498</t>
  </si>
  <si>
    <t>SINV02322980|540498</t>
  </si>
  <si>
    <t>SINV02323276|540498</t>
  </si>
  <si>
    <t>3544202184|566022</t>
  </si>
  <si>
    <t>9791692842|57800</t>
  </si>
  <si>
    <t>9792090046|57800</t>
  </si>
  <si>
    <t>14201998|394448</t>
  </si>
  <si>
    <t>423356215|460113</t>
  </si>
  <si>
    <t>8813639771|540495</t>
  </si>
  <si>
    <t>111JC46677VG|545568</t>
  </si>
  <si>
    <t>4621550335|572685</t>
  </si>
  <si>
    <t>4621550341|572685</t>
  </si>
  <si>
    <t>230806077|548882</t>
  </si>
  <si>
    <t>9791368898|57800</t>
  </si>
  <si>
    <t>2027936|387589</t>
  </si>
  <si>
    <t>81870768_CR|455644</t>
  </si>
  <si>
    <t>919760628|418505</t>
  </si>
  <si>
    <t>SINV02324732|540498</t>
  </si>
  <si>
    <t>SINV02324733|540498</t>
  </si>
  <si>
    <t>SINV02324734|540498</t>
  </si>
  <si>
    <t>SINV02324735|540498</t>
  </si>
  <si>
    <t>SINV02324736|540498</t>
  </si>
  <si>
    <t>SINV02324739|540498</t>
  </si>
  <si>
    <t>SINV02324875|540498</t>
  </si>
  <si>
    <t>SINV02324886|540498</t>
  </si>
  <si>
    <t>3544268588|566022</t>
  </si>
  <si>
    <t>423358283|460113</t>
  </si>
  <si>
    <t>423358284|460113</t>
  </si>
  <si>
    <t>9503250870|540493</t>
  </si>
  <si>
    <t>1DKQ6LLQ7L1J|545568</t>
  </si>
  <si>
    <t>4621555861|572685</t>
  </si>
  <si>
    <t>771755601|78695</t>
  </si>
  <si>
    <t>81882858|455644</t>
  </si>
  <si>
    <t>1753500|394448</t>
  </si>
  <si>
    <t>1482385O3158509|540500</t>
  </si>
  <si>
    <t>1482358O3155881|540500</t>
  </si>
  <si>
    <t>1482386O3158540|540500</t>
  </si>
  <si>
    <t>324924698001|540488</t>
  </si>
  <si>
    <t>SINV02325680|540498</t>
  </si>
  <si>
    <t>SINV02325717|540498</t>
  </si>
  <si>
    <t>INV25315673|170096</t>
  </si>
  <si>
    <t>INV25327339|170096</t>
  </si>
  <si>
    <t>INV25327335|170096</t>
  </si>
  <si>
    <t>200441867372|76455</t>
  </si>
  <si>
    <t>200661853955|76455</t>
  </si>
  <si>
    <t>200351866754|76455</t>
  </si>
  <si>
    <t>200831866064|76455</t>
  </si>
  <si>
    <t>200891872351|76455</t>
  </si>
  <si>
    <t>200501864478|76455</t>
  </si>
  <si>
    <t>200061863638|76455</t>
  </si>
  <si>
    <t>200441867390|76455</t>
  </si>
  <si>
    <t>210002377312|76455</t>
  </si>
  <si>
    <t>210002376821|76455</t>
  </si>
  <si>
    <t>200831866063|76455</t>
  </si>
  <si>
    <t>200541863882|76455</t>
  </si>
  <si>
    <t>210002376818|76455</t>
  </si>
  <si>
    <t>200641868465|76455</t>
  </si>
  <si>
    <t>200541863880|76455</t>
  </si>
  <si>
    <t>200351866753|76455</t>
  </si>
  <si>
    <t>200441867374|76455</t>
  </si>
  <si>
    <t>210002377864|76455</t>
  </si>
  <si>
    <t>210002376825|76455</t>
  </si>
  <si>
    <t>200781867249|76455</t>
  </si>
  <si>
    <t>200651867830|76455</t>
  </si>
  <si>
    <t>210002377313|76455</t>
  </si>
  <si>
    <t>200351866756|76455</t>
  </si>
  <si>
    <t>210002377639|76455</t>
  </si>
  <si>
    <t>210002377863|76455</t>
  </si>
  <si>
    <t>200841867454|76455</t>
  </si>
  <si>
    <t>200401865849|76455</t>
  </si>
  <si>
    <t>200391863434|76455</t>
  </si>
  <si>
    <t>200841867318|76455</t>
  </si>
  <si>
    <t>200061863639|76455</t>
  </si>
  <si>
    <t>200061863640|76455</t>
  </si>
  <si>
    <t>200401865850|76455</t>
  </si>
  <si>
    <t>200331866971|76455</t>
  </si>
  <si>
    <t>210002377317|76455</t>
  </si>
  <si>
    <t>200761863072|76455</t>
  </si>
  <si>
    <t>200651867831|76455</t>
  </si>
  <si>
    <t>200661853954|76455</t>
  </si>
  <si>
    <t>210002377858|76455</t>
  </si>
  <si>
    <t>210002376834|76455</t>
  </si>
  <si>
    <t>200541863884|76455</t>
  </si>
  <si>
    <t>200431869659|76455</t>
  </si>
  <si>
    <t>210002380013|76455</t>
  </si>
  <si>
    <t>200941871540|76455</t>
  </si>
  <si>
    <t>210002377638|76455</t>
  </si>
  <si>
    <t>200861866026|76455</t>
  </si>
  <si>
    <t>200541863881|76455</t>
  </si>
  <si>
    <t>210002377100|76455</t>
  </si>
  <si>
    <t>200431869658|76455</t>
  </si>
  <si>
    <t>200351866755|76455</t>
  </si>
  <si>
    <t>210002377099|76455</t>
  </si>
  <si>
    <t>200661853956|76455</t>
  </si>
  <si>
    <t>200671860233|76455</t>
  </si>
  <si>
    <t>210002377101|76455</t>
  </si>
  <si>
    <t>210002377103|76455</t>
  </si>
  <si>
    <t>200541863883|76455</t>
  </si>
  <si>
    <t>200441867373|76455</t>
  </si>
  <si>
    <t>200061863656|76455</t>
  </si>
  <si>
    <t>210002376832|76455</t>
  </si>
  <si>
    <t>210002377315|76455</t>
  </si>
  <si>
    <t>210002376828|76455</t>
  </si>
  <si>
    <t>210002377644|76455</t>
  </si>
  <si>
    <t>200861866027|76455</t>
  </si>
  <si>
    <t>210002377310|76455</t>
  </si>
  <si>
    <t>210002377649|76455</t>
  </si>
  <si>
    <t>200231862637|76455</t>
  </si>
  <si>
    <t>12178820|556373</t>
  </si>
  <si>
    <t>12132491|556373</t>
  </si>
  <si>
    <t>6886001-02|456902</t>
  </si>
  <si>
    <t>6886516-02|456902</t>
  </si>
  <si>
    <t>12127323|540463</t>
  </si>
  <si>
    <t>12127367|540463</t>
  </si>
  <si>
    <t>12145282|540463</t>
  </si>
  <si>
    <t>12146710|540463</t>
  </si>
  <si>
    <t>12152379|540463</t>
  </si>
  <si>
    <t>8813666211|540495</t>
  </si>
  <si>
    <t>8813666213|540495</t>
  </si>
  <si>
    <t>8813666214|540495</t>
  </si>
  <si>
    <t>9503253157|540493</t>
  </si>
  <si>
    <t>9794061649|540492</t>
  </si>
  <si>
    <t>17NNGGPCFN7L|545568</t>
  </si>
  <si>
    <t>4621561993|572685</t>
  </si>
  <si>
    <t>12131290|570280</t>
  </si>
  <si>
    <t>12139918|570280</t>
  </si>
  <si>
    <t>4621562000|572685</t>
  </si>
  <si>
    <t>9333327991|566727</t>
  </si>
  <si>
    <t>12141722|570280</t>
  </si>
  <si>
    <t>9794634833|555549</t>
  </si>
  <si>
    <t>14226458|394448</t>
  </si>
  <si>
    <t>14224953|394448</t>
  </si>
  <si>
    <t>14206117|394448</t>
  </si>
  <si>
    <t>14222621|394448</t>
  </si>
  <si>
    <t>14225393|394448</t>
  </si>
  <si>
    <t>14222099|394448</t>
  </si>
  <si>
    <t>14217794|394448</t>
  </si>
  <si>
    <t>46661717|455928</t>
  </si>
  <si>
    <t>1753720|394448</t>
  </si>
  <si>
    <t>1753723|394448</t>
  </si>
  <si>
    <t>1753864|394448</t>
  </si>
  <si>
    <t>1753736|394448</t>
  </si>
  <si>
    <t>1753719|394448</t>
  </si>
  <si>
    <t>1753695|394448</t>
  </si>
  <si>
    <t>1753737|394448</t>
  </si>
  <si>
    <t>1753717|394448</t>
  </si>
  <si>
    <t>1753718|394448</t>
  </si>
  <si>
    <t>1753714|394448</t>
  </si>
  <si>
    <t>1753721|394448</t>
  </si>
  <si>
    <t>1753715|394448</t>
  </si>
  <si>
    <t>1753716|394448</t>
  </si>
  <si>
    <t>1753773|394448</t>
  </si>
  <si>
    <t>SINV02326685|540498</t>
  </si>
  <si>
    <t>1JQV-MYHR-JT9G|460103</t>
  </si>
  <si>
    <t>1J4YW61MJJC3|545568</t>
  </si>
  <si>
    <t>1MT6QJWPJN9F|545568</t>
  </si>
  <si>
    <t>13HQ4LX7JPGF|545568</t>
  </si>
  <si>
    <t>13HQ4LX7JQNR|545568</t>
  </si>
  <si>
    <t>13X36MPNJT6C|545568</t>
  </si>
  <si>
    <t>1FY49HYHJRPG|545568</t>
  </si>
  <si>
    <t>13787385-00|455688</t>
  </si>
  <si>
    <t>5958934|394440</t>
  </si>
  <si>
    <t>81885731|455644</t>
  </si>
  <si>
    <t>SINV02327551|540498</t>
  </si>
  <si>
    <t>SINV02327584|540498</t>
  </si>
  <si>
    <t>13LY9611Q4G3|545568</t>
  </si>
  <si>
    <t>1PXRKLMNQ3W1|545568</t>
  </si>
  <si>
    <t>TX4514350|571544</t>
  </si>
  <si>
    <t>9796410646|57800</t>
  </si>
  <si>
    <t>9796410638|57800</t>
  </si>
  <si>
    <t>9795821843|57800</t>
  </si>
  <si>
    <t>9795967778|57800</t>
  </si>
  <si>
    <t>14233365|394448</t>
  </si>
  <si>
    <t>14234140|394448</t>
  </si>
  <si>
    <t>14232280|394448</t>
  </si>
  <si>
    <t>14234344|394448</t>
  </si>
  <si>
    <t>14230676|394448</t>
  </si>
  <si>
    <t>14217498|394448</t>
  </si>
  <si>
    <t>14215851|394448</t>
  </si>
  <si>
    <t>14229032|394448</t>
  </si>
  <si>
    <t>14232473|394448</t>
  </si>
  <si>
    <t>8813673344|540495</t>
  </si>
  <si>
    <t>SINV02197740|540498</t>
  </si>
  <si>
    <t>9795433938|540492</t>
  </si>
  <si>
    <t>13L394PWRDPV|545568</t>
  </si>
  <si>
    <t>1WNL7XK1R7KC|545568</t>
  </si>
  <si>
    <t>4621567359|572685</t>
  </si>
  <si>
    <t>12205027|570280</t>
  </si>
  <si>
    <t>12220754|570280</t>
  </si>
  <si>
    <t>4621567624|572685</t>
  </si>
  <si>
    <t>4621567627|572685</t>
  </si>
  <si>
    <t>4621567629|572685</t>
  </si>
  <si>
    <t>9333348506|566727</t>
  </si>
  <si>
    <t>9333349657|566727</t>
  </si>
  <si>
    <t>9795369629|571179</t>
  </si>
  <si>
    <t>5892722919270|548566</t>
  </si>
  <si>
    <t>8813670586|555357</t>
  </si>
  <si>
    <t>9796306455|57800</t>
  </si>
  <si>
    <t>423362926|460113</t>
  </si>
  <si>
    <t>423363192|460113</t>
  </si>
  <si>
    <t>423363191|460113</t>
  </si>
  <si>
    <t>244807671001|394443</t>
  </si>
  <si>
    <t>275732610001|394443</t>
  </si>
  <si>
    <t>264983792001|394443</t>
  </si>
  <si>
    <t>263321006001|394443</t>
  </si>
  <si>
    <t>300025740001|394443</t>
  </si>
  <si>
    <t>244807673001|394443</t>
  </si>
  <si>
    <t>288987608001|394443</t>
  </si>
  <si>
    <t>81889957|455644</t>
  </si>
  <si>
    <t>81889956|455644</t>
  </si>
  <si>
    <t>81889553|455644</t>
  </si>
  <si>
    <t>918955641|418505</t>
  </si>
  <si>
    <t>918969069|418505</t>
  </si>
  <si>
    <t>919723812|418505</t>
  </si>
  <si>
    <t>13656007-00|455688</t>
  </si>
  <si>
    <t>13648790-00|455688</t>
  </si>
  <si>
    <t>13643875-00|455688</t>
  </si>
  <si>
    <t>13598286-00|455688</t>
  </si>
  <si>
    <t>4055252|455641</t>
  </si>
  <si>
    <t>925610484|540487</t>
  </si>
  <si>
    <t>ARLIT160930|571544</t>
  </si>
  <si>
    <t>LF06774|573080</t>
  </si>
  <si>
    <t>ValidationException: There was an error in processing Invoice : OKSTL211754 because of following errors 
Order with order number : 4501081214 is not in valid status for invoicing</t>
  </si>
  <si>
    <t>ValidationException: There was an error in processing Invoice : OKSTL211751 because of following errors 
Order with order number : 4501080166 is not in valid status for invoicing</t>
  </si>
  <si>
    <t>ValidationException: OrderNumber : 144082 does not exist</t>
  </si>
  <si>
    <t>ValidationException: OrderNumber : 144015 does not exist</t>
  </si>
  <si>
    <t xml:space="preserve">ValidationException: There was an error in processing Invoice : 423352809 because of following errors 
Unit Price cannot be negative for Item no(s) : </t>
  </si>
  <si>
    <t>ValidationException: There was an error in processing Invoice : 423352811 because of following errors 
Unit Price cannot be negative for Item no(s) : 1</t>
  </si>
  <si>
    <t>ValidationException: There was an error in processing Invoice : 423352810 because of following errors 
Unit Price cannot be negative for Item no(s) : 5</t>
  </si>
  <si>
    <t>ValidationException: OrderNumber : 449280 does not exist</t>
  </si>
  <si>
    <t>ValidationException: There was an error in processing Invoice : 8813607837 because of following errors 
Invalid Order number BAYWAY LABS or Buying Party detail</t>
  </si>
  <si>
    <t>ValidationException}ValidationException: There was an error in processing Invoice : SINV02321296 because of following errors 
Following line item(s) number not available in order line items : 0,0,0,0,
Invoice Items cannot have duplicate PO Line Number,
Line Item Number(s) should be greater than zero{/ValidationException</t>
  </si>
  <si>
    <t>ValidationException: There was an error in processing Invoice : 9787484261 because of following errors 
Order with order number : MBP20230700389919 is not in valid status for invoicing.,
Invalid Order number MBP20230700389919 or Buying Party detail</t>
  </si>
  <si>
    <t>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</si>
  <si>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ValidationException: There was an error in processing Invoice : 9788320324 because of following errors 
Order with order number : MBP20230700390705 is not in valid status for invoicing.,
Invalid Order number MBP20230700390705 or Buying Party detail</t>
  </si>
  <si>
    <t>ValidationException: There was an error in processing Invoice : 9788326453 because of following errors 
Order with order number : MBP20230700390705 is not in valid status for invoicing.,
Invalid Order number MBP20230700390705 or Buying Party detail</t>
  </si>
  <si>
    <t>ValidationException: There was an error in processing Invoice : TXFTW240436 because of following errors 
Invoice number already exist</t>
  </si>
  <si>
    <t>ValidationException: There was an error in processing Invoice : KZ53740 because of following errors 
Invoice number already exist</t>
  </si>
  <si>
    <t>ValidationException: There was an error in processing Invoice : 1074911-6 because of following errors 
Cannot create Invoice as the Order is closed for invoicing,
Line Item(s) number 4 is closed for invoicing in orde</t>
  </si>
  <si>
    <t>ValidationException: Invoice Status is not vali</t>
  </si>
  <si>
    <t>ValidationException: There was an error in processing Invoice : 1750235 because of following errors 
Partner Invoice date cannot be greater than Current dat</t>
  </si>
  <si>
    <t>Failed|InvoiceWorkFlow|08585107458796040277976447109CU63|Production-SMART-EASTUS|Correlation Id:08585107458841046978039910737CU52|Reason: HTTP - Exception occured in API, Please contact Admin</t>
  </si>
  <si>
    <t>ValidationException: There was an error in processing Invoice : 4621525436 because of following errors 
Invalid Order number WL 7-26-23 or Buying Party detail</t>
  </si>
  <si>
    <t>ValidationException: There was an error in processing Invoice : 4621528523 because of following errors 
Invalid Order number CCN # 2108059 or Buying Party detail</t>
  </si>
  <si>
    <t>ValidationException: There was an error in processing Invoice : 9333235258 because of following errors 
Line Item Number(s) should be greater than zer</t>
  </si>
  <si>
    <t>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</si>
  <si>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Failed|InvoiceWorkFlow|08585107437338682552952365538CU67|Production-SMART-EASTUS|Correlation Id:08585107438327705233242910138CU19|Reason: HTTP - Exception occured in API, Please contact Admin</t>
  </si>
  <si>
    <t>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</si>
  <si>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</si>
  <si>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Failed|InvoiceWorkFlow|08585107235499934180879412712CU89|Production-SMART-EASTUS|Correlation Id:08585107235573934452875681411CU50|Reason: HTTP - Exception occured in API, Please contact Admin</t>
  </si>
  <si>
    <t>Failed|InvoiceWorkFlow|08585107300024391357109525344CU69|Production-SMART-EASTUS|Correlation Id:08585107300074395188191105899CU52|Reason: HTTP - Exception occured in API, Please contact Admin</t>
  </si>
  <si>
    <t>Failed|InvoiceWorkFlow|08585107460609072074961043316CU44|Production-SMART-EASTUS|Correlation Id:08585107460646593797910075799CU87|Reason: HTTP - Exception occured in API, Please contact Admin</t>
  </si>
  <si>
    <t>Failed|InvoiceWorkFlow|08585107458804537086159599124CU47|Production-SMART-EASTUS|Correlation Id:08585107458841046978039910737CU52|Reason: HTTP - Exception occured in API, Please contact Admin</t>
  </si>
  <si>
    <t>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</si>
  <si>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</si>
  <si>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ValidationException: OrderNumber : 451884 does not exist</t>
  </si>
  <si>
    <t>ValidationException: OrderNumber : 452048 does not exist</t>
  </si>
  <si>
    <t>ValidationException: OrderNumber : 452052 does not exist</t>
  </si>
  <si>
    <t>ValidationException: OrderNumber : 451914 does not exist</t>
  </si>
  <si>
    <t>ValidationException: OrderNumber : 449415 does not exist</t>
  </si>
  <si>
    <t>ValidationException: OrderNumber : 451953 does not exist</t>
  </si>
  <si>
    <t>ValidationException: OrderNumber : 451876 does not exist</t>
  </si>
  <si>
    <t>ValidationException: OrderNumber : 451983 does not exist</t>
  </si>
  <si>
    <t>ValidationException: OrderNumber : 451987 does not exist</t>
  </si>
  <si>
    <t>ValidationException: OrderNumber : 452155 does not exist</t>
  </si>
  <si>
    <t>ValidationException: OrderNumber : 451182 does not exist</t>
  </si>
  <si>
    <t>ValidationException: OrderNumber : 451891 does not exist</t>
  </si>
  <si>
    <t>ValidationException: OrderNumber : 451780 does not exist</t>
  </si>
  <si>
    <t>ValidationException: OrderNumber : 452236 does not exist</t>
  </si>
  <si>
    <t>ValidationException: OrderNumber : 452367 does not exist</t>
  </si>
  <si>
    <t>ValidationException: OrderNumber : 452376 does not exist</t>
  </si>
  <si>
    <t xml:space="preserve">ValidationException: There was an error in processing Invoice : 13697205-00 because of following errors 
Following line item(s) number not available in order line items : </t>
  </si>
  <si>
    <t>ValidationException}ValidationException: There was an error in processing Invoice : SINV02321599 because of following errors 
Following line item(s) number not available in order line items : 0,0,
Invoice Items cannot have duplicate PO Line Number,
Line Item Number(s) should be greater than zero{/ValidationException</t>
  </si>
  <si>
    <t>ValidationException}ValidationException: There was an error in processing Invoice : SINV02322068 because of following errors 
Following line item(s) number not available in order line items : 0,0,0,
Invoice Items cannot have duplicate PO Line Number,
Line Item Number(s) should be greater than zero{/ValidationException</t>
  </si>
  <si>
    <t>ValidationException}ValidationException: There was an error in processing Invoice : SINV02322069 because of following errors 
Following line item(s) number not available in order line items : 0,0,0,
Invoice Items cannot have duplicate PO Line Number,
Line Item Number(s) should be greater than zero{/ValidationException</t>
  </si>
  <si>
    <t>ValidationException}ValidationException: There was an error in processing Invoice : SINV02322084 because of following errors 
Invalid Order number Ecolab New Hire Order or Buying Party details,
Line Item Number(s) should be greater than zero{/ValidationException</t>
  </si>
  <si>
    <t>ValidationException}ValidationException: There was an error in processing Invoice : SINV02322085 because of following errors 
Invalid Order number Ecolab New Hire Order or Buying Party details,
Line Item Number(s) should be greater than zero{/ValidationException</t>
  </si>
  <si>
    <t>ValidationException: PartnerInvoiceNumber does not exist</t>
  </si>
  <si>
    <t>ValidationException: There was an error in processing Invoice : 11907946 because of following errors 
Invalid Order number 9446086 or Buying Party detail</t>
  </si>
  <si>
    <t>ValidationException: There was an error in processing Invoice : 11956507 because of following errors 
Invalid Order number 104758.2078 or Buying Party detail</t>
  </si>
  <si>
    <t>ValidationException: There was an error in processing Invoice : 4621545426 because of following errors 
Invalid Order number JON STOW 021370 or Buying Party detail</t>
  </si>
  <si>
    <t>ValidationException: There was an error in processing Invoice : C737986 because of following errors 
Following line item(s) number not available in order line items : 0,
Line Item Number(s) should be greater than zer</t>
  </si>
  <si>
    <t>ValidationException: There was an error in processing Invoice : 4053665 because of following errors 
Order with order number : PO-07:23-422472 is not in valid status for invoicing</t>
  </si>
  <si>
    <t>{ApplicationException}Error while saving invoice from interface : SINV02322515. Error details: IDX10000: The parameter 'token' cannot be a 'null' or an empty object.
Parameter name: token{/ApplicationException</t>
  </si>
  <si>
    <t>ValidationException}ValidationException: There was an error in processing Invoice : SINV02322959 because of following errors 
Invalid Order number EcoChips - Employee En or Buying Party details,
Line Item Number(s) should be greater than zero{/ValidationException</t>
  </si>
  <si>
    <t>{ApplicationException}Error while saving invoice from interface : SINV02322974. Error details: IDX10000: The parameter 'token' cannot be a 'null' or an empty object.
Parameter name: token{/ApplicationException</t>
  </si>
  <si>
    <t>ValidationException}ValidationException: There was an error in processing Invoice : SINV02322980 because of following errors 
Invalid Order number US10420032 or Buying Party details,
Line Item Number(s) should be greater than zero{/ValidationException</t>
  </si>
  <si>
    <t>ValidationException}ValidationException: There was an error in processing Invoice : SINV02323276 because of following errors 
Following line item(s) number not available in order line items : 0,0,0,
Invoice Items cannot have duplicate PO Line Number,
Line Item Number(s) should be greater than zero{/ValidationException</t>
  </si>
  <si>
    <t>ValidationException: There was an error in processing the Credit memo as Credit memo line items Tax cannot be greater than the Credit Tax of the P</t>
  </si>
  <si>
    <t>ValidationException: There was an error in processing Invoice : 9791692842 because of following errors 
Order with order number : 4501082915 is not in valid status for invoicing</t>
  </si>
  <si>
    <t>ValidationException: There was an error in processing Invoice : 9792090046 because of following errors 
Order with order number : 4501083089 is not in valid status for invoicing</t>
  </si>
  <si>
    <t>ValidationException: There was an error in processing Invoice : 14201998 because of following errors 
Invoice number already exist</t>
  </si>
  <si>
    <t>ValidationException: OrderNumber : 144144 does not exist</t>
  </si>
  <si>
    <t>ValidationException: There was an error in processing Invoice : 8813639771 because of following errors 
Invalid Order number BAYWAY LABS or Buying Party detail</t>
  </si>
  <si>
    <t>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</si>
  <si>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ValidationException: There was an error in processing Invoice : 4621550335 because of following errors 
Invalid Order number 450315666 or Buying Party detail</t>
  </si>
  <si>
    <t>ValidationException: There was an error in processing Invoice : 4621550341 because of following errors 
Invalid Order number WL-E130-8123 or Buying Party detail</t>
  </si>
  <si>
    <t>Failed|InvoiceWorkFlow|08585105587121436851481637706CU65|Production-SMART-EASTUS|Correlation Id:08585105587153786589888835175CU25|Reason: HTTP - Exception occured in API, Please contact Admin</t>
  </si>
  <si>
    <t>ValidationException: There was an error in processing Invoice : 9791368898 because of following errors 
Order with order number : 4501082967 is not in valid status for invoicing</t>
  </si>
  <si>
    <t>ValidationException: There was an error in processing Invoice : 2027936 because of following errors 
Order with order number : PO-06:23-417658 is not in valid status for invoicing</t>
  </si>
  <si>
    <t>ValidationException: OrderNumber : RETURN PICK UP does not exist</t>
  </si>
  <si>
    <t>ValidationException: There was an error in processing Invoice : 919760628 because of following errors 
Following line item(s) number not available in order line items : 30</t>
  </si>
  <si>
    <t>ValidationException: There was an error in processing the Memo as the item(s) 1 has invalid line Numbe</t>
  </si>
  <si>
    <t>ValidationException}ValidationException: There was an error in processing Invoice : SINV02324732 because of following errors 
Invalid Order number July 2023 Ecolab Anniv or Buying Party details,
Line Item Number(s) should be greater than zero{/ValidationException</t>
  </si>
  <si>
    <t>ValidationException}ValidationException: There was an error in processing Invoice : SINV02324733 because of following errors 
Invalid Order number July 2023 Ecolab Anniv or Buying Party details,
Line Item Number(s) should be greater than zero{/ValidationException</t>
  </si>
  <si>
    <t>ValidationException}ValidationException: There was an error in processing Invoice : SINV02324734 because of following errors 
Invalid Order number Ecolab New Hire Order or Buying Party details,
Line Item Number(s) should be greater than zero{/ValidationException</t>
  </si>
  <si>
    <t>ValidationException}ValidationException: There was an error in processing Invoice : SINV02324735 because of following errors 
Invalid Order number Ecolab New Hire Order or Buying Party details,
Line Item Number(s) should be greater than zero{/ValidationException</t>
  </si>
  <si>
    <t>ValidationException}ValidationException: There was an error in processing Invoice : SINV02324736 because of following errors 
Following line item(s) number not available in order line items : 0,
Line Item Number(s) should be greater than zero{/ValidationException</t>
  </si>
  <si>
    <t>ValidationException}ValidationException: There was an error in processing Invoice : SINV02324739 because of following errors 
Following line item(s) number not available in order line items : 0,
Line Item Number(s) should be greater than zero{/ValidationException</t>
  </si>
  <si>
    <t>ValidationException}ValidationException: There was an error in processing Invoice : SINV02324875 because of following errors 
Invalid Order number US10420032 or Buying Party details,
Line Item Number(s) should be greater than zero{/ValidationException</t>
  </si>
  <si>
    <t>{ApplicationException}Error while saving invoice from interface : SINV02324886. Error details: IDX10000: The parameter 'token' cannot be a 'null' or an empty object.
Parameter name: token{/ApplicationException</t>
  </si>
  <si>
    <t>Failed|EDI_InvoiceWorkflow|08585104762271261217461436717CU19|Production-SMART-EASTUS|Correlation Id:08585104762319016260892716386CU31|Reason: SetMessageContextForEDI - 500 InternalServerErro</t>
  </si>
  <si>
    <t>ValidationException: There was an error in processing Invoice : 423358283 because of following errors 
Unit Price cannot be negative for Item no(s) : 5</t>
  </si>
  <si>
    <t xml:space="preserve">ValidationException: There was an error in processing Invoice : 423358284 because of following errors 
Unit Price cannot be negative for Item no(s) : </t>
  </si>
  <si>
    <t>ValidationException: There was an error in processing Invoice : 9503250870 because of following errors 
Order with order number : MBP20230500363471 is not in valid status for invoicing.,
Invalid Order number MBP20230500363471 or Buying Party detail</t>
  </si>
  <si>
    <t>ValidationException: There was an error in processing Invoice : 1DKQ6LLQ7L1J because of following errors 
Cannot create Invoice as the Order is closed for invoicing,
Cannot create Invoice as the Order Invoicing status is invalid,
Line Item(s) number 1 is closed for invoicing in orde</t>
  </si>
  <si>
    <t>ValidationException: There was an error in processing Invoice : 4621555861 because of following errors 
Invalid Order number JSE130-832 or Buying Party detail</t>
  </si>
  <si>
    <t>ValidationException: There was an error in processing Invoice : 771755601 because of following errors 
Bin Entered at lineNumber: 1 does not match With P</t>
  </si>
  <si>
    <t>ValidationException: There was an error in processing Invoice : 81882858 because of following errors 
Invoice Items cannot have duplicate PO Line Numbe</t>
  </si>
  <si>
    <t>ValidationException: There was an error in processing Invoice : 1753500 because of following errors 
At least one line item is mandatory for creating an invoic</t>
  </si>
  <si>
    <t>ValidationException: There was an error in processing Invoice : 1482385O3158509 because of following errors 
Order with order number : MBP20230800391415 is not in valid status for invoicing.,
Invalid Order number MBP20230800391415 or Buying Party detail</t>
  </si>
  <si>
    <t>ValidationException: There was an error in processing Invoice : 1482358O3155881 because of following errors 
Order with order number : MBP20230700390449 is not in valid status for invoicing.,
Invalid Order number MBP20230700390449 or Buying Party detail</t>
  </si>
  <si>
    <t>ValidationException: There was an error in processing Invoice : 1482386O3158540 because of following errors 
Order with order number : MBP20230800391430 is not in valid status for invoicing.,
Invalid Order number MBP20230800391430 or Buying Party detail</t>
  </si>
  <si>
    <t>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</si>
  <si>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{ApplicationException}Error while saving invoice from interface : SINV02325680. Error details: IDX10000: The parameter 'token' cannot be a 'null' or an empty object.
Parameter name: token{/ApplicationException</t>
  </si>
  <si>
    <t>{ApplicationException}Error while saving invoice from interface : SINV02325717. Error details: IDX10000: The parameter 'token' cannot be a 'null' or an empty object.
Parameter name: token{/ApplicationException</t>
  </si>
  <si>
    <t>{ApplicationException}Error while saving invoice from interface : INV25315673. Error details: IDX10000: The parameter 'token' cannot be a 'null' or an empty object.
Parameter name: token{/ApplicationException</t>
  </si>
  <si>
    <t>{ApplicationException}Error while saving invoice from interface : INV25327339. Error details: IDX10000: The parameter 'token' cannot be a 'null' or an empty object.
Parameter name: token{/ApplicationException</t>
  </si>
  <si>
    <t>{ApplicationException}Error while saving invoice from interface : INV25327335. Error details: IDX10000: The parameter 'token' cannot be a 'null' or an empty object.
Parameter name: token{/ApplicationException</t>
  </si>
  <si>
    <t>ValidationException: There was an error in processing Invoice : 910117183589080523 because of following errors 
Partner Invoice date cannot be greater than Current dat</t>
  </si>
  <si>
    <t>ValidationException: There was an error in processing Invoice : 910117138584080523 because of following errors 
Partner Invoice date cannot be greater than Current dat</t>
  </si>
  <si>
    <t>ValidationException: There was an error in processing Invoice : 910117376510080523 because of following errors 
Partner Invoice date cannot be greater than Current dat</t>
  </si>
  <si>
    <t>ValidationException: There was an error in processing Invoice : 910117336455080523 because of following errors 
Partner Invoice date cannot be greater than Current dat</t>
  </si>
  <si>
    <t>ValidationException: There was an error in processing Invoice : 910117270446080523 because of following errors 
Partner Invoice date cannot be greater than Current dat</t>
  </si>
  <si>
    <t>ValidationException: There was an error in processing Invoice : 910117820741080523 because of following errors 
Partner Invoice date cannot be greater than Current dat</t>
  </si>
  <si>
    <t>ValidationException: There was an error in processing Invoice : 910117223738080523 because of following errors 
Partner Invoice date cannot be greater than Current dat</t>
  </si>
  <si>
    <t>ValidationException: There was an error in processing Invoice : 910117177961080523 because of following errors 
Partner Invoice date cannot be greater than Current dat</t>
  </si>
  <si>
    <t>ValidationException: There was an error in processing Invoice : 910117420921080523 because of following errors 
Partner Invoice date cannot be greater than Current dat</t>
  </si>
  <si>
    <t>ValidationException: There was an error in processing Invoice : 910117097772080523 because of following errors 
Partner Invoice date cannot be greater than Current dat</t>
  </si>
  <si>
    <t>ValidationException: There was an error in processing Invoice : 910117334453080523 because of following errors 
Partner Invoice date cannot be greater than Current dat</t>
  </si>
  <si>
    <t>ValidationException: There was an error in processing Invoice : 910117259300080523 because of following errors 
Partner Invoice date cannot be greater than Current dat</t>
  </si>
  <si>
    <t>ValidationException: There was an error in processing Invoice : 910117095928080523 because of following errors 
Partner Invoice date cannot be greater than Current dat</t>
  </si>
  <si>
    <t>ValidationException: There was an error in processing Invoice : 910117421104080523 because of following errors 
Partner Invoice date cannot be greater than Current dat</t>
  </si>
  <si>
    <t>ValidationException: There was an error in processing Invoice : 910117258565080523 because of following errors 
Partner Invoice date cannot be greater than Current dat</t>
  </si>
  <si>
    <t>ValidationException: There was an error in processing Invoice : 910117376479080523 because of following errors 
Partner Invoice date cannot be greater than Current dat</t>
  </si>
  <si>
    <t>ValidationException: There was an error in processing Invoice : 910117185812080523 because of following errors 
Partner Invoice date cannot be greater than Current dat</t>
  </si>
  <si>
    <t>ValidationException: There was an error in processing Invoice : 910118474002080523 because of following errors 
Partner Invoice date cannot be greater than Current dat</t>
  </si>
  <si>
    <t>ValidationException: There was an error in processing Invoice : 910117141711080523 because of following errors 
Partner Invoice date cannot be greater than Current dat</t>
  </si>
  <si>
    <t>ValidationException: There was an error in processing Invoice : 910117820973080523 because of following errors 
Partner Invoice date cannot be greater than Current dat</t>
  </si>
  <si>
    <t>ValidationException: There was an error in processing Invoice : 910117057641080523 because of following errors 
Partner Invoice date cannot be greater than Current dat</t>
  </si>
  <si>
    <t>ValidationException: There was an error in processing Invoice : 910117420327080523 because of following errors 
Partner Invoice date cannot be greater than Current dat</t>
  </si>
  <si>
    <t>ValidationException: There was an error in processing Invoice : 910117377735080523 because of following errors 
Partner Invoice date cannot be greater than Current dat</t>
  </si>
  <si>
    <t>ValidationException: There was an error in processing Invoice : 910117821510080523 because of following errors 
Partner Invoice date cannot be greater than Current dat</t>
  </si>
  <si>
    <t>ValidationException: There was an error in processing Invoice : 910118474515080523 because of following errors 
Partner Invoice date cannot be greater than Current dat</t>
  </si>
  <si>
    <t>ValidationException: There was an error in processing Invoice : 910117095720080523 because of following errors 
Partner Invoice date cannot be greater than Current dat</t>
  </si>
  <si>
    <t>ValidationException: There was an error in processing Invoice : 910117418688080523 because of following errors 
Partner Invoice date cannot be greater than Current dat</t>
  </si>
  <si>
    <t>ValidationException: There was an error in processing Invoice : 910117295627080523 because of following errors 
Partner Invoice date cannot be greater than Current dat</t>
  </si>
  <si>
    <t>ValidationException: There was an error in processing Invoice : 910101737623080523 because of following errors 
Partner Invoice date cannot be greater than Current dat</t>
  </si>
  <si>
    <t>ValidationException: There was an error in processing Invoice : 910117224036080523 because of following errors 
Partner Invoice date cannot be greater than Current dat</t>
  </si>
  <si>
    <t>ValidationException: There was an error in processing Invoice : 910117224656080523 because of following errors 
Partner Invoice date cannot be greater than Current dat</t>
  </si>
  <si>
    <t>ValidationException: There was an error in processing Invoice : 910117419184080523 because of following errors 
Partner Invoice date cannot be greater than Current dat</t>
  </si>
  <si>
    <t>ValidationException: There was an error in processing Invoice : 910117553692080523 because of following errors 
Partner Invoice date cannot be greater than Current dat</t>
  </si>
  <si>
    <t>ValidationException: There was an error in processing Invoice : 910117465924080523 because of following errors 
Partner Invoice date cannot be greater than Current dat</t>
  </si>
  <si>
    <t>ValidationException: There was an error in processing Invoice : 910118474185080523 because of following errors 
Partner Invoice date cannot be greater than Current dat</t>
  </si>
  <si>
    <t>ValidationException: There was an error in processing Invoice : 910117057881080523 because of following errors 
Partner Invoice date cannot be greater than Current dat</t>
  </si>
  <si>
    <t>ValidationException: There was an error in processing Invoice : 910117138435080523 because of following errors 
Partner Invoice date cannot be greater than Current dat</t>
  </si>
  <si>
    <t>ValidationException: There was an error in processing Invoice : 910118429768080523 because of following errors 
Partner Invoice date cannot be greater than Current dat</t>
  </si>
  <si>
    <t>ValidationException: There was an error in processing Invoice : 910117224458080523 because of following errors 
Partner Invoice date cannot be greater than Current dat</t>
  </si>
  <si>
    <t>ValidationException: There was an error in processing Invoice : 910117261049080523 because of following errors 
Partner Invoice date cannot be greater than Current dat</t>
  </si>
  <si>
    <t>ValidationException: There was an error in processing Invoice : 910117297760080523 because of following errors 
Partner Invoice date cannot be greater than Current dat</t>
  </si>
  <si>
    <t>ValidationException: There was an error in processing Invoice : 910117227534080523 because of following errors 
Partner Invoice date cannot be greater than Current dat</t>
  </si>
  <si>
    <t>ValidationException: There was an error in processing Invoice : 910117097475080523 because of following errors 
Partner Invoice date cannot be greater than Current dat</t>
  </si>
  <si>
    <t>ValidationException: There was an error in processing Invoice : 910117821156080523 because of following errors 
Partner Invoice date cannot be greater than Current dat</t>
  </si>
  <si>
    <t>ValidationException: There was an error in processing Invoice : 910117462161080523 because of following errors 
Partner Invoice date cannot be greater than Current dat</t>
  </si>
  <si>
    <t>ValidationException: There was an error in processing Invoice : 910117259045080523 because of following errors 
Partner Invoice date cannot be greater than Current dat</t>
  </si>
  <si>
    <t>ValidationException: There was an error in processing Invoice : 910117294296080523 because of following errors 
Partner Invoice date cannot be greater than Current dat</t>
  </si>
  <si>
    <t>ValidationException: There was an error in processing Invoice : 910117297439080523 because of following errors 
Partner Invoice date cannot be greater than Current dat</t>
  </si>
  <si>
    <t>ValidationException: There was an error in processing Invoice : 910117376908080523 because of following errors 
Partner Invoice date cannot be greater than Current dat</t>
  </si>
  <si>
    <t>ValidationException: There was an error in processing Invoice : 910117261297080523 because of following errors 
Partner Invoice date cannot be greater than Current dat</t>
  </si>
  <si>
    <t>ValidationException: There was an error in processing Invoice : 910117141282080523 because of following errors 
Partner Invoice date cannot be greater than Current dat</t>
  </si>
  <si>
    <t>ValidationException: There was an error in processing Invoice : 910117013102080523 because of following errors 
Partner Invoice date cannot be greater than Current dat</t>
  </si>
  <si>
    <t>ValidationException: There was an error in processing Invoice : 910117295578080523 because of following errors 
Partner Invoice date cannot be greater than Current dat</t>
  </si>
  <si>
    <t>ValidationException: There was an error in processing Invoice : 910117295213080523 because of following errors 
Partner Invoice date cannot be greater than Current dat</t>
  </si>
  <si>
    <t>ValidationException: There was an error in processing Invoice : 910117260923080523 because of following errors 
Partner Invoice date cannot be greater than Current dat</t>
  </si>
  <si>
    <t>ValidationException: There was an error in processing Invoice : 910117183828080523 because of following errors 
Partner Invoice date cannot be greater than Current dat</t>
  </si>
  <si>
    <t>ValidationException: There was an error in processing Invoice : 910117229130080523 because of following errors 
Partner Invoice date cannot be greater than Current dat</t>
  </si>
  <si>
    <t>ValidationException: There was an error in processing Invoice : 910117222183080523 because of following errors 
Partner Invoice date cannot be greater than Current dat</t>
  </si>
  <si>
    <t>ValidationException: There was an error in processing Invoice : 910117421071080523 because of following errors 
Partner Invoice date cannot be greater than Current dat</t>
  </si>
  <si>
    <t>ValidationException: There was an error in processing Invoice : 910117182447080523 because of following errors 
Partner Invoice date cannot be greater than Current dat</t>
  </si>
  <si>
    <t>ValidationException: There was an error in processing Invoice : 910117821669080523 because of following errors 
Partner Invoice date cannot be greater than Current dat</t>
  </si>
  <si>
    <t>ValidationException: There was an error in processing Invoice : 910117464113080523 because of following errors 
Partner Invoice date cannot be greater than Current dat</t>
  </si>
  <si>
    <t>ValidationException: There was an error in processing Invoice : 910117418993080523 because of following errors 
Partner Invoice date cannot be greater than Current dat</t>
  </si>
  <si>
    <t>ValidationException: There was an error in processing Invoice : 910117866638080523 because of following errors 
Partner Invoice date cannot be greater than Current dat</t>
  </si>
  <si>
    <t>ValidationException: There was an error in processing Invoice : 910117094414080523 because of following errors 
Partner Invoice date cannot be greater than Current dat</t>
  </si>
  <si>
    <t>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</t>
  </si>
  <si>
    <t>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</t>
  </si>
  <si>
    <t>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</t>
  </si>
  <si>
    <t>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</t>
  </si>
  <si>
    <t>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</t>
  </si>
  <si>
    <t>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</t>
  </si>
  <si>
    <t>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</t>
  </si>
  <si>
    <t>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</t>
  </si>
  <si>
    <t>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</t>
  </si>
  <si>
    <t>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</t>
  </si>
  <si>
    <t>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</t>
  </si>
  <si>
    <t>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</t>
  </si>
  <si>
    <t>ValidationException: There was an error in processing Invoice : 9503253157 because of following errors 
Order with order number : MBP20230800392388 is not in valid status for invoicing.,
Invalid Order number MBP20230800392388 or Buying Party detail</t>
  </si>
  <si>
    <t>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</si>
  <si>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</t>
  </si>
  <si>
    <t>ValidationException: There was an error in processing Invoice : 4621561993 because of following errors 
Multi lines for single PO Items is allowed only for Fixed Service type and Material line</t>
  </si>
  <si>
    <t>ValidationException: There was an error in processing Invoice : 12131290 because of following errors 
Invalid Order number 0804JWILSON or Buying Party detail</t>
  </si>
  <si>
    <t>ValidationException: There was an error in processing Invoice : 12139918 because of following errors 
Invalid Order number 0804JWILSON or Buying Party detail</t>
  </si>
  <si>
    <t>ValidationException: There was an error in processing Invoice : 4621562000 because of following errors 
Invalid Order number 2086 or Buying Party detail</t>
  </si>
  <si>
    <t>ValidationException: There was an error in processing Invoice : 9333327991 because of following errors 
Multi lines for single PO Items is allowed only for Fixed Service type and Material line</t>
  </si>
  <si>
    <t>ValidationException: There was an error in processing Invoice : 12141722 because of following errors 
Invalid Order number 0804JWILSON or Buying Party detail</t>
  </si>
  <si>
    <t>Failed|InvoiceWorkFlow|08585103803428360249893062084CU88|Production-SMART-EASTUS|Correlation Id:08585103803473747585576074834CU19|Reason: HTTP - Exception occured in API, Please contact Admin</t>
  </si>
  <si>
    <t>ValidationException: There was an error in processing Invoice : 14226458 because of following errors 
Order with order number : PO-08:23-430413 is not in valid status for invoicing</t>
  </si>
  <si>
    <t xml:space="preserve">ValidationException: There was an error in processing Invoice : 14224953 because of following errors 
Following line item(s) number not available in order line items : </t>
  </si>
  <si>
    <t>ValidationException: There was an error in processing Invoice : 14206117 because of following errors 
Order with order number : PO-08:23-429664 is not in valid status for invoicing</t>
  </si>
  <si>
    <t>ValidationException: There was an error in processing Invoice : 14222621 because of following errors 
Invoice number already exist</t>
  </si>
  <si>
    <t>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</t>
  </si>
  <si>
    <t>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</t>
  </si>
  <si>
    <t>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</t>
  </si>
  <si>
    <t>Failed|InvoiceWorkFlow|08585103592235767053659924808CU60|Production-SMART-EASTUS|Correlation Id:08585103592346876753800444762CU25|Reason: HTTP - Exception occured in API, Please contact Admin</t>
  </si>
  <si>
    <t>ValidationException: There was an error in processing Invoice : 1753720 because of following errors 
Partner Invoice date cannot be greater than Current dat</t>
  </si>
  <si>
    <t>ValidationException: There was an error in processing Invoice : 1753723 because of following errors 
Partner Invoice date cannot be greater than Current dat</t>
  </si>
  <si>
    <t>ValidationException: There was an error in processing Invoice : 1753864 because of following errors 
Partner Invoice date cannot be greater than Current dat</t>
  </si>
  <si>
    <t>ValidationException: There was an error in processing Invoice : 1753736 because of following errors 
Partner Invoice date cannot be greater than Current dat</t>
  </si>
  <si>
    <t>ValidationException: There was an error in processing Invoice : 1753719 because of following errors 
Partner Invoice date cannot be greater than Current dat</t>
  </si>
  <si>
    <t>ValidationException: There was an error in processing Invoice : 1753695 because of following errors 
Partner Invoice date cannot be greater than Current dat</t>
  </si>
  <si>
    <t>ValidationException: There was an error in processing Invoice : 1753737 because of following errors 
Partner Invoice date cannot be greater than Current dat</t>
  </si>
  <si>
    <t>ValidationException: There was an error in processing Invoice : 1753717 because of following errors 
Partner Invoice date cannot be greater than Current dat</t>
  </si>
  <si>
    <t>ValidationException: There was an error in processing Invoice : 1753718 because of following errors 
Partner Invoice date cannot be greater than Current dat</t>
  </si>
  <si>
    <t>ValidationException: There was an error in processing Invoice : 1753714 because of following errors 
Partner Invoice date cannot be greater than Current dat</t>
  </si>
  <si>
    <t>ValidationException: There was an error in processing Invoice : 1753721 because of following errors 
Partner Invoice date cannot be greater than Current dat</t>
  </si>
  <si>
    <t>ValidationException: There was an error in processing Invoice : 1753715 because of following errors 
Partner Invoice date cannot be greater than Current dat</t>
  </si>
  <si>
    <t>ValidationException: There was an error in processing Invoice : 1753716 because of following errors 
Partner Invoice date cannot be greater than Current dat</t>
  </si>
  <si>
    <t>ValidationException: There was an error in processing Invoice : 1753773 because of following errors 
Partner Invoice date cannot be greater than Current dat</t>
  </si>
  <si>
    <t>{ApplicationException}Error while saving invoice from interface : SINV02326685. Error details: IDX10000: The parameter 'token' cannot be a 'null' or an empty object.
Parameter name: token{/ApplicationException</t>
  </si>
  <si>
    <t>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</si>
  <si>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Failed|InvoiceWorkFlow|08585103092935018719360012092CU62|Production-SMART-EASTUS|Correlation Id:08585103092972677252866822859CU21|Reason: HTTP - Exception occured in API, Please contact Admin</t>
  </si>
  <si>
    <t>Failed|InvoiceWorkFlow|08585103074218586393929634040CU46|Production-SMART-EASTUS|Correlation Id:08585103074266062315751742532CU50|Reason: HTTP - Exception occured in API, Please contact Admin</t>
  </si>
  <si>
    <t>Failed|InvoiceWorkFlow|08585103074218586392929634040CU46|Production-SMART-EASTUS|Correlation Id:08585103074266062315751742532CU50|Reason: HTTP - Exception occured in API, Please contact Admin</t>
  </si>
  <si>
    <t>Failed|InvoiceWorkFlow|08585103066980675697408799869CU95|Production-SMART-EASTUS|Correlation Id:08585103067018301513045570250CU50|Reason: HTTP - Exception occured in API, Please contact Admin</t>
  </si>
  <si>
    <t>Failed|InvoiceWorkFlow|08585103066980675698408799869CU60|Production-SMART-EASTUS|Correlation Id:08585103067018301513045570250CU50|Reason: HTTP - Exception occured in API, Please contact Admin</t>
  </si>
  <si>
    <t>Failed|InvoiceWorkFlow|08585103071818089073060757757CU44|Production-SMART-EASTUS|Correlation Id:08585103071850961043726385021CU86|Reason: HTTP - Exception occured in API, Please contact Admin</t>
  </si>
  <si>
    <t xml:space="preserve">ValidationException: There was an error in processing Invoice : 13787385-00 because of following errors 
Following line item(s) number not available in order line items : </t>
  </si>
  <si>
    <t>Failed|InvoiceWorkFlow|08585101915289925534522765417CU95|Production-SMART-EASTUS|Correlation Id:08585101915351215494065711986CU49|Reason: HTTP - Exception occured in API, Please contact Admin</t>
  </si>
  <si>
    <t>ValidationException: There was an error in processing Invoice : 81885731 because of following errors 
Invoice Items cannot have duplicate PO Line Numbe</t>
  </si>
  <si>
    <t>{ApplicationException}Error while saving invoice from interface : SINV02327551. Error details: IDX10000: The parameter 'token' cannot be a 'null' or an empty object.
Parameter name: token{/ApplicationException</t>
  </si>
  <si>
    <t>ValidationException}ValidationException: There was an error in processing Invoice : SINV02327584 because of following errors 
Following line item(s) number not available in order line items : 0,
Line Item Number(s) should be greater than zero{/ValidationException</t>
  </si>
  <si>
    <t>Failed|InvoiceWorkFlow|08585101935166903153215905138CU46|Production-SMART-EASTUS|Correlation Id:08585101935268452290061336071CU48|Reason: HTTP - Exception occured in API, Please contact Admin</t>
  </si>
  <si>
    <t>ValidationException: There was an error in processing Invoice : TX4514350 because of following errors 
Order with order number : 4503162304 is not in valid status for invoicing.,
Invalid Order number 4503162304 or Buying Party detail</t>
  </si>
  <si>
    <t>ValidationException: There was an error in processing Invoice : 9796410646 because of following errors 
Order with order number : 4501076318 is not in valid status for invoicing</t>
  </si>
  <si>
    <t>ValidationException: There was an error in processing Invoice : 9796410638 because of following errors 
Order with order number : 4501081059 is not in valid status for invoicing</t>
  </si>
  <si>
    <t>ValidationException: There was an error in processing Invoice : 9795821843 because of following errors 
Order with order number : 4501083504 is not in valid status for invoicing</t>
  </si>
  <si>
    <t>ValidationException: There was an error in processing Invoice : 9795967778 because of following errors 
Order with order number : 4501083419 is not in valid status for invoicing</t>
  </si>
  <si>
    <t>Failed|EDI_InvoiceWorkflow|08585101181415933564528543752CU83|Production-SMART-EASTUS|Correlation Id:08585101182095904306418983303CU41|Reason: HTTP - Internal server erro</t>
  </si>
  <si>
    <t xml:space="preserve">ValidationException: There was an error in processing Invoice : 14234140 because of following errors 
Following line item(s) number not available in order line items : </t>
  </si>
  <si>
    <t>Failed|EDI_InvoiceWorkflow|08585101181415703867403566341CU26|Production-SMART-EASTUS|Correlation Id:08585101182095904306418983303CU41|Reason: HTTP - Exception occured in API, Please contact Admin</t>
  </si>
  <si>
    <t>Failed|EDI_InvoiceWorkflow|08585101181412853878237142996CU50|Production-SMART-EASTUS|Correlation Id:08585101182095904306418983303CU41|Reason: HTTP - Exception occured in API, Please contact Admin</t>
  </si>
  <si>
    <t>Failed|EDI_InvoiceWorkflow|08585101181415635434913261169CU82|Production-SMART-EASTUS|Correlation Id:08585101182095904306418983303CU41|Reason: HTTP - Exception occured in API, Please contact Admin</t>
  </si>
  <si>
    <t>Failed|EDI_InvoiceWorkflow|08585101181377362923641379181CU28|Production-SMART-EASTUS|Correlation Id:08585101182095904306418983303CU41|Reason: HTTP - Exception occured in API, Please contact Admin</t>
  </si>
  <si>
    <t>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</t>
  </si>
  <si>
    <t>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</t>
  </si>
  <si>
    <t>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</t>
  </si>
  <si>
    <t>ValidationException: There was an error in processing Invoice : 8813673344 because of following errors 
Invalid Order number BAYWAY LABS or Buying Party detail</t>
  </si>
  <si>
    <t>ValidationException}ValidationException: There was an error in processing Invoice : SINV02197740 because of following errors 
Invoice number already exists{/ValidationException</t>
  </si>
  <si>
    <t>ValidationException: There was an error in processing Invoice : 9795433938 because of following errors 
Order with order number : MBP20230700390705 is not in valid status for invoicing.,
Invalid Order number MBP20230700390705 or Buying Party detail</t>
  </si>
  <si>
    <t>ValidationException: Order Status for this CM is closed for invoicing / receiving, Order Number: 450314637</t>
  </si>
  <si>
    <t>Failed|InvoiceWorkFlow|08585101598028453140724808448CU92|Production-SMART-EASTUS|Correlation Id:08585101598075942311703365946CU21|Reason: HTTP - Exception occured in API, Please contact Admin</t>
  </si>
  <si>
    <t>ValidationException: There was an error in processing Invoice : 4621567359 because of following errors 
Multi lines for single PO Items is allowed only for Fixed Service type and Material line</t>
  </si>
  <si>
    <t>ValidationException: There was an error in processing Invoice : 12205027 because of following errors 
Invalid Order number 0804JWILSON or Buying Party detail</t>
  </si>
  <si>
    <t>ValidationException: There was an error in processing Invoice : 12220754 because of following errors 
Invalid Order number 0807JWILSON or Buying Party detail</t>
  </si>
  <si>
    <t>ValidationException: OrderNumber : warranty replacemnt does not exist</t>
  </si>
  <si>
    <t>ValidationException: There was an error in processing Invoice : 9333348506 because of following errors 
Multi lines for single PO Items is allowed only for Fixed Service type and Material line</t>
  </si>
  <si>
    <t>ValidationException: There was an error in processing Invoice : 9333349657 because of following errors 
Multi lines for single PO Items is allowed only for Fixed Service type and Material line</t>
  </si>
  <si>
    <t>ValidationException: There was an error in processing Invoice : 9795369629 because of following errors 
Invalid Order number 4503163249 or Buying Party details,
Order with order number : 4503163249 is not in valid status for invoicing</t>
  </si>
  <si>
    <t>Failed|InvoiceWorkFlow|08585101409319286656174397792CU44|Production-SMART-EASTUS|Correlation Id:08585101409354633704812564544CU23|Reason: HTTP - Exception occured in API, Please contact Admin</t>
  </si>
  <si>
    <t>ValidationException: There was an error in processing Invoice : 8813670586 because of following errors 
Order with order number : PO143451 is not in valid status for invoicing</t>
  </si>
  <si>
    <t>ValidationException: There was an error in processing Invoice : 9796306455 because of following errors 
Order with order number : 4501081344 is not in valid status for invoicing</t>
  </si>
  <si>
    <t>ValidationException: OrderNumber : 144194 does not exist</t>
  </si>
  <si>
    <t xml:space="preserve">ValidationException: There was an error in processing Invoice : 423363192 because of following errors 
Unit Price cannot be negative for Item no(s) : </t>
  </si>
  <si>
    <t>ValidationException: There was an error in processing Invoice : 423363191 because of following errors 
Unit Price cannot be negative for Item no(s) : 7</t>
  </si>
  <si>
    <t>ValidationException: There was an error in processing Invoice : 244807671001 because of following errors 
Order with order number : PO-05:22-309914 is not in valid status for invoicing</t>
  </si>
  <si>
    <t>ValidationException: There was an error in processing Invoice : 275732610001 because of following errors 
Order with order number : PO-10:22-353626 is not in valid status for invoicing</t>
  </si>
  <si>
    <t>ValidationException: There was an error in processing Invoice : 264983792001 because of following errors 
Order with order number : PO-09:22-339695 is not in valid status for invoicing</t>
  </si>
  <si>
    <t>ValidationException: There was an error in processing Invoice : 263321006001 because of following errors 
There was an error in processing the invoice as the item(s) 2 has non supported UOM cod</t>
  </si>
  <si>
    <t>ValidationException: There was an error in processing Invoice : 300025740001 because of following errors 
There was an error in processing the invoice as the item(s) 2 has non supported UOM cod</t>
  </si>
  <si>
    <t>ValidationException: There was an error in processing Invoice : 244807673001 because of following errors 
Order with order number : PO-05:22-309914 is not in valid status for invoicing</t>
  </si>
  <si>
    <t>ValidationException: There was an error in processing Invoice : 288987608001 because of following errors 
There was an error in processing the invoice as the item(s) 5 has non supported UOM cod</t>
  </si>
  <si>
    <t>Failed|InvoiceWorkFlow|08585101036562143498857110032CU92|Production-SMART-EASTUS|Correlation Id:08585101036607364577857095902CU25|Reason: HTTP - Exception occured in API, Please contact Admin</t>
  </si>
  <si>
    <t>Failed|InvoiceWorkFlow|08585101035966335121583959563CU56|Production-SMART-EASTUS|Correlation Id:08585101036004448103076885997CU49|Reason: HTTP - Exception occured in API, Please contact Admin</t>
  </si>
  <si>
    <t>Failed|InvoiceWorkFlow|08585101032335140987718379726CU88|Production-SMART-EASTUS|Correlation Id:08585101032381289626927698658CU85|Reason: HTTP - Exception occured in API, Please contact Admin</t>
  </si>
  <si>
    <t>ValidationException : Invalid Item(s) 5 as its Quantity exceeds Invoice Quantit</t>
  </si>
  <si>
    <t>ValidationException : Invalid Item(s) 4 as its Quantity exceeds Invoice Quantit</t>
  </si>
  <si>
    <t>ValidationException: There was an error in processing Invoice : 919723812 because of following errors 
Following line item(s) number not available in order line items : 20</t>
  </si>
  <si>
    <t>ValidationException: PartnerMemoNumber already exists,Both PartnerInvoiceNumber and OrderNumber cannot be blan</t>
  </si>
  <si>
    <t>ValidationException: PartnerMemoNumber already exists,There was an error in processing the Memo as the same line Number is used multiple times for item(s) 0 in Memo,Both PartnerInvoiceNumber and OrderNumber cannot be blan</t>
  </si>
  <si>
    <t>ValidationException: There was an error in processing Invoice : 4055252 because of following errors 
Invoice Items cannot have duplicate PO Line Numbe</t>
  </si>
  <si>
    <t>ValidationException: There was an error in processing Invoice : 925610484 because of following errors 
Order with order number : MBP20230800393013 is not in valid status for invoicing.,
Invalid Order number MBP20230800393013 or Buying Party detail</t>
  </si>
  <si>
    <t>ValidationException: There was an error in processing Invoice : ARLIT160930 because of following errors 
Order with order number : 4503165172 is not in valid status for invoicing.,
Invalid Order number 4503165172 or Buying Party detail</t>
  </si>
  <si>
    <t>ValidationException: There was an error in processing Invoice : LF06774 because of following errors 
Invalid Payment Ter</t>
  </si>
  <si>
    <t>Order Number</t>
  </si>
  <si>
    <t>9791368898</t>
  </si>
  <si>
    <t>423358283</t>
  </si>
  <si>
    <t>423358284</t>
  </si>
  <si>
    <t>919760628</t>
  </si>
  <si>
    <t>81870768_CR</t>
  </si>
  <si>
    <t>2027936</t>
  </si>
  <si>
    <t>LYRECO ESPAÑA, S.A.U.</t>
  </si>
  <si>
    <t>7000317536</t>
  </si>
  <si>
    <t>SINV02324732</t>
  </si>
  <si>
    <t>SINV02324733</t>
  </si>
  <si>
    <t>SINV02324734</t>
  </si>
  <si>
    <t>SINV02324735</t>
  </si>
  <si>
    <t>SINV02324736</t>
  </si>
  <si>
    <t>SINV02324739</t>
  </si>
  <si>
    <t>SINV02324875</t>
  </si>
  <si>
    <t>SINV02324886</t>
  </si>
  <si>
    <t>9503250870</t>
  </si>
  <si>
    <t>1DKQ6LLQ7L1J</t>
  </si>
  <si>
    <t>3544268588</t>
  </si>
  <si>
    <t>4621555861</t>
  </si>
  <si>
    <t>771755601</t>
  </si>
  <si>
    <t>81882858</t>
  </si>
  <si>
    <t>1753500</t>
  </si>
  <si>
    <t>1482385O3158509</t>
  </si>
  <si>
    <t>1482358O3155881</t>
  </si>
  <si>
    <t>1482386O3158540</t>
  </si>
  <si>
    <t>3.24925E+11</t>
  </si>
  <si>
    <t>SINV02325680</t>
  </si>
  <si>
    <t>SINV02325717</t>
  </si>
  <si>
    <t>INV25315673</t>
  </si>
  <si>
    <t>INV25327339</t>
  </si>
  <si>
    <t>INV25327335</t>
  </si>
  <si>
    <t>2.00442E+11</t>
  </si>
  <si>
    <t>2.00662E+11</t>
  </si>
  <si>
    <t>2.00352E+11</t>
  </si>
  <si>
    <t>2.00832E+11</t>
  </si>
  <si>
    <t>2.00892E+11</t>
  </si>
  <si>
    <t>2.00502E+11</t>
  </si>
  <si>
    <t>2.00062E+11</t>
  </si>
  <si>
    <t>2.10002E+11</t>
  </si>
  <si>
    <t>2.00542E+11</t>
  </si>
  <si>
    <t>2.00642E+11</t>
  </si>
  <si>
    <t>2.00782E+11</t>
  </si>
  <si>
    <t>2.00652E+11</t>
  </si>
  <si>
    <t>2.00842E+11</t>
  </si>
  <si>
    <t>2.00402E+11</t>
  </si>
  <si>
    <t>2.00392E+11</t>
  </si>
  <si>
    <t>2.00332E+11</t>
  </si>
  <si>
    <t>2.00762E+11</t>
  </si>
  <si>
    <t>2.00432E+11</t>
  </si>
  <si>
    <t>2.00942E+11</t>
  </si>
  <si>
    <t>2.00862E+11</t>
  </si>
  <si>
    <t>2.00672E+11</t>
  </si>
  <si>
    <t>2.00232E+11</t>
  </si>
  <si>
    <t>12178820</t>
  </si>
  <si>
    <t>12132491</t>
  </si>
  <si>
    <t>6886001-02</t>
  </si>
  <si>
    <t>6886516-02</t>
  </si>
  <si>
    <t>12127323</t>
  </si>
  <si>
    <t>12127367</t>
  </si>
  <si>
    <t>12145282</t>
  </si>
  <si>
    <t>12146710</t>
  </si>
  <si>
    <t>12152379</t>
  </si>
  <si>
    <t>8813666211</t>
  </si>
  <si>
    <t>8813666213</t>
  </si>
  <si>
    <t>8813666214</t>
  </si>
  <si>
    <t>9503253157</t>
  </si>
  <si>
    <t>9794061649</t>
  </si>
  <si>
    <t>17NNGGPCFN7L</t>
  </si>
  <si>
    <t>4621561993</t>
  </si>
  <si>
    <t>12131290</t>
  </si>
  <si>
    <t>12139918</t>
  </si>
  <si>
    <t>4621562000</t>
  </si>
  <si>
    <t>9333327991</t>
  </si>
  <si>
    <t>12141722</t>
  </si>
  <si>
    <t>9794634833</t>
  </si>
  <si>
    <t>14226458</t>
  </si>
  <si>
    <t>14224953</t>
  </si>
  <si>
    <t>14206117</t>
  </si>
  <si>
    <t>14222621</t>
  </si>
  <si>
    <t>14225393</t>
  </si>
  <si>
    <t>14222099</t>
  </si>
  <si>
    <t>14217794</t>
  </si>
  <si>
    <t>SHOES FOR CREWS, LLC</t>
  </si>
  <si>
    <t>46661717</t>
  </si>
  <si>
    <t>1753720</t>
  </si>
  <si>
    <t>1753723</t>
  </si>
  <si>
    <t>1753864</t>
  </si>
  <si>
    <t>1753736</t>
  </si>
  <si>
    <t>1753719</t>
  </si>
  <si>
    <t>1753695</t>
  </si>
  <si>
    <t>1753737</t>
  </si>
  <si>
    <t>1753717</t>
  </si>
  <si>
    <t>1753718</t>
  </si>
  <si>
    <t>1753714</t>
  </si>
  <si>
    <t>1753721</t>
  </si>
  <si>
    <t>1753715</t>
  </si>
  <si>
    <t>1753716</t>
  </si>
  <si>
    <t>1753773</t>
  </si>
  <si>
    <t>SINV02326685</t>
  </si>
  <si>
    <t>1JQV-MYHR-JT9G</t>
  </si>
  <si>
    <t>1J4YW61MJJC3</t>
  </si>
  <si>
    <t>1MT6QJWPJN9F</t>
  </si>
  <si>
    <t>13HQ4LX7JPGF</t>
  </si>
  <si>
    <t>13HQ4LX7JQNR</t>
  </si>
  <si>
    <t>13X36MPNJT6C</t>
  </si>
  <si>
    <t>1FY49HYHJRPG</t>
  </si>
  <si>
    <t>LOWES</t>
  </si>
  <si>
    <t>13787385-00</t>
  </si>
  <si>
    <t>5958934</t>
  </si>
  <si>
    <t>81885731</t>
  </si>
  <si>
    <t>SINV02327551</t>
  </si>
  <si>
    <t>SINV02327584</t>
  </si>
  <si>
    <t>13LY9611Q4G3</t>
  </si>
  <si>
    <t>1PXRKLMNQ3W1</t>
  </si>
  <si>
    <t>TX4514350</t>
  </si>
  <si>
    <t>9796410646</t>
  </si>
  <si>
    <t>9796410638</t>
  </si>
  <si>
    <t>9795821843</t>
  </si>
  <si>
    <t>9795967778</t>
  </si>
  <si>
    <t>14233365</t>
  </si>
  <si>
    <t>14234140</t>
  </si>
  <si>
    <t>14232280</t>
  </si>
  <si>
    <t>14234344</t>
  </si>
  <si>
    <t>14230676</t>
  </si>
  <si>
    <t>14217498</t>
  </si>
  <si>
    <t>14215851</t>
  </si>
  <si>
    <t>14229032</t>
  </si>
  <si>
    <t>14232473</t>
  </si>
  <si>
    <t>8813673344</t>
  </si>
  <si>
    <t>SINV02197740</t>
  </si>
  <si>
    <t>9795433938</t>
  </si>
  <si>
    <t>13L394PWRDPV</t>
  </si>
  <si>
    <t>1WNL7XK1R7KC</t>
  </si>
  <si>
    <t>4621567359</t>
  </si>
  <si>
    <t>12205027</t>
  </si>
  <si>
    <t>12220754</t>
  </si>
  <si>
    <t>4621567624</t>
  </si>
  <si>
    <t>4621567627</t>
  </si>
  <si>
    <t>4621567629</t>
  </si>
  <si>
    <t>9333348506</t>
  </si>
  <si>
    <t>9333349657</t>
  </si>
  <si>
    <t>9795369629</t>
  </si>
  <si>
    <t>5.89272E+12</t>
  </si>
  <si>
    <t>VWR INTERNATIONAL INC</t>
  </si>
  <si>
    <t>8813670586</t>
  </si>
  <si>
    <t>9796306455</t>
  </si>
  <si>
    <t>423362926</t>
  </si>
  <si>
    <t>423363192</t>
  </si>
  <si>
    <t>423363191</t>
  </si>
  <si>
    <t>2.44808E+11</t>
  </si>
  <si>
    <t>2.75733E+11</t>
  </si>
  <si>
    <t>2.64984E+11</t>
  </si>
  <si>
    <t>2.63321E+11</t>
  </si>
  <si>
    <t>3.00026E+11</t>
  </si>
  <si>
    <t>2.88988E+11</t>
  </si>
  <si>
    <t>81889957</t>
  </si>
  <si>
    <t>81889956</t>
  </si>
  <si>
    <t>81889553</t>
  </si>
  <si>
    <t>918955641</t>
  </si>
  <si>
    <t>918969069</t>
  </si>
  <si>
    <t>919723812</t>
  </si>
  <si>
    <t>13656007-00</t>
  </si>
  <si>
    <t>13648790-00</t>
  </si>
  <si>
    <t>13643875-00</t>
  </si>
  <si>
    <t>13598286-00</t>
  </si>
  <si>
    <t>4055252</t>
  </si>
  <si>
    <t>925610484</t>
  </si>
  <si>
    <t>ARLIT160930</t>
  </si>
  <si>
    <t>LF06774</t>
  </si>
  <si>
    <t>OKSTL211754</t>
  </si>
  <si>
    <t>OKSTL211751</t>
  </si>
  <si>
    <t>12337540P</t>
  </si>
  <si>
    <t>81841520_CR</t>
  </si>
  <si>
    <t>SINV02321296</t>
  </si>
  <si>
    <t>TXFTW240436</t>
  </si>
  <si>
    <t>KZ53740</t>
  </si>
  <si>
    <t>1074911-6</t>
  </si>
  <si>
    <t>14P744PHCR9P</t>
  </si>
  <si>
    <t>1KXR1FT4GM6C</t>
  </si>
  <si>
    <t>81837911_CR</t>
  </si>
  <si>
    <t>81837733_CR</t>
  </si>
  <si>
    <t>81841059_CR</t>
  </si>
  <si>
    <t>81830098_CR</t>
  </si>
  <si>
    <t>81849818_CR</t>
  </si>
  <si>
    <t>81831482_CR</t>
  </si>
  <si>
    <t>81831477_CR</t>
  </si>
  <si>
    <t>81834290_CR</t>
  </si>
  <si>
    <t>81831484_CR</t>
  </si>
  <si>
    <t>81844510_CR</t>
  </si>
  <si>
    <t>81867803_CR</t>
  </si>
  <si>
    <t>81853763_CR</t>
  </si>
  <si>
    <t>81863617_CR</t>
  </si>
  <si>
    <t>81826851_CR</t>
  </si>
  <si>
    <t>81844513_CR</t>
  </si>
  <si>
    <t>81863622_CR</t>
  </si>
  <si>
    <t>81854535_CR</t>
  </si>
  <si>
    <t>13697205-00</t>
  </si>
  <si>
    <t>SINV02321599</t>
  </si>
  <si>
    <t>SINV02322068</t>
  </si>
  <si>
    <t>SINV02322069</t>
  </si>
  <si>
    <t>SINV02322084</t>
  </si>
  <si>
    <t>SINV02322085</t>
  </si>
  <si>
    <t>C737986</t>
  </si>
  <si>
    <t>SINV02322515</t>
  </si>
  <si>
    <t>SINV02322959</t>
  </si>
  <si>
    <t>SINV02322974</t>
  </si>
  <si>
    <t>SINV02322980</t>
  </si>
  <si>
    <t>SINV02323276</t>
  </si>
  <si>
    <t>111JC46677VG</t>
  </si>
  <si>
    <t>Failed|InvoiceWorkFlow|08585107862060383442579315256CU62|Production-SMART-EASTUS|Correlation Id:08585107862112380358106896695CU49|Reason: HTTP - ValidationException: There was an error in processing Invoice : OKSTL211754 because of following errors 
Order with order number : 4501081214 is not in valid status for invoicing.</t>
  </si>
  <si>
    <t>https://gepsmartinterfacestorage.blob.core.windows.net/buyersqlconn/7954/Interfaces/Inbound/cXML/Invoice/ProcessingError/2023/07/31/Invoice_20230731162440_8d7041b830ce4a1b8c7c19e03b712a41.txt</t>
  </si>
  <si>
    <t>Failed|InvoiceWorkFlow|08585107862060383443579315256CU60|Production-SMART-EASTUS|Correlation Id:08585107862112380358106896695CU49|Reason: HTTP - ValidationException: There was an error in processing Invoice : OKSTL211751 because of following errors 
Order with order number : 4501080166 is not in valid status for invoicing.</t>
  </si>
  <si>
    <t>https://gepsmartinterfacestorage.blob.core.windows.net/buyersqlconn/7954/Interfaces/Inbound/cXML/Invoice/ProcessingError/2023/07/31/Invoice_20230731162440_b27d4c281b5e4f628c55be9f454ae590.txt</t>
  </si>
  <si>
    <t>Failed|CreditMemoWorkFlow|08585107239958197169375190419CU23|Production-SMART-EASTUS|Correlation Id:08585107239975201636285623324CU41|Reason: HTTP - ValidationException: OrderNumber : 144082 does not exists</t>
  </si>
  <si>
    <t>https://gepsmartinterfacestorage.blob.core.windows.net/buyersqlconn/4202/Interfaces/Inbound/cXML/CreditMemo/ProcessingError/2023/08/01/CreditMemo_20230801094130_9139c5f5e02a40b7945e8c1f34dc866f.txt</t>
  </si>
  <si>
    <t>Failed|CreditMemoWorkFlow|08585107239354665835803526481CU49|Production-SMART-EASTUS|Correlation Id:08585107239372936568417309240CU56|Reason: HTTP - ValidationException: OrderNumber : 144015 does not exists</t>
  </si>
  <si>
    <t>https://gepsmartinterfacestorage.blob.core.windows.net/buyersqlconn/4202/Interfaces/Inbound/cXML/CreditMemo/ProcessingError/2023/08/01/CreditMemo_20230801094230_23e36fb92c5040a381d286dc54dd59e5.txt</t>
  </si>
  <si>
    <t>Failed|InvoiceWorkFlow|08585107239150404610689249110CU62|Production-SMART-EASTUS|Correlation Id:08585107239196738380289058749CU52|Reason: HTTP - ValidationException: There was an error in processing Invoice : 423352809 because of following errors 
Unit Price cannot be negative for Item no(s) : 2</t>
  </si>
  <si>
    <t>https://gepsmartinterfacestorage.blob.core.windows.net/buyersqlconn/4202/Interfaces/Inbound/cXML/Invoice/ProcessingError/2023/08/01/Invoice_20230801094251_72081d1cd3b94e798157de14c9b705ab.txt</t>
  </si>
  <si>
    <t>Failed|InvoiceWorkFlow|08585107239150404609689249110CU68|Production-SMART-EASTUS|Correlation Id:08585107239196738380289058749CU52|Reason: HTTP - ValidationException: There was an error in processing Invoice : 423352811 because of following errors 
Unit Price cannot be negative for Item no(s) : 11</t>
  </si>
  <si>
    <t>https://gepsmartinterfacestorage.blob.core.windows.net/buyersqlconn/4202/Interfaces/Inbound/cXML/Invoice/ProcessingError/2023/08/01/Invoice_20230801094252_debc32079a7e44e3be58beeebad6972a.txt</t>
  </si>
  <si>
    <t>Failed|InvoiceWorkFlow|08585107239150404608689249110CU40|Production-SMART-EASTUS|Correlation Id:08585107239196738380289058749CU52|Reason: HTTP - ValidationException: There was an error in processing Invoice : 423352810 because of following errors 
Unit Price cannot be negative for Item no(s) : 55</t>
  </si>
  <si>
    <t>https://gepsmartinterfacestorage.blob.core.windows.net/buyersqlconn/4202/Interfaces/Inbound/cXML/Invoice/ProcessingError/2023/08/01/Invoice_20230801094252_ee1850b8766d4f4b999cc9d44a8a520a.txt</t>
  </si>
  <si>
    <t>Failed|CreditMemoWorkFlow|08585107962347676258925451003CU28|Production-SMART-EASTUS|Correlation Id:08585107962361231738845406967CU91|Reason: HTTP - ValidationException: OrderNumber : 449280 does not exists</t>
  </si>
  <si>
    <t>https://gepsmartinterfacestorage.blob.core.windows.net/buyersqlconn/4202/Interfaces/Inbound/cXML/CreditMemo/ProcessingError/2023/07/31/CreditMemo_20230731133731_34940cb89ab346ccb8574c82a489ff55.txt</t>
  </si>
  <si>
    <t>Failed|InvoiceWorkFlow|08585107531703249124289730582CU95|Production-SMART-EASTUS|Correlation Id:08585107531774724228616532060CU52|Reason: HTTP - ValidationException: There was an error in processing Invoice : 8813607837 because of following errors 
Invalid Order number BAYWAY LABS or Buying Party details</t>
  </si>
  <si>
    <t>https://gepsmartinterfacestorage.blob.core.windows.net/buyersqlconn/538731/Interfaces/Inbound/cXML/Invoice/ProcessingError/2023/08/01/Invoice_20230801013516_e9766abe4fa04a368bb213335644869f.txt</t>
  </si>
  <si>
    <t xml:space="preserve">An error occurred while processing the message, refer to the details section for more information 
Message ID: {1B9E03A5-0E02-4AE2-9A43-8D67FBAAB8FD}
Instance ID: {6E9DC0D1-7BC3-45C3-9216-87B3FB1F8365}
Error Description: System.ServiceModel.FaultException: &lt;s:Envelope xmlns:s="http://www.w3.org/2003/05/soap-envelope" xmlns:a="http://www.w3.org/2005/08/addressing"&gt;&lt;s:Header&gt;&lt;a:Action s:mustUnderstand="1" /&gt;&lt;a:RelatesTo&gt;urn:uuid:f4a89ce3-2fdf-4bd5-b550-6a709993694d&lt;/a:RelatesTo&gt;&lt;a:To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SINV02321296 because of following errors 
Following line item(s) number not available in order line items : 0,0,0,0,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SINV02321296 because of following errors 
Following line item(s) number not available in order line items : 0,0,0,0,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</si>
  <si>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https://gepsmartinterfacestorage.blob.core.windows.net/buyersqlconn/538731/Interfaces/Inbound/EDI/Invoice/ProcessingError/2023/07/31/Invoice_20230731204613_817ae66adbde46eb9fe703fbb152482c.txt</t>
  </si>
  <si>
    <t>Failed|InvoiceWorkFlow|08585107245783237247819981639CU95|Production-SMART-EASTUS|Correlation Id:08585107245829400656925548749CU17|Reason: HTTP - ValidationException: There was an error in processing Invoice : 9787484261 because of following errors 
Order with order number : MBP20230700389919 is not in valid status for invoicing.,
Invalid Order number MBP20230700389919 or Buying Party details</t>
  </si>
  <si>
    <t>https://gepsmartinterfacestorage.blob.core.windows.net/buyersqlconn/538731/Interfaces/Inbound/cXML/Invoice/ProcessingError/2023/08/01/Invoice_20230801093148_754de7c7f24e4bcbbcf812a9364268e4.txt</t>
  </si>
  <si>
    <t>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</si>
  <si>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https://gepsmartinterfacestorage.blob.core.windows.net/buyersqlconn/538731/Interfaces/Inbound/cXML/Invoice/ProcessingError/2023/08/01/Invoice_20230801091747_f8767d39659b4ccba858fd587f90a752.txt</t>
  </si>
  <si>
    <t>Failed|InvoiceWorkFlow|08585107254818099671950067662CU56|Production-SMART-EASTUS|Correlation Id:08585107254872690957134040223CU27|Reason: HTTP - ValidationException: There was an error in processing Invoice : 9788320324 because of following errors 
Order with order number : MBP20230700390705 is not in valid status for invoicing.,
Invalid Order number MBP20230700390705 or Buying Party details</t>
  </si>
  <si>
    <t>https://gepsmartinterfacestorage.blob.core.windows.net/buyersqlconn/538731/Interfaces/Inbound/cXML/Invoice/ProcessingError/2023/08/01/Invoice_20230801091646_cb6d2a0dc03449619cda65da699d398b.txt</t>
  </si>
  <si>
    <t>Failed|InvoiceWorkFlow|08585107299993016140463797650CU56|Production-SMART-EASTUS|Correlation Id:08585107300074395188191105899CU52|Reason: HTTP - ValidationException: There was an error in processing Invoice : 9788326453 because of following errors 
Order with order number : MBP20230700390705 is not in valid status for invoicing.,
Invalid Order number MBP20230700390705 or Buying Party details</t>
  </si>
  <si>
    <t>https://gepsmartinterfacestorage.blob.core.windows.net/buyersqlconn/538731/Interfaces/Inbound/cXML/Invoice/ProcessingError/2023/08/01/Invoice_20230801080128_a2e80d68dfb24b1b9510bb904c9f11d2.txt</t>
  </si>
  <si>
    <t>Failed|InvoiceWorkFlow|08585107942272934072575663875CU42|Production-SMART-EASTUS|Correlation Id:08585107942313645254799227208CU26|Reason: HTTP - ValidationException: There was an error in processing Invoice : TXFTW240436 because of following errors 
Invoice number already exists</t>
  </si>
  <si>
    <t>https://gepsmartinterfacestorage.blob.core.windows.net/buyersqlconn/70021845/Interfaces/Inbound/cXML/Invoice/ProcessingError/2023/07/31/Invoice_20230731141059_ff1462c58f004ff5b0e7aeb678230a66.txt</t>
  </si>
  <si>
    <t>Failed|InvoiceWorkFlow|08585108039338182210510387476CU63|Production-SMART-EASTUS|Correlation Id:08585108039391259653272420083CU24|Reason: HTTP - ValidationException: There was an error in processing Invoice : KZ53740 because of following errors 
Invoice number already exists</t>
  </si>
  <si>
    <t>https://gepsmartinterfacestorage.blob.core.windows.net/buyersqlconn/70021845/Interfaces/Inbound/cXML/Invoice/ProcessingError/2023/07/31/Invoice_20230731112912_b01235b006ab434a95fd38e8adda34ca.txt</t>
  </si>
  <si>
    <t>Failed|InvoiceWorkFlow|08585107849403096644677420601CU91|Production-SMART-EASTUS|Correlation Id:08585107849446528620216447694CU52|Reason: HTTP - ValidationException: There was an error in processing Invoice : 1074911-6 because of following errors 
Cannot create Invoice as the Order is closed for invoicing,
Line Item(s) number 4 is closed for invoicing in order</t>
  </si>
  <si>
    <t>https://gepsmartinterfacestorage.blob.core.windows.net/buyersqlconn/70021845/Interfaces/Inbound/cXML/Invoice/ProcessingError/2023/07/31/Invoice_20230731164547_2ed3ab4cb9a54bfaa79b6e5f899a8a4a.txt</t>
  </si>
  <si>
    <t>Failed|CreditMemoWorkFlow|08585107830793393369217755980CU30|Production-SMART-EASTUS|Correlation Id:08585107830812283285398145041CU70|Reason: HTTP - ValidationException: Invoice Status is not valid</t>
  </si>
  <si>
    <t>https://gepsmartinterfacestorage.blob.core.windows.net/buyersqlconn/70021845/Interfaces/Inbound/cXML/CreditMemo/ProcessingError/2023/07/31/CreditMemo_20230731171647_774721b301114fa1ad812a7403f3b12e.txt</t>
  </si>
  <si>
    <t>Failed|InvoiceWorkFlow|08585107615538767828233979937CU40|Production-SMART-EASTUS|Correlation Id:08585107615577620229976135131CU87|Reason: HTTP - ValidationException: There was an error in processing Invoice : 1750235 because of following errors 
Partner Invoice date cannot be greater than Current date</t>
  </si>
  <si>
    <t>https://gepsmartinterfacestorage.blob.core.windows.net/buyersqlconn/70021845/Interfaces/Inbound/cXML/Invoice/ProcessingError/2023/07/31/Invoice_20230731231534_569534eaca784b2fa0fc20b66254df92.txt</t>
  </si>
  <si>
    <t>Failed|InvoiceWorkFlow|08585107458796040277976447109CU63|Production-SMART-EASTUS|Correlation Id:08585107458841046978039910737CU52|Reason: HTTP - Exception occured in API, Please contact Admin.</t>
  </si>
  <si>
    <t>https://gepsmartinterfacestorage.blob.core.windows.net/buyersqlconn/70021845/Interfaces/Inbound/cXML/Invoice/ProcessingError/2023/08/01/Invoice_20230801033647_e2bc192231234cea831dc5768c7a7eb0.txt</t>
  </si>
  <si>
    <t>Failed|InvoiceWorkFlow|08585107420139598986395695752CU42|Production-SMART-EASTUS|Correlation Id:08585107420183195785664723818CU51|Reason: HTTP - ValidationException: There was an error in processing Invoice : 4621525436 because of following errors 
Invalid Order number WL 7-26-23 or Buying Party details</t>
  </si>
  <si>
    <t>https://gepsmartinterfacestorage.blob.core.windows.net/buyersqlconn/70021845/Interfaces/Inbound/cXML/Invoice/ProcessingError/2023/08/01/Invoice_20230801044112_b67f563b66594656937c299822a3549c.txt</t>
  </si>
  <si>
    <t>Failed|InvoiceWorkFlow|08585107404461755698442075293CU59|Production-SMART-EASTUS|Correlation Id:08585107404500766998853120557CU23|Reason: HTTP - ValidationException: There was an error in processing Invoice : 4621528523 because of following errors 
Invalid Order number CCN # 2108059 or Buying Party details</t>
  </si>
  <si>
    <t>https://gepsmartinterfacestorage.blob.core.windows.net/buyersqlconn/70021845/Interfaces/Inbound/cXML/Invoice/ProcessingError/2023/08/01/Invoice_20230801050720_a8f20dbe45eb4e94a2966cbd15055a17.txt</t>
  </si>
  <si>
    <t>Failed|InvoiceWorkFlow|08585107436379890421930714840CU64|Production-SMART-EASTUS|Correlation Id:08585107436470218892566702406CU84|Reason: HTTP - ValidationException: There was an error in processing Invoice : 9333235258 because of following errors 
Line Item Number(s) should be greater than zero</t>
  </si>
  <si>
    <t>https://gepsmartinterfacestorage.blob.core.windows.net/buyersqlconn/70021845/Interfaces/Inbound/cXML/Invoice/ProcessingError/2023/08/01/Invoice_20230801041408_13ab4041edcb48aeae8c7e80f7ebdb8c.txt</t>
  </si>
  <si>
    <t>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</si>
  <si>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https://gepsmartinterfacestorage.blob.core.windows.net/buyersqlconn/70021845/Interfaces/Inbound/cXML/Invoice/ProcessingError/2023/08/01/Invoice_20230801041232_99ef4e5f727d44d09c0bc2868183cc61.txt</t>
  </si>
  <si>
    <t>Failed|InvoiceWorkFlow|08585107437338682552952365538CU67|Production-SMART-EASTUS|Correlation Id:08585107438327705233242910138CU19|Reason: HTTP - Exception occured in API, Please contact Admin.</t>
  </si>
  <si>
    <t>https://gepsmartinterfacestorage.blob.core.windows.net/buyersqlconn/70021845/Interfaces/Inbound/cXML/Invoice/ProcessingError/2023/08/01/Invoice_20230801041232_3c3905636aba463e929182ebb6952b7e.txt</t>
  </si>
  <si>
    <t>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</si>
  <si>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https://gepsmartinterfacestorage.blob.core.windows.net/buyersqlconn/70021845/Interfaces/Inbound/cXML/Invoice/ProcessingError/2023/08/01/Invoice_20230801041232_c52f513e8f3d49c58c8bfddc545a172b.txt</t>
  </si>
  <si>
    <t>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</si>
  <si>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https://gepsmartinterfacestorage.blob.core.windows.net/buyersqlconn/70021845/Interfaces/Inbound/cXML/Invoice/ProcessingError/2023/08/01/Invoice_20230801041232_cc4e543457054615a67d966b864ada45.txt</t>
  </si>
  <si>
    <t>Failed|InvoiceWorkFlow|08585107235499934180879412712CU89|Production-SMART-EASTUS|Correlation Id:08585107235573934452875681411CU50|Reason: HTTP - Exception occured in API, Please contact Admin.</t>
  </si>
  <si>
    <t>https://gepsmartinterfacestorage.blob.core.windows.net/buyersqlconn/70021845/Interfaces/Inbound/cXML/Invoice/ProcessingError/2023/08/01/Invoice_20230801094857_da88bc6d1e6b414e8411bf27f60b410a.txt</t>
  </si>
  <si>
    <t>Failed|InvoiceWorkFlow|08585107300024391357109525344CU69|Production-SMART-EASTUS|Correlation Id:08585107300074395188191105899CU52|Reason: HTTP - Exception occured in API, Please contact Admin.</t>
  </si>
  <si>
    <t>https://gepsmartinterfacestorage.blob.core.windows.net/buyersqlconn/70021845/Interfaces/Inbound/cXML/Invoice/ProcessingError/2023/08/01/Invoice_20230801080124_a84e7a6816ea4cd5a599cdd522ed4290.txt</t>
  </si>
  <si>
    <t>Failed|InvoiceWorkFlow|08585107460609072074961043316CU44|Production-SMART-EASTUS|Correlation Id:08585107460646593797910075799CU87|Reason: HTTP - Exception occured in API, Please contact Admin.</t>
  </si>
  <si>
    <t>https://gepsmartinterfacestorage.blob.core.windows.net/buyersqlconn/70021790/Interfaces/Inbound/cXML/Invoice/ProcessingError/2023/08/01/Invoice_20230801033345_e2774d63b0674b1d80883eeff3dd7c4b.txt</t>
  </si>
  <si>
    <t>Failed|InvoiceWorkFlow|08585107458804537086159599124CU47|Production-SMART-EASTUS|Correlation Id:08585107458841046978039910737CU52|Reason: HTTP - Exception occured in API, Please contact Admin.</t>
  </si>
  <si>
    <t>https://gepsmartinterfacestorage.blob.core.windows.net/buyersqlconn/70021790/Interfaces/Inbound/cXML/Invoice/ProcessingError/2023/08/01/Invoice_20230801033646_1e4f729cba3348059fb7cf92c44e5032.txt</t>
  </si>
  <si>
    <t>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</si>
  <si>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https://gepsmartinterfacestorage.blob.core.windows.net/buyersqlconn/70021790/Interfaces/Inbound/cXML/Invoice/ProcessingError/2023/08/01/Invoice_20230801041106_1588a582d1644a2cb4e1e27d23477df8.txt</t>
  </si>
  <si>
    <t>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</si>
  <si>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https://gepsmartinterfacestorage.blob.core.windows.net/buyersqlconn/70021790/Interfaces/Inbound/cXML/Invoice/ProcessingError/2023/08/01/Invoice_20230801041107_873b3d3602d7458cb7907954a34e870f.txt</t>
  </si>
  <si>
    <t>Failed|CreditMemoWorkFlow|08585107099333567410042843912CU80|Production-SMART-EASTUS|Correlation Id:08585107099350883879271256868CU95|Reason: HTTP - ValidationException: OrderNumber : 451884 does not exists</t>
  </si>
  <si>
    <t>https://gepsmartinterfacestorage.blob.core.windows.net/buyersqlconn/4202/Interfaces/Inbound/cXML/CreditMemo/ProcessingError/2023/08/01/CreditMemo_20230801133553_32bbe9673fa04c06b08ce0001e1f579b.txt</t>
  </si>
  <si>
    <t>Failed|CreditMemoWorkFlow|08585107099333567412042843912CU21|Production-SMART-EASTUS|Correlation Id:08585107099350883879271256868CU95|Reason: HTTP - ValidationException: OrderNumber : 452048 does not exists</t>
  </si>
  <si>
    <t>https://gepsmartinterfacestorage.blob.core.windows.net/buyersqlconn/4202/Interfaces/Inbound/cXML/CreditMemo/ProcessingError/2023/08/01/CreditMemo_20230801133553_2a2de3e800b34433855f08b6e66be579.txt</t>
  </si>
  <si>
    <t>Failed|CreditMemoWorkFlow|08585107099333567411042843912CU23|Production-SMART-EASTUS|Correlation Id:08585107099350883879271256868CU95|Reason: HTTP - ValidationException: OrderNumber : 452052 does not exists</t>
  </si>
  <si>
    <t>https://gepsmartinterfacestorage.blob.core.windows.net/buyersqlconn/4202/Interfaces/Inbound/cXML/CreditMemo/ProcessingError/2023/08/01/CreditMemo_20230801133553_f09702ee576d45f39df4750796c280eb.txt</t>
  </si>
  <si>
    <t>Failed|CreditMemoWorkFlow|08585107099333567409042843912CU18|Production-SMART-EASTUS|Correlation Id:08585107099350883879271256868CU95|Reason: HTTP - ValidationException: OrderNumber : 451914 does not exists</t>
  </si>
  <si>
    <t>https://gepsmartinterfacestorage.blob.core.windows.net/buyersqlconn/4202/Interfaces/Inbound/cXML/CreditMemo/ProcessingError/2023/08/01/CreditMemo_20230801133553_1643fa171f1648559f83c462d22f135b.txt</t>
  </si>
  <si>
    <t>Failed|CreditMemoWorkFlow|08585107098653496857533579475CU48|Production-SMART-EASTUS|Correlation Id:08585107098745364224873482047CU71|Reason: HTTP - ValidationException: OrderNumber : 449415 does not exists</t>
  </si>
  <si>
    <t>https://gepsmartinterfacestorage.blob.core.windows.net/buyersqlconn/4202/Interfaces/Inbound/cXML/CreditMemo/ProcessingError/2023/08/01/CreditMemo_20230801133701_6e242e995f4b44de8676aefb3480e714.txt</t>
  </si>
  <si>
    <t>Failed|CreditMemoWorkFlow|08585107098653496861533579475CU50|Production-SMART-EASTUS|Correlation Id:08585107098745364224873482047CU71|Reason: HTTP - ValidationException: OrderNumber : 451953 does not exists</t>
  </si>
  <si>
    <t>https://gepsmartinterfacestorage.blob.core.windows.net/buyersqlconn/4202/Interfaces/Inbound/cXML/CreditMemo/ProcessingError/2023/08/01/CreditMemo_20230801133701_2c14f79621ea4907a5323644959119c9.txt</t>
  </si>
  <si>
    <t>Failed|CreditMemoWorkFlow|08585107098653496862533579475CU23|Production-SMART-EASTUS|Correlation Id:08585107098745364224873482047CU71|Reason: HTTP - ValidationException: OrderNumber : 451876 does not exists</t>
  </si>
  <si>
    <t>https://gepsmartinterfacestorage.blob.core.windows.net/buyersqlconn/4202/Interfaces/Inbound/cXML/CreditMemo/ProcessingError/2023/08/01/CreditMemo_20230801133701_833fd1ff0bf342d3a9d47a5b0e2ef99f.txt</t>
  </si>
  <si>
    <t>Failed|CreditMemoWorkFlow|08585107098653496860533579475CU19|Production-SMART-EASTUS|Correlation Id:08585107098745364224873482047CU71|Reason: HTTP - ValidationException: OrderNumber : 451983 does not exists</t>
  </si>
  <si>
    <t>https://gepsmartinterfacestorage.blob.core.windows.net/buyersqlconn/4202/Interfaces/Inbound/cXML/CreditMemo/ProcessingError/2023/08/01/CreditMemo_20230801133701_6e92acf09324416c99b6b84a5550b89e.txt</t>
  </si>
  <si>
    <t>Failed|CreditMemoWorkFlow|08585107098653496859533579475CU53|Production-SMART-EASTUS|Correlation Id:08585107098745364224873482047CU71|Reason: HTTP - ValidationException: OrderNumber : 451987 does not exists</t>
  </si>
  <si>
    <t>https://gepsmartinterfacestorage.blob.core.windows.net/buyersqlconn/4202/Interfaces/Inbound/cXML/CreditMemo/ProcessingError/2023/08/01/CreditMemo_20230801133701_16c77d598d6c4b34a5e90544774d31a8.txt</t>
  </si>
  <si>
    <t>Failed|CreditMemoWorkFlow|08585107098653496853533579475CU81|Production-SMART-EASTUS|Correlation Id:08585107098745364224873482047CU71|Reason: HTTP - ValidationException: OrderNumber : 452155 does not exists</t>
  </si>
  <si>
    <t>https://gepsmartinterfacestorage.blob.core.windows.net/buyersqlconn/4202/Interfaces/Inbound/cXML/CreditMemo/ProcessingError/2023/08/01/CreditMemo_20230801133701_421efdb15f58447aa02690745491c221.txt</t>
  </si>
  <si>
    <t>Failed|CreditMemoWorkFlow|08585107098653496856533579475CU82|Production-SMART-EASTUS|Correlation Id:08585107098745364224873482047CU71|Reason: HTTP - ValidationException: OrderNumber : 451182 does not exists</t>
  </si>
  <si>
    <t>https://gepsmartinterfacestorage.blob.core.windows.net/buyersqlconn/4202/Interfaces/Inbound/cXML/CreditMemo/ProcessingError/2023/08/01/CreditMemo_20230801133701_7ea1a20f3f3c43c0b197960548b66d57.txt</t>
  </si>
  <si>
    <t>Failed|CreditMemoWorkFlow|08585107098653496855533579475CU84|Production-SMART-EASTUS|Correlation Id:08585107098745364224873482047CU71|Reason: HTTP - ValidationException: OrderNumber : 451891 does not exists</t>
  </si>
  <si>
    <t>https://gepsmartinterfacestorage.blob.core.windows.net/buyersqlconn/4202/Interfaces/Inbound/cXML/CreditMemo/ProcessingError/2023/08/01/CreditMemo_20230801133701_e87ea41b96504fc497911c46623a5ed9.txt</t>
  </si>
  <si>
    <t>Failed|CreditMemoWorkFlow|08585107098653496854533579475CU82|Production-SMART-EASTUS|Correlation Id:08585107098745364224873482047CU71|Reason: HTTP - ValidationException: OrderNumber : 451780 does not exists</t>
  </si>
  <si>
    <t>https://gepsmartinterfacestorage.blob.core.windows.net/buyersqlconn/4202/Interfaces/Inbound/cXML/CreditMemo/ProcessingError/2023/08/01/CreditMemo_20230801133701_ff260c3ab7154e569085d9edea3f00c8.txt</t>
  </si>
  <si>
    <t>Failed|CreditMemoWorkFlow|08585107098653496858533579475CU27|Production-SMART-EASTUS|Correlation Id:08585107098745364224873482047CU71|Reason: HTTP - ValidationException: OrderNumber : 451780 does not exists</t>
  </si>
  <si>
    <t>https://gepsmartinterfacestorage.blob.core.windows.net/buyersqlconn/4202/Interfaces/Inbound/cXML/CreditMemo/ProcessingError/2023/08/01/CreditMemo_20230801133701_0547e43018644cc9b624bfb36a7f1a00.txt</t>
  </si>
  <si>
    <t>Failed|CreditMemoWorkFlow|08585107098064714687560410235CU50|Production-SMART-EASTUS|Correlation Id:08585107098080982141773857040CU41|Reason: HTTP - ValidationException: OrderNumber : 452236 does not exists</t>
  </si>
  <si>
    <t>https://gepsmartinterfacestorage.blob.core.windows.net/buyersqlconn/4202/Interfaces/Inbound/cXML/CreditMemo/ProcessingError/2023/08/01/CreditMemo_20230801133800_262a680ad0be488f936c632e664565e7.txt</t>
  </si>
  <si>
    <t>Failed|CreditMemoWorkFlow|08585107098064714688560410235CU53|Production-SMART-EASTUS|Correlation Id:08585107098080982141773857040CU41|Reason: HTTP - ValidationException: OrderNumber : 452367 does not exists</t>
  </si>
  <si>
    <t>https://gepsmartinterfacestorage.blob.core.windows.net/buyersqlconn/4202/Interfaces/Inbound/cXML/CreditMemo/ProcessingError/2023/08/01/CreditMemo_20230801133800_98c80a13e552444c9c24f5578f35d17f.txt</t>
  </si>
  <si>
    <t>Failed|CreditMemoWorkFlow|08585107097457161670550320195CU53|Production-SMART-EASTUS|Correlation Id:08585107097477525147264917587CU88|Reason: HTTP - ValidationException: OrderNumber : 452376 does not exists</t>
  </si>
  <si>
    <t>https://gepsmartinterfacestorage.blob.core.windows.net/buyersqlconn/4202/Interfaces/Inbound/cXML/CreditMemo/ProcessingError/2023/08/01/CreditMemo_20230801133901_ad5abb2a87cc414cbafba294e171e898.txt</t>
  </si>
  <si>
    <t>Failed|InvoiceWorkFlow|08585106910538088408517968199CU57|Production-SMART-EASTUS|Correlation Id:08585106910581210675605553690CU18|Reason: HTTP - ValidationException: There was an error in processing Invoice : 13697205-00 because of following errors 
Following line item(s) number not available in order line items : 2</t>
  </si>
  <si>
    <t>https://gepsmartinterfacestorage.blob.core.windows.net/buyersqlconn/4202/Interfaces/Inbound/cXML/Invoice/ProcessingError/2023/08/01/Invoice_20230801185033_a45da1fd-1e29-4941-a23b-c9a3d3ec9d1d.txt</t>
  </si>
  <si>
    <t xml:space="preserve">An error occurred while processing the message, refer to the details section for more information 
Message ID: {0D145281-ADB3-496F-94DD-DC5525E52814}
Instance ID: {C1ACB966-CE00-4B76-BA28-37CD1A6E3136}
Error Description: System.ServiceModel.FaultException: &lt;s:Envelope xmlns:s="http://www.w3.org/2003/05/soap-envelope" xmlns:a="http://www.w3.org/2005/08/addressing"&gt;&lt;s:Header&gt;&lt;a:Action s:mustUnderstand="1" /&gt;&lt;a:RelatesTo&gt;urn:uuid:e1672aac-0b7f-4b99-b46f-7008ec5c36d0&lt;/a:RelatesTo&gt;&lt;a:To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SINV02321599 because of following errors 
Following line item(s) number not available in order line items : 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SINV02321599 because of following errors 
Following line item(s) number not available in order line items : 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</si>
  <si>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https://gepsmartinterfacestorage.blob.core.windows.net/buyersqlconn/538731/Interfaces/Inbound/EDI/Invoice/ProcessingError/2023/08/01/Invoice_20230801170843_b2d2ebfa6fb94e24beae24f74f90484a.txt</t>
  </si>
  <si>
    <t xml:space="preserve">An error occurred while processing the message, refer to the details section for more information 
Message ID: {BD2444BD-A71B-497F-BE15-F87655416389}
Instance ID: {F863947F-988B-47EA-9595-A5FB81F26AD5}
Error Description: System.ServiceModel.FaultException: &lt;s:Envelope xmlns:s="http://www.w3.org/2003/05/soap-envelope" xmlns:a="http://www.w3.org/2005/08/addressing"&gt;&lt;s:Header&gt;&lt;a:Action s:mustUnderstand="1" /&gt;&lt;a:RelatesTo&gt;urn:uuid:43db295d-f51f-4dfe-b10d-fcd30a4a86bc&lt;/a:RelatesTo&gt;&lt;a:To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SINV02322068 because of following errors 
Following line item(s) number not available in order line items : 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SINV02322068 because of following errors 
Following line item(s) number not available in order line items : 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</si>
  <si>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https://gepsmartinterfacestorage.blob.core.windows.net/buyersqlconn/538731/Interfaces/Inbound/EDI/Invoice/ProcessingError/2023/08/01/Invoice_20230801170843_33fc3d0ce6644532ad00bd54a8abd2b6.txt</t>
  </si>
  <si>
    <t xml:space="preserve">An error occurred while processing the message, refer to the details section for more information 
Message ID: {1DC87FE6-343C-4FEA-94E5-27AC0F24990D}
Instance ID: {0ADA73F4-085F-4903-B422-EB293EF30958}
Error Description: System.ServiceModel.FaultException: &lt;s:Envelope xmlns:s="http://www.w3.org/2003/05/soap-envelope" xmlns:a="http://www.w3.org/2005/08/addressing"&gt;&lt;s:Header&gt;&lt;a:Action s:mustUnderstand="1" /&gt;&lt;a:RelatesTo&gt;urn:uuid:05f1a2bf-d932-4f60-adbd-3c90fde4b408&lt;/a:RelatesTo&gt;&lt;a:To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SINV02322069 because of following errors 
Following line item(s) number not available in order line items : 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SINV02322069 because of following errors 
Following line item(s) number not available in order line items : 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</si>
  <si>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https://gepsmartinterfacestorage.blob.core.windows.net/buyersqlconn/538731/Interfaces/Inbound/EDI/Invoice/ProcessingError/2023/08/01/Invoice_20230801170843_5f6f1ec339a04511a2a6e7a7446e20a4.txt</t>
  </si>
  <si>
    <t xml:space="preserve">An error occurred while processing the message, refer to the details section for more information 
Message ID: {62DB2CFB-2B68-4554-8301-448F412C05A6}
Instance ID: {77DC27E5-4B90-450B-B7B1-3E3B69832A5D}
Error Description: System.ServiceModel.FaultException: &lt;s:Envelope xmlns:s="http://www.w3.org/2003/05/soap-envelope" xmlns:a="http://www.w3.org/2005/08/addressing"&gt;&lt;s:Header&gt;&lt;a:Action s:mustUnderstand="1" /&gt;&lt;a:RelatesTo&gt;urn:uuid:b0d872b4-b66d-4532-963d-573b3ed2c17f&lt;/a:RelatesTo&gt;&lt;a:To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SINV02322084 because of following errors 
Invalid Order number Ecolab New Hire Order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SINV02322084 because of following errors 
Invalid Order number Ecolab New Hire Order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</si>
  <si>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https://gepsmartinterfacestorage.blob.core.windows.net/buyersqlconn/538731/Interfaces/Inbound/EDI/Invoice/ProcessingError/2023/08/01/Invoice_20230801170844_72c85c5a2f70485b98985c4d52837f79.txt</t>
  </si>
  <si>
    <t xml:space="preserve">An error occurred while processing the message, refer to the details section for more information 
Message ID: {BA804A68-186A-4981-BF4E-F09E5CE03CF0}
Instance ID: {862EDA9D-F75C-49F3-9E53-735540BF7C20}
Error Description: System.ServiceModel.FaultException: &lt;s:Envelope xmlns:s="http://www.w3.org/2003/05/soap-envelope" xmlns:a="http://www.w3.org/2005/08/addressing"&gt;&lt;s:Header&gt;&lt;a:Action s:mustUnderstand="1" /&gt;&lt;a:RelatesTo&gt;urn:uuid:b65c9cad-ec6a-4b85-a96c-5ea4395d00d6&lt;/a:RelatesTo&gt;&lt;a:To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SINV02322085 because of following errors 
Invalid Order number Ecolab New Hire Order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SINV02322085 because of following errors 
Invalid Order number Ecolab New Hire Order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</si>
  <si>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https://gepsmartinterfacestorage.blob.core.windows.net/buyersqlconn/538731/Interfaces/Inbound/EDI/Invoice/ProcessingError/2023/08/01/Invoice_20230801170844_0284305e7e574ef6bf520154c72f0d05.txt</t>
  </si>
  <si>
    <t>Failed|CreditMemoWorkFlow|08585106793957319899086979610CU26|Production-SMART-EASTUS|Correlation Id:08585106793977270245039694509CU67|Reason: HTTP - ValidationException: PartnerInvoiceNumber does not exists</t>
  </si>
  <si>
    <t>https://gepsmartinterfacestorage.blob.core.windows.net/buyersqlconn/538731/Interfaces/Inbound/cXML/CreditMemo/ProcessingError/2023/08/01/CreditMemo_20230801220450_41ead14372314a9db41589cca45f5076.txt</t>
  </si>
  <si>
    <t>Failed|InvoiceWorkFlow|08585106504100934159962295401CU41|Production-SMART-EASTUS|Correlation Id:08585106504164259235158905502CU55|Reason: HTTP - ValidationException: There was an error in processing Invoice : 11907946 because of following errors 
Invalid Order number 9446086 or Buying Party details</t>
  </si>
  <si>
    <t>https://gepsmartinterfacestorage.blob.core.windows.net/buyersqlconn/70021845/Interfaces/Inbound/cXML/Invoice/ProcessingError/2023/08/02/Invoice_20230802060757_b0cfb66b1d84467cae59a2e54fd7c105.txt</t>
  </si>
  <si>
    <t>Failed|InvoiceWorkFlow|08585106502893799837017820855CU88|Production-SMART-EASTUS|Correlation Id:08585106502958499461221491423CU52|Reason: HTTP - ValidationException: There was an error in processing Invoice : 11956507 because of following errors 
Invalid Order number 104758.2078 or Buying Party details</t>
  </si>
  <si>
    <t>https://gepsmartinterfacestorage.blob.core.windows.net/buyersqlconn/70021845/Interfaces/Inbound/cXML/Invoice/ProcessingError/2023/08/02/Invoice_20230802060958_82e4fd46db024b0d91c62283361f748c.txt</t>
  </si>
  <si>
    <t>Failed|InvoiceWorkFlow|08585106502318323248872265494CU60|Production-SMART-EASTUS|Correlation Id:08585106502357001005469025536CU51|Reason: HTTP - ValidationException: There was an error in processing Invoice : 4621545426 because of following errors 
Invalid Order number JON STOW 021370 or Buying Party details</t>
  </si>
  <si>
    <t>https://gepsmartinterfacestorage.blob.core.windows.net/buyersqlconn/70021845/Interfaces/Inbound/cXML/Invoice/ProcessingError/2023/08/02/Invoice_20230802061054_c066aa32ded449d3b6404c03b90eca40.txt</t>
  </si>
  <si>
    <t>Failed|EDI_InvoiceWorkflow|08585106097239358785464078603CU20|Production-SMART-EASTUS|Correlation Id:08585106097328663117045458182CU89|Reason: HTTP - ValidationException: There was an error in processing Invoice : C737986 because of following errors 
Following line item(s) number not available in order line items : 0,
Line Item Number(s) should be greater than zero</t>
  </si>
  <si>
    <t>https://gepsmartinterfacestorage.blob.core.windows.net/buyersqlconn/4202/Interfaces/Inbound/EDI/Invoice/ProcessingError/2023/08/02/Invoice_20230802052601_ec67e6a4-ff58-4d84-939d-60116e91e6dd.txt</t>
  </si>
  <si>
    <t>Failed|EDI_InvoiceWorkflow|08585105988991233581503583258CU53|Production-SMART-EASTUS|Correlation Id:08585105989313428745745717684CU44|Reason: HTTP - ValidationException: There was an error in processing Invoice : 4053665 because of following errors 
Order with order number : PO-07:23-422472 is not in valid status for invoicing.</t>
  </si>
  <si>
    <t>https://gepsmartinterfacestorage.blob.core.windows.net/buyersqlconn/4202/Interfaces/Inbound/EDI/Invoice/ProcessingError/2023/08/02/Invoice_20230802082626_ea820c28-a0ff-4813-88f0-b3a2a0ed5f21.txt</t>
  </si>
  <si>
    <t xml:space="preserve">An error occurred while processing the message, refer to the details section for more information 
Message ID: {4355D200-2255-4FC7-B599-5B469AFE31CF}
Instance ID: {73C14B12-53E2-40BA-98E5-C5827279A6CA}
Error Description: System.ServiceModel.FaultException: &lt;s:Envelope xmlns:s="http://www.w3.org/2003/05/soap-envelope" xmlns:a="http://www.w3.org/2005/08/addressing"&gt;&lt;s:Header&gt;&lt;a:Action s:mustUnderstand="1" /&gt;&lt;a:RelatesTo&gt;urn:uuid:b876300e-e1dd-4789-acf5-75d7a59ce97c&lt;/a:RelatesTo&gt;&lt;a:To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SINV02322515.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</si>
  <si>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https://gepsmartinterfacestorage.blob.core.windows.net/buyersqlconn/538731/Interfaces/Inbound/EDI/Invoice/ProcessingError/2023/08/02/Invoice_20230802173410_7f2e8bbec0cb47e2a8f30a1d03a0e13b.txt</t>
  </si>
  <si>
    <t xml:space="preserve">An error occurred while processing the message, refer to the details section for more information 
Message ID: {58AFAB34-E68E-407E-A7FD-E57912DDC343}
Instance ID: {8AF5CA2C-CE0D-4E47-9D3A-B542F4553255}
Error Description: System.ServiceModel.FaultException: &lt;s:Envelope xmlns:s="http://www.w3.org/2003/05/soap-envelope" xmlns:a="http://www.w3.org/2005/08/addressing"&gt;&lt;s:Header&gt;&lt;a:Action s:mustUnderstand="1" /&gt;&lt;a:RelatesTo&gt;urn:uuid:0f2cbed0-5d34-4e31-ac14-061b8bce55e7&lt;/a:RelatesTo&gt;&lt;a:To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SINV02322959 because of following errors 
Invalid Order number EcoChips - Employee En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SINV02322959 because of following errors 
Invalid Order number EcoChips - Employee En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</si>
  <si>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https://gepsmartinterfacestorage.blob.core.windows.net/buyersqlconn/538731/Interfaces/Inbound/EDI/Invoice/ProcessingError/2023/08/02/Invoice_20230802173410_233f38b6c80f4c8c99b5e2d9005afe6a.txt</t>
  </si>
  <si>
    <t xml:space="preserve">An error occurred while processing the message, refer to the details section for more information 
Message ID: {CF65AFDC-8D47-425C-B9AE-406C422E4C6F}
Instance ID: {312CAF90-07A3-4564-A44B-1B0F5B97C826}
Error Description: System.ServiceModel.FaultException: &lt;s:Envelope xmlns:s="http://www.w3.org/2003/05/soap-envelope" xmlns:a="http://www.w3.org/2005/08/addressing"&gt;&lt;s:Header&gt;&lt;a:Action s:mustUnderstand="1" /&gt;&lt;a:RelatesTo&gt;urn:uuid:f1aab043-ff1c-4788-a92b-710b6ba21682&lt;/a:RelatesTo&gt;&lt;a:To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SINV02322974.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</si>
  <si>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https://gepsmartinterfacestorage.blob.core.windows.net/buyersqlconn/538731/Interfaces/Inbound/EDI/Invoice/ProcessingError/2023/08/02/Invoice_20230802173410_af2065c0fb0e40af83e28ce75ab59ca1.txt</t>
  </si>
  <si>
    <t xml:space="preserve">An error occurred while processing the message, refer to the details section for more information 
Message ID: {F1DD174D-1D4B-42D1-ADDB-AEB06D3A7FA9}
Instance ID: {E2310939-F393-4A33-A5DC-3D1DD4EE5E07}
Error Description: System.ServiceModel.FaultException: &lt;s:Envelope xmlns:s="http://www.w3.org/2003/05/soap-envelope" xmlns:a="http://www.w3.org/2005/08/addressing"&gt;&lt;s:Header&gt;&lt;a:Action s:mustUnderstand="1" /&gt;&lt;a:RelatesTo&gt;urn:uuid:55add41c-93f5-4fd4-b11b-509b964914b2&lt;/a:RelatesTo&gt;&lt;a:To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SINV02322980 because of following errors 
Invalid Order number US10420032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SINV02322980 because of following errors 
Invalid Order number US10420032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</si>
  <si>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https://gepsmartinterfacestorage.blob.core.windows.net/buyersqlconn/538731/Interfaces/Inbound/EDI/Invoice/ProcessingError/2023/08/02/Invoice_20230802173410_fb93dcc7e37245f8af124fc59ba28270.txt</t>
  </si>
  <si>
    <t xml:space="preserve">An error occurred while processing the message, refer to the details section for more information 
Message ID: {6580FAE0-8C6D-46E6-9E36-C750BFF6B097}
Instance ID: {E46C39A7-4C00-4413-85F1-84CFFF18C828}
Error Description: System.ServiceModel.FaultException: &lt;s:Envelope xmlns:s="http://www.w3.org/2003/05/soap-envelope" xmlns:a="http://www.w3.org/2005/08/addressing"&gt;&lt;s:Header&gt;&lt;a:Action s:mustUnderstand="1" /&gt;&lt;a:RelatesTo&gt;urn:uuid:dabd3459-6bf7-4039-a11e-97aa64e518d5&lt;/a:RelatesTo&gt;&lt;a:To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SINV02323276 because of following errors 
Following line item(s) number not available in order line items : 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SINV02323276 because of following errors 
Following line item(s) number not available in order line items : 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</si>
  <si>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https://gepsmartinterfacestorage.blob.core.windows.net/buyersqlconn/538731/Interfaces/Inbound/EDI/Invoice/ProcessingError/2023/08/02/Invoice_20230802173410_4013d221d1424c47becc180aa300bfee.txt</t>
  </si>
  <si>
    <t>Failed|CreditMemoWorkFlow|08585106335125984704869984971CU87|Production-SMART-EASTUS|Correlation Id:08585106335156320145969283615CU56|Reason: HTTP - ValidationException: There was an error in processing the Credit memo as Credit memo line items Tax cannot be greater than the Credit Tax of the PO</t>
  </si>
  <si>
    <t>https://gepsmartinterfacestorage.blob.core.windows.net/buyersqlconn/70021845/Interfaces/Inbound/cXML/CreditMemo/ProcessingError/2023/08/02/CreditMemo_20230802104943_402a8869d53e46a388804b3e7feaeb9b.txt</t>
  </si>
  <si>
    <t>Failed|InvoiceWorkFlow|08585105581081846179849741945CU88|Production-SMART-EASTUS|Correlation Id:08585105581124624366781096800CU29|Reason: HTTP - ValidationException: There was an error in processing Invoice : 9791692842 because of following errors 
Order with order number : 4501082915 is not in valid status for invoicing.</t>
  </si>
  <si>
    <t>https://gepsmartinterfacestorage.blob.core.windows.net/buyersqlconn/7954/Interfaces/Inbound/cXML/Invoice/ProcessingError/2023/08/03/Invoice_20230803074619_83b87c2c66e64ce68bef8054b81837de.txt</t>
  </si>
  <si>
    <t>Failed|InvoiceWorkFlow|08585105581081846178849741945CU67|Production-SMART-EASTUS|Correlation Id:08585105581124624366781096800CU29|Reason: HTTP - ValidationException: There was an error in processing Invoice : 9792090046 because of following errors 
Order with order number : 4501083089 is not in valid status for invoicing.</t>
  </si>
  <si>
    <t>https://gepsmartinterfacestorage.blob.core.windows.net/buyersqlconn/7954/Interfaces/Inbound/cXML/Invoice/ProcessingError/2023/08/03/Invoice_20230803074618_ee9ba5e70ef84acf942ef0b7832ac4d6.txt</t>
  </si>
  <si>
    <t>Failed|EDI_InvoiceWorkflow|08585105502772244991011323940CU29|Production-SMART-EASTUS|Correlation Id:08585105503223827889154935170CU57|Reason: HTTP - ValidationException: There was an error in processing Invoice : 14201998 because of following errors 
Invoice number already exists</t>
  </si>
  <si>
    <t>https://gepsmartinterfacestorage.blob.core.windows.net/buyersqlconn/4202/Interfaces/Inbound/EDI/Invoice/ProcessingError/2023/08/03/Invoice_20230803095648_d3f99f42-6a12-4f0c-ad18-a62e3edcd514.txt</t>
  </si>
  <si>
    <t>Failed|CreditMemoWorkFlow|08585105568164157644549376759CU82|Production-SMART-EASTUS|Correlation Id:08585105568192636920134683044CU67|Reason: HTTP - ValidationException: OrderNumber : 144144 does not exists</t>
  </si>
  <si>
    <t>https://gepsmartinterfacestorage.blob.core.windows.net/buyersqlconn/4202/Interfaces/Inbound/cXML/CreditMemo/ProcessingError/2023/08/03/CreditMemo_20230803080750_5a45c8fa9e454d2d807f67c31e15bfd1.txt</t>
  </si>
  <si>
    <t>Failed|InvoiceWorkFlow|08585105700467466508085987454CU43|Production-SMART-EASTUS|Correlation Id:08585105700499118068606190684CU19|Reason: HTTP - ValidationException: There was an error in processing Invoice : 8813639771 because of following errors 
Invalid Order number BAYWAY LABS or Buying Party details</t>
  </si>
  <si>
    <t>https://gepsmartinterfacestorage.blob.core.windows.net/buyersqlconn/538731/Interfaces/Inbound/cXML/Invoice/ProcessingError/2023/08/03/Invoice_20230803042720_5d707c0254b44ef99f7a00cb19c4cb8a.txt</t>
  </si>
  <si>
    <t>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</si>
  <si>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https://gepsmartinterfacestorage.blob.core.windows.net/buyersqlconn/70021845/Interfaces/Inbound/cXML/Invoice/ProcessingError/2023/08/02/Invoice_20230802223338_7913b027a4594323bb0a7a5123acbded.txt</t>
  </si>
  <si>
    <t>Failed|InvoiceWorkFlow|08585105715506592795590794068CU95|Production-SMART-EASTUS|Correlation Id:08585105715562792853315692029CU87|Reason: HTTP - ValidationException: There was an error in processing Invoice : 4621550335 because of following errors 
Invalid Order number 450315666 or Buying Party details</t>
  </si>
  <si>
    <t>https://gepsmartinterfacestorage.blob.core.windows.net/buyersqlconn/70021845/Interfaces/Inbound/cXML/Invoice/ProcessingError/2023/08/03/Invoice_20230803040217_aa8349b1c6864b9a8156ded897e6a889.txt</t>
  </si>
  <si>
    <t>Failed|InvoiceWorkFlow|08585105715506592793590794068CU67|Production-SMART-EASTUS|Correlation Id:08585105715562792853315692029CU87|Reason: HTTP - ValidationException: There was an error in processing Invoice : 4621550341 because of following errors 
Invalid Order number WL-E130-8123 or Buying Party details</t>
  </si>
  <si>
    <t>https://gepsmartinterfacestorage.blob.core.windows.net/buyersqlconn/70021845/Interfaces/Inbound/cXML/Invoice/ProcessingError/2023/08/03/Invoice_20230803040217_cc11df28c2974a2b8a73878cc3c5af3d.txt</t>
  </si>
  <si>
    <t>Failed|InvoiceWorkFlow|08585105587121436851481637706CU65|Production-SMART-EASTUS|Correlation Id:08585105587153786589888835175CU25|Reason: HTTP - Exception occured in API, Please contact Admin.</t>
  </si>
  <si>
    <t>https://gepsmartinterfacestorage.blob.core.windows.net/buyersqlconn/70021790/Interfaces/Inbound/cXML/Invoice/ProcessingError/2023/08/03/Invoice_20230803073638_a34869278e5b43f6bf72dd3b30c48d1e.txt</t>
  </si>
  <si>
    <t>Failed|InvoiceWorkFlow|08585105482177434243092946571CU91|Production-SMART-EASTUS|Correlation Id:08585105482208393394249394804CU85|Reason: HTTP - ValidationException: There was an error in processing Invoice : 9791368898 because of following errors 
Order with order number : 4501082967 is not in valid status for invoicing.</t>
  </si>
  <si>
    <t>https://gepsmartinterfacestorage.blob.core.windows.net/buyersqlconn/7954/Interfaces/Inbound/cXML/Invoice/ProcessingError/2023/08/03/Invoice_20230803103111_ab915be3fca24318b99caf3478698c79.txt</t>
  </si>
  <si>
    <t>Failed|InvoiceWorkFlow|08585105382678279649979167921CU59|Production-SMART-EASTUS|Correlation Id:08585105382725407882649881361CU80|Reason: HTTP - ValidationException: There was an error in processing Invoice : 2027936 because of following errors 
Order with order number : PO-06:23-417658 is not in valid status for invoicing.</t>
  </si>
  <si>
    <t>https://gepsmartinterfacestorage.blob.core.windows.net/buyersqlconn/4202/Interfaces/Inbound/cXML/Invoice/ProcessingError/2023/08/03/Invoice_20230803131659_a1c7835a-ccf7-4958-b9cb-4bec3dcf308b.txt</t>
  </si>
  <si>
    <t>Failed|CreditMemoWorkFlow|08585105368468253771723138868CU52|Production-SMART-EASTUS|Correlation Id:08585105368489621859807993907CU56|Reason: HTTP - ValidationException: OrderNumber : RETURN PICK UP does not exists</t>
  </si>
  <si>
    <t>https://gepsmartinterfacestorage.blob.core.windows.net/buyersqlconn/4202/Interfaces/Inbound/cXML/CreditMemo/ProcessingError/2023/08/03/CreditMemo_20230803134039_c537b18b0ad64a5181dcfd935d8b2f6c.txt</t>
  </si>
  <si>
    <t>Failed|InvoiceWorkFlow|08585105265755527930011886951CU65|Production-SMART-EASTUS|Correlation Id:08585105265797364171341946366CU53|Reason: HTTP - ValidationException: There was an error in processing Invoice : 919760628 because of following errors 
Following line item(s) number not available in order line items : 300</t>
  </si>
  <si>
    <t>https://gepsmartinterfacestorage.blob.core.windows.net/buyersqlconn/4202/Interfaces/Inbound/cXML/Invoice/ProcessingError/2023/08/03/Invoice_20230803163151_3b7e964c-f58f-49a6-b791-2fe77ce0051b.txt</t>
  </si>
  <si>
    <t>Failed|CreditMemoWorkFlow|08585105346755484114932016445CU86|Production-SMART-EASTUS|Correlation Id:08585105346786789008889476886CU56|Reason: HTTP - ValidationException: There was an error in processing the Memo as the item(s) 1 has invalid line Number</t>
  </si>
  <si>
    <t>https://gepsmartinterfacestorage.blob.core.windows.net/buyersqlconn/538731/Interfaces/Inbound/cXML/CreditMemo/ProcessingError/2023/08/03/CreditMemo_20230803141650_37d31331b1b14e3d8544c82d9e7c7691.txt</t>
  </si>
  <si>
    <t xml:space="preserve">An error occurred while processing the message, refer to the details section for more information 
Message ID: {271EB355-DA4D-4799-98B2-B6DAEF51FE5E}
Instance ID: {DF1B9DA3-BF49-4645-AA09-E6A9794E2C64}
Error Description: System.ServiceModel.FaultException: &lt;s:Envelope xmlns:s="http://www.w3.org/2003/05/soap-envelope" xmlns:a="http://www.w3.org/2005/08/addressing"&gt;&lt;s:Header&gt;&lt;a:Action s:mustUnderstand="1" /&gt;&lt;a:RelatesTo&gt;urn:uuid:17d26ed9-63d4-4819-9426-1af2b5c42372&lt;/a:RelatesTo&gt;&lt;a:To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SINV02324732 because of following errors 
Invalid Order number July 2023 Ecolab Anniv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SINV02324732 because of following errors 
Invalid Order number July 2023 Ecolab Anniv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</si>
  <si>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https://gepsmartinterfacestorage.blob.core.windows.net/buyersqlconn/538731/Interfaces/Inbound/EDI/Invoice/ProcessingError/2023/08/03/Invoice_20230803171413_23a4b85e3522479691f466d4e6bb0861.txt</t>
  </si>
  <si>
    <t xml:space="preserve">An error occurred while processing the message, refer to the details section for more information 
Message ID: {11658B75-E3FD-4EA2-8FAB-A358EB2A40E1}
Instance ID: {D09DA5F3-1842-464D-A9B2-40675A54F21A}
Error Description: System.ServiceModel.FaultException: &lt;s:Envelope xmlns:s="http://www.w3.org/2003/05/soap-envelope" xmlns:a="http://www.w3.org/2005/08/addressing"&gt;&lt;s:Header&gt;&lt;a:Action s:mustUnderstand="1" /&gt;&lt;a:RelatesTo&gt;urn:uuid:38e101aa-0600-4e90-9635-ea76f8cf61d9&lt;/a:RelatesTo&gt;&lt;a:To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SINV02324733 because of following errors 
Invalid Order number July 2023 Ecolab Anniv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SINV02324733 because of following errors 
Invalid Order number July 2023 Ecolab Anniv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</si>
  <si>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https://gepsmartinterfacestorage.blob.core.windows.net/buyersqlconn/538731/Interfaces/Inbound/EDI/Invoice/ProcessingError/2023/08/03/Invoice_20230803171414_c84e6eff2db64302800cbc1a05abea03.txt</t>
  </si>
  <si>
    <t xml:space="preserve">An error occurred while processing the message, refer to the details section for more information 
Message ID: {77E3B0E2-DC40-4E2E-B45F-77EC5E9267ED}
Instance ID: {C10EA292-24BA-441C-B0A5-A82FCC510E94}
Error Description: System.ServiceModel.FaultException: &lt;s:Envelope xmlns:s="http://www.w3.org/2003/05/soap-envelope" xmlns:a="http://www.w3.org/2005/08/addressing"&gt;&lt;s:Header&gt;&lt;a:Action s:mustUnderstand="1" /&gt;&lt;a:RelatesTo&gt;urn:uuid:d384c2a1-9695-44c2-8394-5ec054d4baa9&lt;/a:RelatesTo&gt;&lt;a:To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SINV02324734 because of following errors 
Invalid Order number Ecolab New Hire Order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SINV02324734 because of following errors 
Invalid Order number Ecolab New Hire Order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</si>
  <si>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https://gepsmartinterfacestorage.blob.core.windows.net/buyersqlconn/538731/Interfaces/Inbound/EDI/Invoice/ProcessingError/2023/08/03/Invoice_20230803171414_0ca8d13335a341cf924428cf15c9353d.txt</t>
  </si>
  <si>
    <t xml:space="preserve">An error occurred while processing the message, refer to the details section for more information 
Message ID: {9247D931-2871-4980-8A71-F8D78E48A59B}
Instance ID: {B812C5BD-2050-4375-A5E6-94CD33E7DE23}
Error Description: System.ServiceModel.FaultException: &lt;s:Envelope xmlns:s="http://www.w3.org/2003/05/soap-envelope" xmlns:a="http://www.w3.org/2005/08/addressing"&gt;&lt;s:Header&gt;&lt;a:Action s:mustUnderstand="1" /&gt;&lt;a:RelatesTo&gt;urn:uuid:ef20bd8b-2960-4952-9de5-0e7b74a3e5ea&lt;/a:RelatesTo&gt;&lt;a:To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SINV02324735 because of following errors 
Invalid Order number Ecolab New Hire Order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SINV02324735 because of following errors 
Invalid Order number Ecolab New Hire Order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</si>
  <si>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https://gepsmartinterfacestorage.blob.core.windows.net/buyersqlconn/538731/Interfaces/Inbound/EDI/Invoice/ProcessingError/2023/08/03/Invoice_20230803171414_ee8db5a52d624009b7a9bbd4232fb554.txt</t>
  </si>
  <si>
    <t xml:space="preserve">An error occurred while processing the message, refer to the details section for more information 
Message ID: {0776EE81-BEA9-4E7B-9E6F-917821AEAB4D}
Instance ID: {DAC83FF6-82BA-4401-B55F-FFB5A3F01D6A}
Error Description: System.ServiceModel.FaultException: &lt;s:Envelope xmlns:s="http://www.w3.org/2003/05/soap-envelope" xmlns:a="http://www.w3.org/2005/08/addressing"&gt;&lt;s:Header&gt;&lt;a:Action s:mustUnderstand="1" /&gt;&lt;a:RelatesTo&gt;urn:uuid:6ed036dd-53f5-498c-ac2c-fbe7fb9aafe1&lt;/a:RelatesTo&gt;&lt;a:To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SINV02324736 because of following errors 
Following line item(s) number not available in order line items : 0,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SINV02324736 because of following errors 
Following line item(s) number not available in order line items : 0,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</si>
  <si>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https://gepsmartinterfacestorage.blob.core.windows.net/buyersqlconn/538731/Interfaces/Inbound/EDI/Invoice/ProcessingError/2023/08/03/Invoice_20230803171414_3f78929f8bb24e9e9f27d0891cac514b.txt</t>
  </si>
  <si>
    <t xml:space="preserve">An error occurred while processing the message, refer to the details section for more information 
Message ID: {A93A2F0D-A034-44ED-B502-023A8C93BDEB}
Instance ID: {6F82AAAA-8528-43CB-ABAB-9EB4766DA4A7}
Error Description: System.ServiceModel.FaultException: &lt;s:Envelope xmlns:s="http://www.w3.org/2003/05/soap-envelope" xmlns:a="http://www.w3.org/2005/08/addressing"&gt;&lt;s:Header&gt;&lt;a:Action s:mustUnderstand="1" /&gt;&lt;a:RelatesTo&gt;urn:uuid:6da2f314-3a5a-48c3-a980-1ec361490c64&lt;/a:RelatesTo&gt;&lt;a:To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SINV02324739 because of following errors 
Following line item(s) number not available in order line items : 0,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SINV02324739 because of following errors 
Following line item(s) number not available in order line items : 0,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</si>
  <si>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https://gepsmartinterfacestorage.blob.core.windows.net/buyersqlconn/538731/Interfaces/Inbound/EDI/Invoice/ProcessingError/2023/08/03/Invoice_20230803171414_1bba4f4106ba4e87a9473ce78fd21229.txt</t>
  </si>
  <si>
    <t xml:space="preserve">An error occurred while processing the message, refer to the details section for more information 
Message ID: {6A6622EA-BF55-4B49-B72D-5F7EEACF6662}
Instance ID: {425A1ABC-2216-4EF2-BA88-E7C27C297E06}
Error Description: System.ServiceModel.FaultException: &lt;s:Envelope xmlns:s="http://www.w3.org/2003/05/soap-envelope" xmlns:a="http://www.w3.org/2005/08/addressing"&gt;&lt;s:Header&gt;&lt;a:Action s:mustUnderstand="1" /&gt;&lt;a:RelatesTo&gt;urn:uuid:441c1856-91de-462e-8904-cd8e7f5786f6&lt;/a:RelatesTo&gt;&lt;a:To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SINV02324875 because of following errors 
Invalid Order number US10420032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SINV02324875 because of following errors 
Invalid Order number US10420032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</si>
  <si>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https://gepsmartinterfacestorage.blob.core.windows.net/buyersqlconn/538731/Interfaces/Inbound/EDI/Invoice/ProcessingError/2023/08/03/Invoice_20230803171414_470a86437b444341926c4294d2bcc397.txt</t>
  </si>
  <si>
    <t xml:space="preserve">An error occurred while processing the message, refer to the details section for more information 
Message ID: {C2E273EB-FEFA-488F-B4A5-CACDBB00201A}
Instance ID: {C99D4BB4-0C34-4B9D-81CE-6F8A527E5FDF}
Error Description: System.ServiceModel.FaultException: &lt;s:Envelope xmlns:s="http://www.w3.org/2003/05/soap-envelope" xmlns:a="http://www.w3.org/2005/08/addressing"&gt;&lt;s:Header&gt;&lt;a:Action s:mustUnderstand="1" /&gt;&lt;a:RelatesTo&gt;urn:uuid:a75c4cd0-c2b9-4254-900f-059920e12fd2&lt;/a:RelatesTo&gt;&lt;a:To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SINV02324886.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</si>
  <si>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https://gepsmartinterfacestorage.blob.core.windows.net/buyersqlconn/538731/Interfaces/Inbound/EDI/Invoice/ProcessingError/2023/08/03/Invoice_20230803171414_19593a28ca2f48e6887e4ea5e36e8e4a.txt</t>
  </si>
  <si>
    <t>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</t>
  </si>
  <si>
    <t>https://gepsmartinterfacestorage.blob.core.windows.net/buyersqlconn/70021845/Interfaces/Inbound/cXML/CreditMemo/ProcessingError/2023/08/03/CreditMemo_20230803104945_8627f8694d5f45dba097eedf754e7d3b.txt</t>
  </si>
  <si>
    <t>08-03-2023 10:31</t>
  </si>
  <si>
    <t>08-04-2023 06:31</t>
  </si>
  <si>
    <t>Failed|EDI_InvoiceWorkflow|08585104762271261217461436717CU19|Production-SMART-EASTUS|Correlation Id:08585104762319016260892716386CU31|Reason: SetMessageContextForEDI - 500 InternalServerError</t>
  </si>
  <si>
    <t>https://gepsmartinterfacestorage.blob.core.windows.net/buyersqlconn/96327/Interfaces/Inbound/EDI/Invoice/ProcessingError/2023/08/04/Invoice_20230804063058_7e3aa421-26bc-45d1-b907-d849a3831387.txt</t>
  </si>
  <si>
    <t>08-04-2023 08:44</t>
  </si>
  <si>
    <t>Failed|InvoiceWorkFlow|08585104682510720058722439539CU71|Production-SMART-EASTUS|Correlation Id:08585104682553554820815302283CU51|Reason: HTTP - ValidationException: There was an error in processing Invoice : 423358283 because of following errors 
Unit Price cannot be negative for Item no(s) : 58</t>
  </si>
  <si>
    <t>https://gepsmartinterfacestorage.blob.core.windows.net/buyersqlconn/4202/Interfaces/Inbound/cXML/Invoice/ProcessingError/2023/08/04/Invoice_20230804084355_5a33113ba60f4c53b5a7f43b3971882f.txt</t>
  </si>
  <si>
    <t>Failed|InvoiceWorkFlow|08585104682510720057722439539CU58|Production-SMART-EASTUS|Correlation Id:08585104682553554820815302283CU51|Reason: HTTP - ValidationException: There was an error in processing Invoice : 423358284 because of following errors 
Unit Price cannot be negative for Item no(s) : 7</t>
  </si>
  <si>
    <t>https://gepsmartinterfacestorage.blob.core.windows.net/buyersqlconn/4202/Interfaces/Inbound/cXML/Invoice/ProcessingError/2023/08/04/Invoice_20230804084356_ef49d23c717c4a898e020ffa1e23dd32.txt</t>
  </si>
  <si>
    <t>08-03-2023 16:31</t>
  </si>
  <si>
    <t>08-03-2023 13:40</t>
  </si>
  <si>
    <t>08-03-2023 13:17</t>
  </si>
  <si>
    <t>08-03-2023 14:16</t>
  </si>
  <si>
    <t>08-03-2023 17:14</t>
  </si>
  <si>
    <t>08-04-2023 01:30</t>
  </si>
  <si>
    <t>Failed|InvoiceWorkFlow|08585104942519943840063904998CU63|Production-SMART-EASTUS|Correlation Id:08585104942579195116492393842CU82|Reason: HTTP - ValidationException: There was an error in processing Invoice : 9503250870 because of following errors 
Order with order number : MBP20230500363471 is not in valid status for invoicing.,
Invalid Order number MBP20230500363471 or Buying Party details</t>
  </si>
  <si>
    <t>https://gepsmartinterfacestorage.blob.core.windows.net/buyersqlconn/538731/Interfaces/Inbound/cXML/Invoice/ProcessingError/2023/08/04/Invoice_20230804013035_c84b3e195d7d479f8c11a9d321e37bc5.txt</t>
  </si>
  <si>
    <t>08-04-2023 01:47</t>
  </si>
  <si>
    <t>Failed|InvoiceWorkFlow|08585104932272582359318591999CU41|Production-SMART-EASTUS|Correlation Id:08585104932305487737109235564CU24|Reason: HTTP - ValidationException: There was an error in processing Invoice : 1DKQ6LLQ7L1J because of following errors 
Cannot create Invoice as the Order is closed for invoicing,
Cannot create Invoice as the Order Invoicing status is invalid,
Line Item(s) number 1 is closed for invoicing in order</t>
  </si>
  <si>
    <t>https://gepsmartinterfacestorage.blob.core.windows.net/buyersqlconn/70021845/Interfaces/Inbound/cXML/Invoice/ProcessingError/2023/08/04/Invoice_20230804014739_186847d1d62943aa8e01974a49110d69.txt</t>
  </si>
  <si>
    <t>08-03-2023 10:49</t>
  </si>
  <si>
    <t>08-04-2023 03:52</t>
  </si>
  <si>
    <t>Failed|InvoiceWorkFlow|08585104857473676857048748022CU57|Production-SMART-EASTUS|Correlation Id:08585104857506017761162805037CU52|Reason: HTTP - ValidationException: There was an error in processing Invoice : 4621555861 because of following errors 
Invalid Order number JSE130-832 or Buying Party details</t>
  </si>
  <si>
    <t>https://gepsmartinterfacestorage.blob.core.windows.net/buyersqlconn/70021845/Interfaces/Inbound/cXML/Invoice/ProcessingError/2023/08/04/Invoice_20230804035220_ef1ddc2a39e34d709d5436f727db91f0.txt</t>
  </si>
  <si>
    <t>08-04-2023 14:31</t>
  </si>
  <si>
    <t>Failed|EDI_InvoiceWorkflow|08585104474226451945296939402CU16|Production-SMART-EASTUS|Correlation Id:08585104474263848857313279512CU18|Reason: HTTP - ValidationException: There was an error in processing Invoice : 771755601 because of following errors 
Bin Entered at lineNumber: 1 does not match With PO</t>
  </si>
  <si>
    <t>https://gepsmartinterfacestorage.blob.core.windows.net/buyersqlconn/70242/Interfaces/Inbound/EDI/Invoice/ProcessingError/2023/08/04/Invoice_20230804023102_a4975e37-f364-47f5-ab2a-1c88160e6969.txt</t>
  </si>
  <si>
    <t>08-04-2023 13:30</t>
  </si>
  <si>
    <t>Failed|InvoiceWorkFlow|08585104510658012403542274745CU60|Production-SMART-EASTUS|Correlation Id:08585104510711403030494753635CU49|Reason: HTTP - ValidationException: There was an error in processing Invoice : 81882858 because of following errors 
Invoice Items cannot have duplicate PO Line Number</t>
  </si>
  <si>
    <t>https://gepsmartinterfacestorage.blob.core.windows.net/buyersqlconn/4202/Interfaces/Inbound/cXML/Invoice/ProcessingError/2023/08/04/Invoice_20230804133021_812030937c3b47e48c462d12273c96b0.txt</t>
  </si>
  <si>
    <t>08-04-2023 16:27</t>
  </si>
  <si>
    <t>Failed|EDI_InvoiceWorkflow|08585104404711812332379475570CU80|Production-SMART-EASTUS|Correlation Id:08585104405023875137726556950CU88|Reason: HTTP - ValidationException: There was an error in processing Invoice : 1753500 because of following errors 
At least one line item is mandatory for creating an invoice</t>
  </si>
  <si>
    <t>https://gepsmartinterfacestorage.blob.core.windows.net/buyersqlconn/4202/Interfaces/Inbound/EDI/Invoice/ProcessingError/2023/08/04/Invoice_20230804042654_c7c63d95-a49f-44dd-9e9f-c4e535aef07d.txt</t>
  </si>
  <si>
    <t>08-04-2023 12:15</t>
  </si>
  <si>
    <t>Failed|InvoiceWorkFlow|08585104555869248640245230001CU95|Production-SMART-EASTUS|Correlation Id:08585104555947003763456437831CU50|Reason: HTTP - ValidationException: There was an error in processing Invoice : 1482385O3158509 because of following errors 
Order with order number : MBP20230800391415 is not in valid status for invoicing.,
Invalid Order number MBP20230800391415 or Buying Party details</t>
  </si>
  <si>
    <t>https://gepsmartinterfacestorage.blob.core.windows.net/buyersqlconn/538731/Interfaces/Inbound/cXML/Invoice/ProcessingError/2023/08/04/Invoice_20230804121500_24dfb3dee9624f0db13a7e03109d9768.txt</t>
  </si>
  <si>
    <t>08-04-2023 12:14</t>
  </si>
  <si>
    <t>Failed|InvoiceWorkFlow|08585104556466149548683985165CU69|Production-SMART-EASTUS|Correlation Id:08585104556548621229134256428CU81|Reason: HTTP - ValidationException: There was an error in processing Invoice : 1482358O3155881 because of following errors 
Order with order number : MBP20230700390449 is not in valid status for invoicing.,
Invalid Order number MBP20230700390449 or Buying Party details</t>
  </si>
  <si>
    <t>https://gepsmartinterfacestorage.blob.core.windows.net/buyersqlconn/538731/Interfaces/Inbound/cXML/Invoice/ProcessingError/2023/08/04/Invoice_20230804121401_426eda4fc2314446b64a9d6347101dc7.txt</t>
  </si>
  <si>
    <t>Failed|InvoiceWorkFlow|08585104556466149540683985165CU66|Production-SMART-EASTUS|Correlation Id:08585104556548621229134256428CU81|Reason: HTTP - ValidationException: There was an error in processing Invoice : 1482386O3158540 because of following errors 
Order with order number : MBP20230800391430 is not in valid status for invoicing.,
Invalid Order number MBP20230800391430 or Buying Party details</t>
  </si>
  <si>
    <t>https://gepsmartinterfacestorage.blob.core.windows.net/buyersqlconn/538731/Interfaces/Inbound/cXML/Invoice/ProcessingError/2023/08/04/Invoice_20230804121400_22a924cc5d1a4f5f90c9126d1b6b31b8.txt</t>
  </si>
  <si>
    <t>08-04-2023 18:59</t>
  </si>
  <si>
    <t>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</si>
  <si>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https://gepsmartinterfacestorage.blob.core.windows.net/buyersqlconn/538731/Interfaces/Inbound/cXML/Invoice/ProcessingError/2023/08/04/Invoice_20230804185654_399dafe743e2466dbfe4acc848f689a1.txt</t>
  </si>
  <si>
    <t>08-04-2023 17:09</t>
  </si>
  <si>
    <t xml:space="preserve">An error occurred while processing the message, refer to the details section for more information 
Message ID: {F6C10466-7CC2-4488-9F01-738E2F4444E3}
Instance ID: {224A5D4B-4E08-421D-A8CE-750EF0DA4795}
Error Description: System.ServiceModel.FaultException: &lt;s:Envelope xmlns:s="http://www.w3.org/2003/05/soap-envelope" xmlns:a="http://www.w3.org/2005/08/addressing"&gt;&lt;s:Header&gt;&lt;a:Action s:mustUnderstand="1" /&gt;&lt;a:RelatesTo&gt;urn:uuid:7dc36523-f4c8-45cf-8e87-1b25bd230972&lt;/a:RelatesTo&gt;&lt;a:To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SINV02325680.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</si>
  <si>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https://gepsmartinterfacestorage.blob.core.windows.net/buyersqlconn/538731/Interfaces/Inbound/EDI/Invoice/ProcessingError/2023/08/04/Invoice_20230804170932_dda72422710f4e328248c8916f8ef39d.txt</t>
  </si>
  <si>
    <t xml:space="preserve">An error occurred while processing the message, refer to the details section for more information 
Message ID: {5E96E5EC-A470-4D95-B3C8-6DB11CC498D3}
Instance ID: {8ADFCB69-4C98-48B4-8565-312747B90101}
Error Description: System.ServiceModel.FaultException: &lt;s:Envelope xmlns:s="http://www.w3.org/2003/05/soap-envelope" xmlns:a="http://www.w3.org/2005/08/addressing"&gt;&lt;s:Header&gt;&lt;a:Action s:mustUnderstand="1" /&gt;&lt;a:RelatesTo&gt;urn:uuid:a8c7caec-a1a0-4755-ac7a-fd0b377dd0e5&lt;/a:RelatesTo&gt;&lt;a:To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SINV02325717.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</si>
  <si>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https://gepsmartinterfacestorage.blob.core.windows.net/buyersqlconn/538731/Interfaces/Inbound/EDI/Invoice/ProcessingError/2023/08/04/Invoice_20230804170933_3d0fd5c2b13b47ac8d738c33c4b081fe.txt</t>
  </si>
  <si>
    <t>08-05-2023 07:04</t>
  </si>
  <si>
    <t xml:space="preserve">An error occurred while processing the message, refer to the details section for more information 
Message ID: {489E3FD4-15AB-41D7-A1D1-FB0E539A8D92}
Instance ID: {52D9F12B-2D4D-48E3-B392-4B9CB0AC1A03}
Error Description: System.ServiceModel.FaultException: &lt;s:Envelope xmlns:s="http://www.w3.org/2003/05/soap-envelope" xmlns:a="http://www.w3.org/2005/08/addressing"&gt;&lt;s:Header&gt;&lt;a:Action s:mustUnderstand="1" /&gt;&lt;a:RelatesTo&gt;urn:uuid:81f58a66-c919-4cff-9c4a-907711f5905c&lt;/a:RelatesTo&gt;&lt;a:To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INV25315673.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</si>
  <si>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https://gepsmartinterfacestorage.blob.core.windows.net/buyersqlconn/70242/Interfaces/Inbound/EDI/Invoice/ProcessingError/2023/08/05/Invoice_20230805070438_ccf014ceb16f40c4bdfc270183164f0a.txt</t>
  </si>
  <si>
    <t xml:space="preserve">An error occurred while processing the message, refer to the details section for more information 
Message ID: {F449AA87-2555-4CDF-9372-53FCA3FA3FBF}
Instance ID: {E6848DFC-EAAC-4025-BDB5-026ED0BC9E90}
Error Description: System.ServiceModel.FaultException: &lt;s:Envelope xmlns:s="http://www.w3.org/2003/05/soap-envelope" xmlns:a="http://www.w3.org/2005/08/addressing"&gt;&lt;s:Header&gt;&lt;a:Action s:mustUnderstand="1" /&gt;&lt;a:RelatesTo&gt;urn:uuid:3cc62be7-fe07-4618-bda7-b6b384229885&lt;/a:RelatesTo&gt;&lt;a:To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INV25327339.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</si>
  <si>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https://gepsmartinterfacestorage.blob.core.windows.net/buyersqlconn/70242/Interfaces/Inbound/EDI/Invoice/ProcessingError/2023/08/05/Invoice_20230805070439_4a3b6b4eee2640fbbf0b0cbe2c921227.txt</t>
  </si>
  <si>
    <t xml:space="preserve">An error occurred while processing the message, refer to the details section for more information 
Message ID: {061BEE8C-754A-4F63-9E4D-5C51201AD074}
Instance ID: {CBFF9D46-A0A4-4574-80B1-CB67A2BDBAD8}
Error Description: System.ServiceModel.FaultException: &lt;s:Envelope xmlns:s="http://www.w3.org/2003/05/soap-envelope" xmlns:a="http://www.w3.org/2005/08/addressing"&gt;&lt;s:Header&gt;&lt;a:Action s:mustUnderstand="1" /&gt;&lt;a:RelatesTo&gt;urn:uuid:aa885cad-3feb-4a01-ae0f-84c73abca3ef&lt;/a:RelatesTo&gt;&lt;a:To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INV25327335.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</si>
  <si>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https://gepsmartinterfacestorage.blob.core.windows.net/buyersqlconn/70242/Interfaces/Inbound/EDI/Invoice/ProcessingError/2023/08/05/Invoice_20230805070439_3d0a3e46e09f4544add8f6027f54233a.txt</t>
  </si>
  <si>
    <t>08-05-2023 07:31</t>
  </si>
  <si>
    <t>Failed|EDI_InvoiceWorkflow|08585103861965417232892048338CU86|Production-SMART-EASTUS|Correlation Id:08585103862165538392908987490CU31|Reason: HTTP - ValidationException: There was an error in processing Invoice : 910117183589080523 because of following errors 
Partner Invoice date cannot be greater than Current date</t>
  </si>
  <si>
    <t>https://gepsmartinterfacestorage.blob.core.windows.net/buyersqlconn/70242/Interfaces/Inbound/EDI/Invoice/ProcessingError/2023/08/05/Invoice_20230805073128_d9870091-237a-46b1-8d3f-7df4637a25b8.txt</t>
  </si>
  <si>
    <t>Failed|EDI_InvoiceWorkflow|08585103861969858358345017967CU16|Production-SMART-EASTUS|Correlation Id:08585103862165538392908987490CU31|Reason: HTTP - ValidationException: There was an error in processing Invoice : 910117138584080523 because of following errors 
Partner Invoice date cannot be greater than Current date</t>
  </si>
  <si>
    <t>https://gepsmartinterfacestorage.blob.core.windows.net/buyersqlconn/70242/Interfaces/Inbound/EDI/Invoice/ProcessingError/2023/08/05/Invoice_20230805073128_a414a0a7-d980-4540-ae14-3ec77cb49ef3.txt</t>
  </si>
  <si>
    <t>Failed|EDI_InvoiceWorkflow|08585103861965079678764087545CU55|Production-SMART-EASTUS|Correlation Id:08585103862165538392908987490CU31|Reason: HTTP - ValidationException: There was an error in processing Invoice : 910117376510080523 because of following errors 
Partner Invoice date cannot be greater than Current date</t>
  </si>
  <si>
    <t>https://gepsmartinterfacestorage.blob.core.windows.net/buyersqlconn/70242/Interfaces/Inbound/EDI/Invoice/ProcessingError/2023/08/05/Invoice_20230805073129_f4407591-ad90-4214-8fba-c6681e7b47bf.txt</t>
  </si>
  <si>
    <t>Failed|EDI_InvoiceWorkflow|08585103861969872834220021645CU27|Production-SMART-EASTUS|Correlation Id:08585103862165538392908987490CU31|Reason: HTTP - ValidationException: There was an error in processing Invoice : 910117336455080523 because of following errors 
Partner Invoice date cannot be greater than Current date</t>
  </si>
  <si>
    <t>https://gepsmartinterfacestorage.blob.core.windows.net/buyersqlconn/70242/Interfaces/Inbound/EDI/Invoice/ProcessingError/2023/08/05/Invoice_20230805073128_46ab971f-c323-44bc-8073-6e190b70f0e6.txt</t>
  </si>
  <si>
    <t>Failed|EDI_InvoiceWorkflow|08585103861965185055663937331CU53|Production-SMART-EASTUS|Correlation Id:08585103862165538392908987490CU31|Reason: HTTP - ValidationException: There was an error in processing Invoice : 910117270446080523 because of following errors 
Partner Invoice date cannot be greater than Current date</t>
  </si>
  <si>
    <t>https://gepsmartinterfacestorage.blob.core.windows.net/buyersqlconn/70242/Interfaces/Inbound/EDI/Invoice/ProcessingError/2023/08/05/Invoice_20230805073128_44e9b597-486a-4083-93e4-a55439de5585.txt</t>
  </si>
  <si>
    <t>Failed|EDI_InvoiceWorkflow|08585103861969859575075163561CU83|Production-SMART-EASTUS|Correlation Id:08585103862165538392908987490CU31|Reason: HTTP - ValidationException: There was an error in processing Invoice : 910117820741080523 because of following errors 
Partner Invoice date cannot be greater than Current date</t>
  </si>
  <si>
    <t>https://gepsmartinterfacestorage.blob.core.windows.net/buyersqlconn/70242/Interfaces/Inbound/EDI/Invoice/ProcessingError/2023/08/05/Invoice_20230805073128_ecdfdb51-9cc5-4699-8c36-426b5f903fcc.txt</t>
  </si>
  <si>
    <t>Failed|EDI_InvoiceWorkflow|08585103861965504512511353397CU17|Production-SMART-EASTUS|Correlation Id:08585103862165538392908987490CU31|Reason: HTTP - ValidationException: There was an error in processing Invoice : 910117223738080523 because of following errors 
Partner Invoice date cannot be greater than Current date</t>
  </si>
  <si>
    <t>https://gepsmartinterfacestorage.blob.core.windows.net/buyersqlconn/70242/Interfaces/Inbound/EDI/Invoice/ProcessingError/2023/08/05/Invoice_20230805073128_fdb6ae02-60fb-42cb-b5f4-1ab2e93c2e0a.txt</t>
  </si>
  <si>
    <t>Failed|EDI_InvoiceWorkflow|08585103861964642082469879001CU55|Production-SMART-EASTUS|Correlation Id:08585103862165538392908987490CU31|Reason: HTTP - ValidationException: There was an error in processing Invoice : 910117177961080523 because of following errors 
Partner Invoice date cannot be greater than Current date</t>
  </si>
  <si>
    <t>https://gepsmartinterfacestorage.blob.core.windows.net/buyersqlconn/70242/Interfaces/Inbound/EDI/Invoice/ProcessingError/2023/08/05/Invoice_20230805073129_2bcfd0fb-b4fc-4133-ab24-66a9d487410b.txt</t>
  </si>
  <si>
    <t>Failed|EDI_InvoiceWorkflow|08585103861969904549330774029CU50|Production-SMART-EASTUS|Correlation Id:08585103862165538392908987490CU31|Reason: HTTP - ValidationException: There was an error in processing Invoice : 910117420921080523 because of following errors 
Partner Invoice date cannot be greater than Current date</t>
  </si>
  <si>
    <t>https://gepsmartinterfacestorage.blob.core.windows.net/buyersqlconn/70242/Interfaces/Inbound/EDI/Invoice/ProcessingError/2023/08/05/Invoice_20230805073128_9aa2ed63-ae29-4495-9951-b1aed70982c1.txt</t>
  </si>
  <si>
    <t>Failed|EDI_InvoiceWorkflow|08585103861961312332808576172CU17|Production-SMART-EASTUS|Correlation Id:08585103862165538392908987490CU31|Reason: HTTP - ValidationException: There was an error in processing Invoice : 910117097772080523 because of following errors 
Partner Invoice date cannot be greater than Current date</t>
  </si>
  <si>
    <t>https://gepsmartinterfacestorage.blob.core.windows.net/buyersqlconn/70242/Interfaces/Inbound/EDI/Invoice/ProcessingError/2023/08/05/Invoice_20230805073129_f88892cf-3c7b-4f6e-8727-d0e016877b71.txt</t>
  </si>
  <si>
    <t>Failed|EDI_InvoiceWorkflow|08585103861969844094863815353CU82|Production-SMART-EASTUS|Correlation Id:08585103862165538392908987490CU31|Reason: HTTP - ValidationException: There was an error in processing Invoice : 910117334453080523 because of following errors 
Partner Invoice date cannot be greater than Current date</t>
  </si>
  <si>
    <t>https://gepsmartinterfacestorage.blob.core.windows.net/buyersqlconn/70242/Interfaces/Inbound/EDI/Invoice/ProcessingError/2023/08/05/Invoice_20230805073128_e6dc28f1-b294-4198-a166-b859260c2688.txt</t>
  </si>
  <si>
    <t>Failed|EDI_InvoiceWorkflow|08585103861969893437771430269CU23|Production-SMART-EASTUS|Correlation Id:08585103862165538392908987490CU31|Reason: HTTP - ValidationException: There was an error in processing Invoice : 910117259300080523 because of following errors 
Partner Invoice date cannot be greater than Current date</t>
  </si>
  <si>
    <t>https://gepsmartinterfacestorage.blob.core.windows.net/buyersqlconn/70242/Interfaces/Inbound/EDI/Invoice/ProcessingError/2023/08/05/Invoice_20230805073128_def71cbd-e775-46d8-aa21-71168d210792.txt</t>
  </si>
  <si>
    <t>Failed|EDI_InvoiceWorkflow|08585103861961191557690371518CU31|Production-SMART-EASTUS|Correlation Id:08585103862165538392908987490CU31|Reason: HTTP - ValidationException: There was an error in processing Invoice : 910117095928080523 because of following errors 
Partner Invoice date cannot be greater than Current date</t>
  </si>
  <si>
    <t>https://gepsmartinterfacestorage.blob.core.windows.net/buyersqlconn/70242/Interfaces/Inbound/EDI/Invoice/ProcessingError/2023/08/05/Invoice_20230805073129_0d638ff1-72a8-454c-a1c7-55b32f3d3a44.txt</t>
  </si>
  <si>
    <t>Failed|EDI_InvoiceWorkflow|08585103861963051638720737124CU29|Production-SMART-EASTUS|Correlation Id:08585103862165538392908987490CU31|Reason: HTTP - ValidationException: There was an error in processing Invoice : 910117421104080523 because of following errors 
Partner Invoice date cannot be greater than Current date</t>
  </si>
  <si>
    <t>https://gepsmartinterfacestorage.blob.core.windows.net/buyersqlconn/70242/Interfaces/Inbound/EDI/Invoice/ProcessingError/2023/08/05/Invoice_20230805073129_f14dbc45-51a6-4d2e-b865-aa986886375e.txt</t>
  </si>
  <si>
    <t>Failed|EDI_InvoiceWorkflow|08585103861970057382526730365CU30|Production-SMART-EASTUS|Correlation Id:08585103862165538392908987490CU31|Reason: HTTP - ValidationException: There was an error in processing Invoice : 910117258565080523 because of following errors 
Partner Invoice date cannot be greater than Current date</t>
  </si>
  <si>
    <t>https://gepsmartinterfacestorage.blob.core.windows.net/buyersqlconn/70242/Interfaces/Inbound/EDI/Invoice/ProcessingError/2023/08/05/Invoice_20230805073128_62627017-2e82-416c-bbd6-cd4f96601793.txt</t>
  </si>
  <si>
    <t>Failed|EDI_InvoiceWorkflow|08585103861961368893989258080CU30|Production-SMART-EASTUS|Correlation Id:08585103862165538392908987490CU31|Reason: HTTP - ValidationException: There was an error in processing Invoice : 910117376479080523 because of following errors 
Partner Invoice date cannot be greater than Current date</t>
  </si>
  <si>
    <t>https://gepsmartinterfacestorage.blob.core.windows.net/buyersqlconn/70242/Interfaces/Inbound/EDI/Invoice/ProcessingError/2023/08/05/Invoice_20230805073129_6b4d6e79-bb37-44f4-863e-205f08495a69.txt</t>
  </si>
  <si>
    <t>Failed|EDI_InvoiceWorkflow|08585103861966032655777814037CU84|Production-SMART-EASTUS|Correlation Id:08585103862165538392908987490CU31|Reason: HTTP - ValidationException: There was an error in processing Invoice : 910117185812080523 because of following errors 
Partner Invoice date cannot be greater than Current date</t>
  </si>
  <si>
    <t>https://gepsmartinterfacestorage.blob.core.windows.net/buyersqlconn/70242/Interfaces/Inbound/EDI/Invoice/ProcessingError/2023/08/05/Invoice_20230805073128_b78914ac-1790-4a94-a301-baf51438fba1.txt</t>
  </si>
  <si>
    <t>Failed|EDI_InvoiceWorkflow|08585103861960450999459065848CU87|Production-SMART-EASTUS|Correlation Id:08585103862165538392908987490CU31|Reason: HTTP - ValidationException: There was an error in processing Invoice : 910118474002080523 because of following errors 
Partner Invoice date cannot be greater than Current date</t>
  </si>
  <si>
    <t>https://gepsmartinterfacestorage.blob.core.windows.net/buyersqlconn/70242/Interfaces/Inbound/EDI/Invoice/ProcessingError/2023/08/05/Invoice_20230805073129_3b224cc7-c86e-4f7b-8de4-459822b3629c.txt</t>
  </si>
  <si>
    <t>Failed|EDI_InvoiceWorkflow|08585103861957749379613665395CU17|Production-SMART-EASTUS|Correlation Id:08585103862165538392908987490CU31|Reason: HTTP - ValidationException: There was an error in processing Invoice : 910117141711080523 because of following errors 
Partner Invoice date cannot be greater than Current date</t>
  </si>
  <si>
    <t>https://gepsmartinterfacestorage.blob.core.windows.net/buyersqlconn/70242/Interfaces/Inbound/EDI/Invoice/ProcessingError/2023/08/05/Invoice_20230805073129_1fb6b66b-247c-4509-954f-5a8ec29e864e.txt</t>
  </si>
  <si>
    <t>Failed|EDI_InvoiceWorkflow|08585103861969970682598706696CU82|Production-SMART-EASTUS|Correlation Id:08585103862165538392908987490CU31|Reason: HTTP - ValidationException: There was an error in processing Invoice : 910117820973080523 because of following errors 
Partner Invoice date cannot be greater than Current date</t>
  </si>
  <si>
    <t>https://gepsmartinterfacestorage.blob.core.windows.net/buyersqlconn/70242/Interfaces/Inbound/EDI/Invoice/ProcessingError/2023/08/05/Invoice_20230805073128_bd6b34d6-15f2-457a-a2ca-d267ed5aa157.txt</t>
  </si>
  <si>
    <t>Failed|EDI_InvoiceWorkflow|08585103861965639487941868881CU51|Production-SMART-EASTUS|Correlation Id:08585103862165538392908987490CU31|Reason: HTTP - ValidationException: There was an error in processing Invoice : 910117057641080523 because of following errors 
Partner Invoice date cannot be greater than Current date</t>
  </si>
  <si>
    <t>https://gepsmartinterfacestorage.blob.core.windows.net/buyersqlconn/70242/Interfaces/Inbound/EDI/Invoice/ProcessingError/2023/08/05/Invoice_20230805073128_423b8887-4483-4854-8174-87809b382892.txt</t>
  </si>
  <si>
    <t>Failed|EDI_InvoiceWorkflow|08585103861969862384910761992CU19|Production-SMART-EASTUS|Correlation Id:08585103862165538392908987490CU31|Reason: HTTP - ValidationException: There was an error in processing Invoice : 910117420327080523 because of following errors 
Partner Invoice date cannot be greater than Current date</t>
  </si>
  <si>
    <t>https://gepsmartinterfacestorage.blob.core.windows.net/buyersqlconn/70242/Interfaces/Inbound/EDI/Invoice/ProcessingError/2023/08/05/Invoice_20230805073128_414f32a7-f23d-41b7-8537-ad2b0173d682.txt</t>
  </si>
  <si>
    <t>Failed|EDI_InvoiceWorkflow|08585103861960803651602021641CU53|Production-SMART-EASTUS|Correlation Id:08585103862165538392908987490CU31|Reason: HTTP - ValidationException: There was an error in processing Invoice : 910117377735080523 because of following errors 
Partner Invoice date cannot be greater than Current date</t>
  </si>
  <si>
    <t>https://gepsmartinterfacestorage.blob.core.windows.net/buyersqlconn/70242/Interfaces/Inbound/EDI/Invoice/ProcessingError/2023/08/05/Invoice_20230805073129_a63b33ec-2ebb-4e22-b2c8-9bf31d8afe38.txt</t>
  </si>
  <si>
    <t>Failed|EDI_InvoiceWorkflow|08585103861961017366616284997CU24|Production-SMART-EASTUS|Correlation Id:08585103862165538392908987490CU31|Reason: HTTP - ValidationException: There was an error in processing Invoice : 910117821510080523 because of following errors 
Partner Invoice date cannot be greater than Current date</t>
  </si>
  <si>
    <t>https://gepsmartinterfacestorage.blob.core.windows.net/buyersqlconn/70242/Interfaces/Inbound/EDI/Invoice/ProcessingError/2023/08/05/Invoice_20230805073129_650fce7f-3615-4658-83e8-7f945b068fbe.txt</t>
  </si>
  <si>
    <t>Failed|EDI_InvoiceWorkflow|08585103861960907790845929310CU81|Production-SMART-EASTUS|Correlation Id:08585103862165538392908987490CU31|Reason: HTTP - ValidationException: There was an error in processing Invoice : 910118474515080523 because of following errors 
Partner Invoice date cannot be greater than Current date</t>
  </si>
  <si>
    <t>https://gepsmartinterfacestorage.blob.core.windows.net/buyersqlconn/70242/Interfaces/Inbound/EDI/Invoice/ProcessingError/2023/08/05/Invoice_20230805073129_88a3f339-6501-4c53-acd3-15e871a676a1.txt</t>
  </si>
  <si>
    <t>Failed|EDI_InvoiceWorkflow|08585103861965567296876828282CU80|Production-SMART-EASTUS|Correlation Id:08585103862165538392908987490CU31|Reason: HTTP - ValidationException: There was an error in processing Invoice : 910117095720080523 because of following errors 
Partner Invoice date cannot be greater than Current date</t>
  </si>
  <si>
    <t>https://gepsmartinterfacestorage.blob.core.windows.net/buyersqlconn/70242/Interfaces/Inbound/EDI/Invoice/ProcessingError/2023/08/05/Invoice_20230805073128_1afae0c0-890f-4bcb-bbd2-9a03b78f62ef.txt</t>
  </si>
  <si>
    <t>Failed|EDI_InvoiceWorkflow|08585103861970046967400312897CU51|Production-SMART-EASTUS|Correlation Id:08585103862165538392908987490CU31|Reason: HTTP - ValidationException: There was an error in processing Invoice : 910117418688080523 because of following errors 
Partner Invoice date cannot be greater than Current date</t>
  </si>
  <si>
    <t>https://gepsmartinterfacestorage.blob.core.windows.net/buyersqlconn/70242/Interfaces/Inbound/EDI/Invoice/ProcessingError/2023/08/05/Invoice_20230805073128_a7e5b334-5949-473f-93f4-6d4d297b3e84.txt</t>
  </si>
  <si>
    <t>Failed|EDI_InvoiceWorkflow|08585103861961244782909504637CU28|Production-SMART-EASTUS|Correlation Id:08585103862165538392908987490CU31|Reason: HTTP - ValidationException: There was an error in processing Invoice : 910117295627080523 because of following errors 
Partner Invoice date cannot be greater than Current date</t>
  </si>
  <si>
    <t>https://gepsmartinterfacestorage.blob.core.windows.net/buyersqlconn/70242/Interfaces/Inbound/EDI/Invoice/ProcessingError/2023/08/05/Invoice_20230805073129_ed64bcdc-fe98-4781-9d9a-46af311bb02c.txt</t>
  </si>
  <si>
    <t>Failed|EDI_InvoiceWorkflow|08585103861965480523860885451CU25|Production-SMART-EASTUS|Correlation Id:08585103862165538392908987490CU31|Reason: HTTP - ValidationException: There was an error in processing Invoice : 910101737623080523 because of following errors 
Partner Invoice date cannot be greater than Current date</t>
  </si>
  <si>
    <t>https://gepsmartinterfacestorage.blob.core.windows.net/buyersqlconn/70242/Interfaces/Inbound/EDI/Invoice/ProcessingError/2023/08/05/Invoice_20230805073128_1c765fdc-670a-4c73-bf7d-735ac5f2ba38.txt</t>
  </si>
  <si>
    <t>Failed|EDI_InvoiceWorkflow|08585103861965303946885306656CU16|Production-SMART-EASTUS|Correlation Id:08585103862165538392908987490CU31|Reason: HTTP - ValidationException: There was an error in processing Invoice : 910117224036080523 because of following errors 
Partner Invoice date cannot be greater than Current date</t>
  </si>
  <si>
    <t>https://gepsmartinterfacestorage.blob.core.windows.net/buyersqlconn/70242/Interfaces/Inbound/EDI/Invoice/ProcessingError/2023/08/05/Invoice_20230805073128_60ae6b2b-28fd-473a-9a17-fc4cc51ccbb7.txt</t>
  </si>
  <si>
    <t>Failed|EDI_InvoiceWorkflow|08585103861965752679153584607CU85|Production-SMART-EASTUS|Correlation Id:08585103862165538392908987490CU31|Reason: HTTP - ValidationException: There was an error in processing Invoice : 910117224656080523 because of following errors 
Partner Invoice date cannot be greater than Current date</t>
  </si>
  <si>
    <t>https://gepsmartinterfacestorage.blob.core.windows.net/buyersqlconn/70242/Interfaces/Inbound/EDI/Invoice/ProcessingError/2023/08/05/Invoice_20230805073128_629bd972-7073-492f-bf48-ab7a7372cf55.txt</t>
  </si>
  <si>
    <t>Failed|EDI_InvoiceWorkflow|08585103861970014124087867833CU16|Production-SMART-EASTUS|Correlation Id:08585103862165538392908987490CU31|Reason: HTTP - ValidationException: There was an error in processing Invoice : 910117419184080523 because of following errors 
Partner Invoice date cannot be greater than Current date</t>
  </si>
  <si>
    <t>https://gepsmartinterfacestorage.blob.core.windows.net/buyersqlconn/70242/Interfaces/Inbound/EDI/Invoice/ProcessingError/2023/08/05/Invoice_20230805073128_170f54bd-4d17-4ed1-bf2f-61aacdca6abf.txt</t>
  </si>
  <si>
    <t>Failed|EDI_InvoiceWorkflow|08585103861965116885829062589CU18|Production-SMART-EASTUS|Correlation Id:08585103862165538392908987490CU31|Reason: HTTP - ValidationException: There was an error in processing Invoice : 910117553692080523 because of following errors 
Partner Invoice date cannot be greater than Current date</t>
  </si>
  <si>
    <t>https://gepsmartinterfacestorage.blob.core.windows.net/buyersqlconn/70242/Interfaces/Inbound/EDI/Invoice/ProcessingError/2023/08/05/Invoice_20230805073128_f4bdce99-374d-4a2a-84e5-bd009bb9c75b.txt</t>
  </si>
  <si>
    <t>Failed|EDI_InvoiceWorkflow|08585103861969979601106841655CU84|Production-SMART-EASTUS|Correlation Id:08585103862165538392908987490CU31|Reason: HTTP - ValidationException: There was an error in processing Invoice : 910117465924080523 because of following errors 
Partner Invoice date cannot be greater than Current date</t>
  </si>
  <si>
    <t>https://gepsmartinterfacestorage.blob.core.windows.net/buyersqlconn/70242/Interfaces/Inbound/EDI/Invoice/ProcessingError/2023/08/05/Invoice_20230805073128_fc0b234c-c0cc-493e-9b29-78058679648f.txt</t>
  </si>
  <si>
    <t>Failed|EDI_InvoiceWorkflow|08585103861969838437225211555CU53|Production-SMART-EASTUS|Correlation Id:08585103862165538392908987490CU31|Reason: HTTP - ValidationException: There was an error in processing Invoice : 910118474185080523 because of following errors 
Partner Invoice date cannot be greater than Current date</t>
  </si>
  <si>
    <t>https://gepsmartinterfacestorage.blob.core.windows.net/buyersqlconn/70242/Interfaces/Inbound/EDI/Invoice/ProcessingError/2023/08/05/Invoice_20230805073128_4b7b89a1-c5cc-482a-9e94-3f93b06ec8af.txt</t>
  </si>
  <si>
    <t>Failed|EDI_InvoiceWorkflow|08585103861964831803591002848CU24|Production-SMART-EASTUS|Correlation Id:08585103862165538392908987490CU31|Reason: HTTP - ValidationException: There was an error in processing Invoice : 910117057881080523 because of following errors 
Partner Invoice date cannot be greater than Current date</t>
  </si>
  <si>
    <t>https://gepsmartinterfacestorage.blob.core.windows.net/buyersqlconn/70242/Interfaces/Inbound/EDI/Invoice/ProcessingError/2023/08/05/Invoice_20230805073129_565cb07b-56da-4563-b755-d036b2e765db.txt</t>
  </si>
  <si>
    <t>Failed|EDI_InvoiceWorkflow|08585103861970016690505397469CU55|Production-SMART-EASTUS|Correlation Id:08585103862165538392908987490CU31|Reason: HTTP - ValidationException: There was an error in processing Invoice : 910117138435080523 because of following errors 
Partner Invoice date cannot be greater than Current date</t>
  </si>
  <si>
    <t>https://gepsmartinterfacestorage.blob.core.windows.net/buyersqlconn/70242/Interfaces/Inbound/EDI/Invoice/ProcessingError/2023/08/05/Invoice_20230805073128_7fa7acf5-3229-4790-8ad9-af61af305256.txt</t>
  </si>
  <si>
    <t>Failed|EDI_InvoiceWorkflow|08585103861961846610662234308CU87|Production-SMART-EASTUS|Correlation Id:08585103862165538392908987490CU31|Reason: HTTP - ValidationException: There was an error in processing Invoice : 910118429768080523 because of following errors 
Partner Invoice date cannot be greater than Current date</t>
  </si>
  <si>
    <t>https://gepsmartinterfacestorage.blob.core.windows.net/buyersqlconn/70242/Interfaces/Inbound/EDI/Invoice/ProcessingError/2023/08/05/Invoice_20230805073129_ac2f86b9-b840-4a85-9bb9-da1db37348f3.txt</t>
  </si>
  <si>
    <t>Failed|EDI_InvoiceWorkflow|08585103861952155514949167753CU27|Production-SMART-EASTUS|Correlation Id:08585103862165538392908987490CU31|Reason: HTTP - ValidationException: There was an error in processing Invoice : 910117224458080523 because of following errors 
Partner Invoice date cannot be greater than Current date</t>
  </si>
  <si>
    <t>https://gepsmartinterfacestorage.blob.core.windows.net/buyersqlconn/70242/Interfaces/Inbound/EDI/Invoice/ProcessingError/2023/08/05/Invoice_20230805073130_67c2f42a-ba90-4960-8dc6-7514484f4ea6.txt</t>
  </si>
  <si>
    <t>Failed|EDI_InvoiceWorkflow|08585103861964336558831996475CU85|Production-SMART-EASTUS|Correlation Id:08585103862165538392908987490CU31|Reason: HTTP - ValidationException: There was an error in processing Invoice : 910117261049080523 because of following errors 
Partner Invoice date cannot be greater than Current date</t>
  </si>
  <si>
    <t>https://gepsmartinterfacestorage.blob.core.windows.net/buyersqlconn/70242/Interfaces/Inbound/EDI/Invoice/ProcessingError/2023/08/05/Invoice_20230805073129_7972f8b6-da53-4597-8b29-337fa893cb79.txt</t>
  </si>
  <si>
    <t>Failed|EDI_InvoiceWorkflow|08585103861961355104430483555CU31|Production-SMART-EASTUS|Correlation Id:08585103862165538392908987490CU31|Reason: HTTP - ValidationException: There was an error in processing Invoice : 910117297760080523 because of following errors 
Partner Invoice date cannot be greater than Current date</t>
  </si>
  <si>
    <t>https://gepsmartinterfacestorage.blob.core.windows.net/buyersqlconn/70242/Interfaces/Inbound/EDI/Invoice/ProcessingError/2023/08/05/Invoice_20230805073129_7d762e20-3399-48d1-b8b4-20c3e48dc7f7.txt</t>
  </si>
  <si>
    <t>Failed|EDI_InvoiceWorkflow|08585103861965404431536440944CU17|Production-SMART-EASTUS|Correlation Id:08585103862165538392908987490CU31|Reason: HTTP - ValidationException: There was an error in processing Invoice : 910117227534080523 because of following errors 
Partner Invoice date cannot be greater than Current date</t>
  </si>
  <si>
    <t>https://gepsmartinterfacestorage.blob.core.windows.net/buyersqlconn/70242/Interfaces/Inbound/EDI/Invoice/ProcessingError/2023/08/05/Invoice_20230805073128_e5116cc6-022a-4d3d-8509-71711a1d3b1b.txt</t>
  </si>
  <si>
    <t>Failed|EDI_InvoiceWorkflow|08585103861969779651720891709CU21|Production-SMART-EASTUS|Correlation Id:08585103862165538392908987490CU31|Reason: HTTP - ValidationException: There was an error in processing Invoice : 910117097475080523 because of following errors 
Partner Invoice date cannot be greater than Current date</t>
  </si>
  <si>
    <t>https://gepsmartinterfacestorage.blob.core.windows.net/buyersqlconn/70242/Interfaces/Inbound/EDI/Invoice/ProcessingError/2023/08/05/Invoice_20230805073128_7a4628b0-3294-4dd1-ba23-04c22e92af57.txt</t>
  </si>
  <si>
    <t>Failed|EDI_InvoiceWorkflow|08585103861961375085896644724CU29|Production-SMART-EASTUS|Correlation Id:08585103862165538392908987490CU31|Reason: HTTP - ValidationException: There was an error in processing Invoice : 910117821156080523 because of following errors 
Partner Invoice date cannot be greater than Current date</t>
  </si>
  <si>
    <t>https://gepsmartinterfacestorage.blob.core.windows.net/buyersqlconn/70242/Interfaces/Inbound/EDI/Invoice/ProcessingError/2023/08/05/Invoice_20230805073129_239beb49-5484-4536-9343-9babdf1973fe.txt</t>
  </si>
  <si>
    <t>Failed|EDI_InvoiceWorkflow|08585103861961481019986985459CU18|Production-SMART-EASTUS|Correlation Id:08585103862165538392908987490CU31|Reason: HTTP - ValidationException: There was an error in processing Invoice : 910117462161080523 because of following errors 
Partner Invoice date cannot be greater than Current date</t>
  </si>
  <si>
    <t>https://gepsmartinterfacestorage.blob.core.windows.net/buyersqlconn/70242/Interfaces/Inbound/EDI/Invoice/ProcessingError/2023/08/05/Invoice_20230805073129_5594797d-4035-4f24-8a42-a69ace2c3864.txt</t>
  </si>
  <si>
    <t>Failed|EDI_InvoiceWorkflow|08585103861969874307427486235CU28|Production-SMART-EASTUS|Correlation Id:08585103862165538392908987490CU31|Reason: HTTP - ValidationException: There was an error in processing Invoice : 910117259045080523 because of following errors 
Partner Invoice date cannot be greater than Current date</t>
  </si>
  <si>
    <t>https://gepsmartinterfacestorage.blob.core.windows.net/buyersqlconn/70242/Interfaces/Inbound/EDI/Invoice/ProcessingError/2023/08/05/Invoice_20230805073128_59d3cfe1-e745-4d34-b47b-e680a6e79dbe.txt</t>
  </si>
  <si>
    <t>Failed|EDI_InvoiceWorkflow|08585103861965438456788113352CU85|Production-SMART-EASTUS|Correlation Id:08585103862165538392908987490CU31|Reason: HTTP - ValidationException: There was an error in processing Invoice : 910117294296080523 because of following errors 
Partner Invoice date cannot be greater than Current date</t>
  </si>
  <si>
    <t>https://gepsmartinterfacestorage.blob.core.windows.net/buyersqlconn/70242/Interfaces/Inbound/EDI/Invoice/ProcessingError/2023/08/05/Invoice_20230805073128_689b5a95-961f-48e3-8ade-2c0a73468b0e.txt</t>
  </si>
  <si>
    <t>Failed|EDI_InvoiceWorkflow|08585103861964986670379285575CU20|Production-SMART-EASTUS|Correlation Id:08585103862165538392908987490CU31|Reason: HTTP - ValidationException: There was an error in processing Invoice : 910117297439080523 because of following errors 
Partner Invoice date cannot be greater than Current date</t>
  </si>
  <si>
    <t>https://gepsmartinterfacestorage.blob.core.windows.net/buyersqlconn/70242/Interfaces/Inbound/EDI/Invoice/ProcessingError/2023/08/05/Invoice_20230805073129_634fb6fb-a86d-4171-bc2f-d97188ad0fca.txt</t>
  </si>
  <si>
    <t>Failed|EDI_InvoiceWorkflow|08585103861961309391493243989CU17|Production-SMART-EASTUS|Correlation Id:08585103862165538392908987490CU31|Reason: HTTP - ValidationException: There was an error in processing Invoice : 910117376908080523 because of following errors 
Partner Invoice date cannot be greater than Current date</t>
  </si>
  <si>
    <t>https://gepsmartinterfacestorage.blob.core.windows.net/buyersqlconn/70242/Interfaces/Inbound/EDI/Invoice/ProcessingError/2023/08/05/Invoice_20230805073129_52a8d7a0-d6f5-418f-9ca1-fd8569332e77.txt</t>
  </si>
  <si>
    <t>Failed|EDI_InvoiceWorkflow|08585103861965788985585069212CU87|Production-SMART-EASTUS|Correlation Id:08585103862165538392908987490CU31|Reason: HTTP - ValidationException: There was an error in processing Invoice : 910117261297080523 because of following errors 
Partner Invoice date cannot be greater than Current date</t>
  </si>
  <si>
    <t>https://gepsmartinterfacestorage.blob.core.windows.net/buyersqlconn/70242/Interfaces/Inbound/EDI/Invoice/ProcessingError/2023/08/05/Invoice_20230805073128_cb07c9a4-cab6-48e0-a9f6-48cd91263bbb.txt</t>
  </si>
  <si>
    <t>Failed|EDI_InvoiceWorkflow|08585103861969781786217011529CU84|Production-SMART-EASTUS|Correlation Id:08585103862165538392908987490CU31|Reason: HTTP - ValidationException: There was an error in processing Invoice : 910117141282080523 because of following errors 
Partner Invoice date cannot be greater than Current date</t>
  </si>
  <si>
    <t>https://gepsmartinterfacestorage.blob.core.windows.net/buyersqlconn/70242/Interfaces/Inbound/EDI/Invoice/ProcessingError/2023/08/05/Invoice_20230805073128_e831d611-30a0-4137-82e3-7b754a8d2437.txt</t>
  </si>
  <si>
    <t>Failed|EDI_InvoiceWorkflow|08585103861947212278491276426CU85|Production-SMART-EASTUS|Correlation Id:08585103862165538392908987490CU31|Reason: HTTP - ValidationException: There was an error in processing Invoice : 910117013102080523 because of following errors 
Partner Invoice date cannot be greater than Current date</t>
  </si>
  <si>
    <t>https://gepsmartinterfacestorage.blob.core.windows.net/buyersqlconn/70242/Interfaces/Inbound/EDI/Invoice/ProcessingError/2023/08/05/Invoice_20230805073130_78bc3462-c495-4cd4-9d22-6453787c1348.txt</t>
  </si>
  <si>
    <t>Failed|EDI_InvoiceWorkflow|08585103861961666695472815742CU31|Production-SMART-EASTUS|Correlation Id:08585103862165538392908987490CU31|Reason: HTTP - ValidationException: There was an error in processing Invoice : 910117295578080523 because of following errors 
Partner Invoice date cannot be greater than Current date</t>
  </si>
  <si>
    <t>https://gepsmartinterfacestorage.blob.core.windows.net/buyersqlconn/70242/Interfaces/Inbound/EDI/Invoice/ProcessingError/2023/08/05/Invoice_20230805073129_0a4330fd-ad25-4097-8754-8ea9f7d2fdd3.txt</t>
  </si>
  <si>
    <t>Failed|EDI_InvoiceWorkflow|08585103861958991606667555724CU49|Production-SMART-EASTUS|Correlation Id:08585103862165538392908987490CU31|Reason: HTTP - ValidationException: There was an error in processing Invoice : 910117295213080523 because of following errors 
Partner Invoice date cannot be greater than Current date</t>
  </si>
  <si>
    <t>https://gepsmartinterfacestorage.blob.core.windows.net/buyersqlconn/70242/Interfaces/Inbound/EDI/Invoice/ProcessingError/2023/08/05/Invoice_20230805073129_25593f64-040c-495f-8531-b910a425f75c.txt</t>
  </si>
  <si>
    <t>Failed|EDI_InvoiceWorkflow|08585103861965777711937751439CU29|Production-SMART-EASTUS|Correlation Id:08585103862165538392908987490CU31|Reason: HTTP - ValidationException: There was an error in processing Invoice : 910117260923080523 because of following errors 
Partner Invoice date cannot be greater than Current date</t>
  </si>
  <si>
    <t>https://gepsmartinterfacestorage.blob.core.windows.net/buyersqlconn/70242/Interfaces/Inbound/EDI/Invoice/ProcessingError/2023/08/05/Invoice_20230805073128_0c6bddd3-77e9-4925-8a17-b77c12dd5b65.txt</t>
  </si>
  <si>
    <t>Failed|EDI_InvoiceWorkflow|08585103861964713384302981687CU85|Production-SMART-EASTUS|Correlation Id:08585103862165538392908987490CU31|Reason: HTTP - ValidationException: There was an error in processing Invoice : 910117183828080523 because of following errors 
Partner Invoice date cannot be greater than Current date</t>
  </si>
  <si>
    <t>https://gepsmartinterfacestorage.blob.core.windows.net/buyersqlconn/70242/Interfaces/Inbound/EDI/Invoice/ProcessingError/2023/08/05/Invoice_20230805073129_4d01f28f-9588-4eea-8b2e-f975318b15dd.txt</t>
  </si>
  <si>
    <t>Failed|EDI_InvoiceWorkflow|08585103861965507475236653703CU82|Production-SMART-EASTUS|Correlation Id:08585103862165538392908987490CU31|Reason: HTTP - ValidationException: There was an error in processing Invoice : 910117229130080523 because of following errors 
Partner Invoice date cannot be greater than Current date</t>
  </si>
  <si>
    <t>https://gepsmartinterfacestorage.blob.core.windows.net/buyersqlconn/70242/Interfaces/Inbound/EDI/Invoice/ProcessingError/2023/08/05/Invoice_20230805073128_1daa1e98-9b4f-4047-be65-f3d1559a0056.txt</t>
  </si>
  <si>
    <t>Failed|EDI_InvoiceWorkflow|08585103861955576401898926558CU17|Production-SMART-EASTUS|Correlation Id:08585103862165538392908987490CU31|Reason: HTTP - ValidationException: There was an error in processing Invoice : 910117222183080523 because of following errors 
Partner Invoice date cannot be greater than Current date</t>
  </si>
  <si>
    <t>https://gepsmartinterfacestorage.blob.core.windows.net/buyersqlconn/70242/Interfaces/Inbound/EDI/Invoice/ProcessingError/2023/08/05/Invoice_20230805073129_1b26a379-752e-4054-82fe-c749eece4259.txt</t>
  </si>
  <si>
    <t>Failed|EDI_InvoiceWorkflow|08585103861969842372649958744CU26|Production-SMART-EASTUS|Correlation Id:08585103862165538392908987490CU31|Reason: HTTP - ValidationException: There was an error in processing Invoice : 910117421071080523 because of following errors 
Partner Invoice date cannot be greater than Current date</t>
  </si>
  <si>
    <t>https://gepsmartinterfacestorage.blob.core.windows.net/buyersqlconn/70242/Interfaces/Inbound/EDI/Invoice/ProcessingError/2023/08/05/Invoice_20230805073128_25add306-2a75-4bae-8a2a-fc608431286e.txt</t>
  </si>
  <si>
    <t>Failed|EDI_InvoiceWorkflow|08585103861945044569901368153CU19|Production-SMART-EASTUS|Correlation Id:08585103862165538392908987490CU31|Reason: HTTP - ValidationException: There was an error in processing Invoice : 910117182447080523 because of following errors 
Partner Invoice date cannot be greater than Current date</t>
  </si>
  <si>
    <t>https://gepsmartinterfacestorage.blob.core.windows.net/buyersqlconn/70242/Interfaces/Inbound/EDI/Invoice/ProcessingError/2023/08/05/Invoice_20230805073131_2e94867b-df7c-46d0-928a-263412eb9063.txt</t>
  </si>
  <si>
    <t>Failed|EDI_InvoiceWorkflow|08585103861961374690725834674CU52|Production-SMART-EASTUS|Correlation Id:08585103862165538392908987490CU31|Reason: HTTP - ValidationException: There was an error in processing Invoice : 910117821669080523 because of following errors 
Partner Invoice date cannot be greater than Current date</t>
  </si>
  <si>
    <t>https://gepsmartinterfacestorage.blob.core.windows.net/buyersqlconn/70242/Interfaces/Inbound/EDI/Invoice/ProcessingError/2023/08/05/Invoice_20230805073129_c607f23b-6e97-485d-8eb4-31c24b185fec.txt</t>
  </si>
  <si>
    <t>Failed|EDI_InvoiceWorkflow|08585103861958564474024975982CU52|Production-SMART-EASTUS|Correlation Id:08585103862165538392908987490CU31|Reason: HTTP - ValidationException: There was an error in processing Invoice : 910117464113080523 because of following errors 
Partner Invoice date cannot be greater than Current date</t>
  </si>
  <si>
    <t>https://gepsmartinterfacestorage.blob.core.windows.net/buyersqlconn/70242/Interfaces/Inbound/EDI/Invoice/ProcessingError/2023/08/05/Invoice_20230805073129_6d21c729-1463-482b-8407-aaa3d320057d.txt</t>
  </si>
  <si>
    <t>Failed|EDI_InvoiceWorkflow|08585103861969847306579082595CU19|Production-SMART-EASTUS|Correlation Id:08585103862165538392908987490CU31|Reason: HTTP - ValidationException: There was an error in processing Invoice : 910117418993080523 because of following errors 
Partner Invoice date cannot be greater than Current date</t>
  </si>
  <si>
    <t>https://gepsmartinterfacestorage.blob.core.windows.net/buyersqlconn/70242/Interfaces/Inbound/EDI/Invoice/ProcessingError/2023/08/05/Invoice_20230805073128_c49d2f06-2962-46db-9e04-96af23df9b74.txt</t>
  </si>
  <si>
    <t>Failed|EDI_InvoiceWorkflow|08585103861960541668769578934CU29|Production-SMART-EASTUS|Correlation Id:08585103862165538392908987490CU31|Reason: HTTP - ValidationException: There was an error in processing Invoice : 910117866638080523 because of following errors 
Partner Invoice date cannot be greater than Current date</t>
  </si>
  <si>
    <t>https://gepsmartinterfacestorage.blob.core.windows.net/buyersqlconn/70242/Interfaces/Inbound/EDI/Invoice/ProcessingError/2023/08/05/Invoice_20230805073129_81e3b9dc-b6d3-4108-bbac-fb67e3d7a711.txt</t>
  </si>
  <si>
    <t>08-05-2023 07:32</t>
  </si>
  <si>
    <t>Failed|EDI_InvoiceWorkflow|08585103861969938190381705692CU52|Production-SMART-EASTUS|Correlation Id:08585103862165538392908987490CU31|Reason: HTTP - ValidationException: There was an error in processing Invoice : 910117094414080523 because of following errors 
Partner Invoice date cannot be greater than Current date</t>
  </si>
  <si>
    <t>https://gepsmartinterfacestorage.blob.core.windows.net/buyersqlconn/70242/Interfaces/Inbound/EDI/Invoice/ProcessingError/2023/08/05/Invoice_20230805073128_b029447e-d0ea-4adb-8805-246ac5b4454c.txt</t>
  </si>
  <si>
    <t>08-05-2023 07:08</t>
  </si>
  <si>
    <t>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</t>
  </si>
  <si>
    <t>https://gepsmartinterfacestorage.blob.core.windows.net/buyersqlconn/70021726/Interfaces/Inbound/cXML/Invoice/ProcessingError/2023/08/05/Invoice_20230805070734_837d7183242d4bd09eefb55b56047152.txt</t>
  </si>
  <si>
    <t>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</t>
  </si>
  <si>
    <t>https://gepsmartinterfacestorage.blob.core.windows.net/buyersqlconn/70021726/Interfaces/Inbound/cXML/Invoice/ProcessingError/2023/08/05/Invoice_20230805070735_24d8775e81844d31b987428f7877bb42.txt</t>
  </si>
  <si>
    <t>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</t>
  </si>
  <si>
    <t>https://gepsmartinterfacestorage.blob.core.windows.net/buyersqlconn/4202/Interfaces/Inbound/cXML/Invoice/ProcessingError/2023/08/05/Invoice_20230805070743_9e853bee24de4547866f7d7930999ee5.txt</t>
  </si>
  <si>
    <t>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</t>
  </si>
  <si>
    <t>https://gepsmartinterfacestorage.blob.core.windows.net/buyersqlconn/4202/Interfaces/Inbound/cXML/Invoice/ProcessingError/2023/08/05/Invoice_20230805070735_d662920ead804dd0bb0250b4dd95a438.txt</t>
  </si>
  <si>
    <t>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</t>
  </si>
  <si>
    <t>https://gepsmartinterfacestorage.blob.core.windows.net/buyersqlconn/538731/Interfaces/Inbound/cXML/Invoice/ProcessingError/2023/08/05/Invoice_20230805070748_845b6107cb5542889c18a1681760ec9b.txt</t>
  </si>
  <si>
    <t>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</t>
  </si>
  <si>
    <t>https://gepsmartinterfacestorage.blob.core.windows.net/buyersqlconn/538731/Interfaces/Inbound/cXML/Invoice/ProcessingError/2023/08/05/Invoice_20230805070750_d445ff72ff96417e84713ccab88beaad.txt</t>
  </si>
  <si>
    <t>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</t>
  </si>
  <si>
    <t>https://gepsmartinterfacestorage.blob.core.windows.net/buyersqlconn/538731/Interfaces/Inbound/cXML/Invoice/ProcessingError/2023/08/05/Invoice_20230805070750_28619a2405424d4fb56d622310b72ea5.txt</t>
  </si>
  <si>
    <t>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</t>
  </si>
  <si>
    <t>https://gepsmartinterfacestorage.blob.core.windows.net/buyersqlconn/538731/Interfaces/Inbound/cXML/Invoice/ProcessingError/2023/08/05/Invoice_20230805070758_402a2eb746464dabb890007093a2521e.txt</t>
  </si>
  <si>
    <t>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</t>
  </si>
  <si>
    <t>https://gepsmartinterfacestorage.blob.core.windows.net/buyersqlconn/538731/Interfaces/Inbound/cXML/Invoice/ProcessingError/2023/08/05/Invoice_20230805070750_e82c61a6d0a841d0b37cac7db9603b83.txt</t>
  </si>
  <si>
    <t>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</t>
  </si>
  <si>
    <t>https://gepsmartinterfacestorage.blob.core.windows.net/buyersqlconn/538731/Interfaces/Inbound/cXML/Invoice/ProcessingError/2023/08/05/Invoice_20230805070748_5732a1ffcd8f45718e42ab2a1930dee2.txt</t>
  </si>
  <si>
    <t>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</t>
  </si>
  <si>
    <t>https://gepsmartinterfacestorage.blob.core.windows.net/buyersqlconn/538731/Interfaces/Inbound/cXML/Invoice/ProcessingError/2023/08/05/Invoice_20230805070747_6caeb985f0084e239d642efbe48c2b14.txt</t>
  </si>
  <si>
    <t>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</t>
  </si>
  <si>
    <t>https://gepsmartinterfacestorage.blob.core.windows.net/buyersqlconn/538731/Interfaces/Inbound/cXML/Invoice/ProcessingError/2023/08/05/Invoice_20230805070748_9109a70e36e04c7fb342bb0437ce0ba5.txt</t>
  </si>
  <si>
    <t>08-05-2023 01:32</t>
  </si>
  <si>
    <t>Failed|InvoiceWorkFlow|08585104077173310256205367924CU95|Production-SMART-EASTUS|Correlation Id:08585104077220362302147762209CU27|Reason: HTTP - ValidationException: There was an error in processing Invoice : 9503253157 because of following errors 
Order with order number : MBP20230800392388 is not in valid status for invoicing.,
Invalid Order number MBP20230800392388 or Buying Party details</t>
  </si>
  <si>
    <t>https://gepsmartinterfacestorage.blob.core.windows.net/buyersqlconn/538731/Interfaces/Inbound/cXML/Invoice/ProcessingError/2023/08/05/Invoice_20230805013249_5e529cf843b44c91a660f692cb62f7a0.txt</t>
  </si>
  <si>
    <t>08-05-2023 08:02</t>
  </si>
  <si>
    <t>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</si>
  <si>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https://gepsmartinterfacestorage.blob.core.windows.net/buyersqlconn/538731/Interfaces/Inbound/cXML/Invoice/ProcessingError/2023/08/05/Invoice_20230805080046_a78af442ed2741c1b5c8683bcfbd9ec4.txt</t>
  </si>
  <si>
    <t>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</t>
  </si>
  <si>
    <t>https://gepsmartinterfacestorage.blob.core.windows.net/buyersqlconn/70021845/Interfaces/Inbound/cXML/Invoice/ProcessingError/2023/08/05/Invoice_20230805070735_26272adb099b452192d29815fdb879db.txt</t>
  </si>
  <si>
    <t>08-05-2023 07:17</t>
  </si>
  <si>
    <t>Failed|InvoiceWorkFlow|08585103870312964207561280495CU70|Production-SMART-EASTUS|Correlation Id:08585103870409628227150957188CU86|Reason: HTTP - ValidationException: There was an error in processing Invoice : 4621561993 because of following errors 
Multi lines for single PO Items is allowed only for Fixed Service type and Material lines</t>
  </si>
  <si>
    <t>https://gepsmartinterfacestorage.blob.core.windows.net/buyersqlconn/70021845/Interfaces/Inbound/cXML/Invoice/ProcessingError/2023/08/05/Invoice_20230805071745_d10b5ec4e68a43beaae7a7e14d2b4fc1.txt</t>
  </si>
  <si>
    <t>08-05-2023 07:26</t>
  </si>
  <si>
    <t>Failed|InvoiceWorkFlow|08585103865459578379239245964CU88|Production-SMART-EASTUS|Correlation Id:08585103865587757093359345803CU84|Reason: HTTP - ValidationException: There was an error in processing Invoice : 12131290 because of following errors 
Invalid Order number 0804JWILSON or Buying Party details</t>
  </si>
  <si>
    <t>https://gepsmartinterfacestorage.blob.core.windows.net/buyersqlconn/70021845/Interfaces/Inbound/cXML/Invoice/ProcessingError/2023/08/05/Invoice_20230805072541_3d2f347f987e48ecb261ab69d617b01f.txt</t>
  </si>
  <si>
    <t>Failed|InvoiceWorkFlow|08585103864926790378074647303CU71|Production-SMART-EASTUS|Correlation Id:08585103864981177667317773269CU81|Reason: HTTP - ValidationException: There was an error in processing Invoice : 12139918 because of following errors 
Invalid Order number 0804JWILSON or Buying Party details</t>
  </si>
  <si>
    <t>https://gepsmartinterfacestorage.blob.core.windows.net/buyersqlconn/70021845/Interfaces/Inbound/cXML/Invoice/ProcessingError/2023/08/05/Invoice_20230805072634_7c1d4364d1434ae8b02904d83d26e20c.txt</t>
  </si>
  <si>
    <t>Failed|InvoiceWorkFlow|08585103870312964208561280495CU92|Production-SMART-EASTUS|Correlation Id:08585103870409628227150957188CU86|Reason: HTTP - ValidationException: There was an error in processing Invoice : 4621562000 because of following errors 
Invalid Order number 2086 or Buying Party details</t>
  </si>
  <si>
    <t>https://gepsmartinterfacestorage.blob.core.windows.net/buyersqlconn/70021845/Interfaces/Inbound/cXML/Invoice/ProcessingError/2023/08/05/Invoice_20230805071746_98fe0757b31d4bc89ae32d9476a1a7af.txt</t>
  </si>
  <si>
    <t>08-05-2023 07:19</t>
  </si>
  <si>
    <t>Failed|InvoiceWorkFlow|08585103869162146597241907326CU56|Production-SMART-EASTUS|Correlation Id:08585103869203334210909791456CU81|Reason: HTTP - ValidationException: There was an error in processing Invoice : 9333327991 because of following errors 
Multi lines for single PO Items is allowed only for Fixed Service type and Material lines</t>
  </si>
  <si>
    <t>https://gepsmartinterfacestorage.blob.core.windows.net/buyersqlconn/70021845/Interfaces/Inbound/cXML/Invoice/ProcessingError/2023/08/05/Invoice_20230805071930_dc00ed9cccce4bd1a5130dddaffad76c.txt</t>
  </si>
  <si>
    <t>08-05-2023 07:28</t>
  </si>
  <si>
    <t>Failed|InvoiceWorkFlow|08585103863721430109365932229CU90|Production-SMART-EASTUS|Correlation Id:08585103863775623891978757325CU22|Reason: HTTP - ValidationException: There was an error in processing Invoice : 12141722 because of following errors 
Invalid Order number 0804JWILSON or Buying Party details</t>
  </si>
  <si>
    <t>https://gepsmartinterfacestorage.blob.core.windows.net/buyersqlconn/70021845/Interfaces/Inbound/cXML/Invoice/ProcessingError/2023/08/05/Invoice_20230805072834_b2ae88d1be344cf7ac5ab98623cd62e9.txt</t>
  </si>
  <si>
    <t>08-05-2023 09:10</t>
  </si>
  <si>
    <t>Failed|InvoiceWorkFlow|08585103803428360249893062084CU88|Production-SMART-EASTUS|Correlation Id:08585103803473747585576074834CU19|Reason: HTTP - Exception occured in API, Please contact Admin.</t>
  </si>
  <si>
    <t>https://gepsmartinterfacestorage.blob.core.windows.net/buyersqlconn/70021948/Interfaces/Inbound/cXML/Invoice/ProcessingError/2023/08/05/Invoice_20230805090904_44e560be-efe2-45b3-9c42-06ba12282304.txt</t>
  </si>
  <si>
    <t>08-05-2023 10:28</t>
  </si>
  <si>
    <t>Failed|EDI_InvoiceWorkflow|08585103756073633295106895963CU55|Production-SMART-EASTUS|Correlation Id:08585103756843696438059840537CU56|Reason: HTTP - ValidationException: There was an error in processing Invoice : 14226458 because of following errors 
Order with order number : PO-08:23-430413 is not in valid status for invoicing.</t>
  </si>
  <si>
    <t>https://gepsmartinterfacestorage.blob.core.windows.net/buyersqlconn/4202/Interfaces/Inbound/EDI/Invoice/ProcessingError/2023/08/05/Invoice_20230805102758_b2944523-7c75-46ed-8e63-3a288d6f6b74.txt</t>
  </si>
  <si>
    <t>Failed|EDI_InvoiceWorkflow|08585103756075465178504085864CU87|Production-SMART-EASTUS|Correlation Id:08585103756843696438059840537CU56|Reason: HTTP - ValidationException: There was an error in processing Invoice : 14224953 because of following errors 
Following line item(s) number not available in order line items : 8</t>
  </si>
  <si>
    <t>https://gepsmartinterfacestorage.blob.core.windows.net/buyersqlconn/4202/Interfaces/Inbound/EDI/Invoice/ProcessingError/2023/08/05/Invoice_20230805102757_068ac00a-6e9f-4ada-8002-276fa1a3c3dd.txt</t>
  </si>
  <si>
    <t>Failed|EDI_InvoiceWorkflow|08585103756067620247047142183CU49|Production-SMART-EASTUS|Correlation Id:08585103756843696438059840537CU56|Reason: HTTP - ValidationException: There was an error in processing Invoice : 14206117 because of following errors 
Order with order number : PO-08:23-429664 is not in valid status for invoicing.</t>
  </si>
  <si>
    <t>https://gepsmartinterfacestorage.blob.core.windows.net/buyersqlconn/4202/Interfaces/Inbound/EDI/Invoice/ProcessingError/2023/08/05/Invoice_20230805102758_d029fe1a-0c01-4f35-aafb-41398d8b1b61.txt</t>
  </si>
  <si>
    <t>Failed|EDI_InvoiceWorkflow|08585103756073695410269996498CU16|Production-SMART-EASTUS|Correlation Id:08585103756843696438059840537CU56|Reason: HTTP - ValidationException: There was an error in processing Invoice : 14222621 because of following errors 
Invoice number already exists</t>
  </si>
  <si>
    <t>https://gepsmartinterfacestorage.blob.core.windows.net/buyersqlconn/4202/Interfaces/Inbound/EDI/Invoice/ProcessingError/2023/08/05/Invoice_20230805102758_53df23dd-90d8-4c4b-830c-1809d785c296.txt</t>
  </si>
  <si>
    <t>08-05-2023 10:30</t>
  </si>
  <si>
    <t>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</t>
  </si>
  <si>
    <t>https://gepsmartinterfacestorage.blob.core.windows.net/buyersqlconn/4202/Interfaces/Inbound/EDI/Invoice/ProcessingError/2023/08/05/Invoice_20230805102758_f33d7a13-e5d6-474e-b4e4-0c5e4a21592c.txt</t>
  </si>
  <si>
    <t>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</t>
  </si>
  <si>
    <t>https://gepsmartinterfacestorage.blob.core.windows.net/buyersqlconn/4202/Interfaces/Inbound/EDI/Invoice/ProcessingError/2023/08/05/Invoice_20230805102758_2d1df15d-84e6-46ae-8ed2-020d244a24d4.txt</t>
  </si>
  <si>
    <t>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</t>
  </si>
  <si>
    <t>https://gepsmartinterfacestorage.blob.core.windows.net/buyersqlconn/4202/Interfaces/Inbound/EDI/Invoice/ProcessingError/2023/08/05/Invoice_20230805102758_bf7cec0a-5e61-48e7-ba58-4a41182a36da.txt</t>
  </si>
  <si>
    <t>08-05-2023 15:03</t>
  </si>
  <si>
    <t>Failed|InvoiceWorkFlow|08585103592235767053659924808CU60|Production-SMART-EASTUS|Correlation Id:08585103592346876753800444762CU25|Reason: HTTP - Exception occured in API, Please contact Admin.</t>
  </si>
  <si>
    <t>https://gepsmartinterfacestorage.blob.core.windows.net/buyersqlconn/4202/Interfaces/Inbound/cXML/Invoice/ProcessingError/2023/08/05/Invoice_20230805150111_8d0f59420126486d8965435b653424fb.txt</t>
  </si>
  <si>
    <t>08-05-2023 16:27</t>
  </si>
  <si>
    <t>Failed|EDI_InvoiceWorkflow|08585103540569759848691174700CU25|Production-SMART-EASTUS|Correlation Id:08585103540682592897065020295CU47|Reason: HTTP - ValidationException: There was an error in processing Invoice : 1753720 because of following errors 
Partner Invoice date cannot be greater than Current date</t>
  </si>
  <si>
    <t>https://gepsmartinterfacestorage.blob.core.windows.net/buyersqlconn/4202/Interfaces/Inbound/EDI/Invoice/ProcessingError/2023/08/05/Invoice_20230805042708_7589f0da-8290-4d50-b8b2-c74c5c95b6a1.txt</t>
  </si>
  <si>
    <t>Failed|EDI_InvoiceWorkflow|08585103540570084431749813742CU54|Production-SMART-EASTUS|Correlation Id:08585103540682592897065020295CU47|Reason: HTTP - ValidationException: There was an error in processing Invoice : 1753723 because of following errors 
Partner Invoice date cannot be greater than Current date</t>
  </si>
  <si>
    <t>https://gepsmartinterfacestorage.blob.core.windows.net/buyersqlconn/4202/Interfaces/Inbound/EDI/Invoice/ProcessingError/2023/08/05/Invoice_20230805042708_92b73da3-ce77-4199-bec9-34e90f6b76e9.txt</t>
  </si>
  <si>
    <t>Failed|EDI_InvoiceWorkflow|08585103540570202359051397948CU21|Production-SMART-EASTUS|Correlation Id:08585103540682592897065020295CU47|Reason: HTTP - ValidationException: There was an error in processing Invoice : 1753864 because of following errors 
Partner Invoice date cannot be greater than Current date</t>
  </si>
  <si>
    <t>https://gepsmartinterfacestorage.blob.core.windows.net/buyersqlconn/4202/Interfaces/Inbound/EDI/Invoice/ProcessingError/2023/08/05/Invoice_20230805042708_67554ae0-e107-43a2-b887-a8529ad0ef99.txt</t>
  </si>
  <si>
    <t>Failed|EDI_InvoiceWorkflow|08585103540569601926827948128CU81|Production-SMART-EASTUS|Correlation Id:08585103540682592897065020295CU47|Reason: HTTP - ValidationException: There was an error in processing Invoice : 1753736 because of following errors 
Partner Invoice date cannot be greater than Current date</t>
  </si>
  <si>
    <t>https://gepsmartinterfacestorage.blob.core.windows.net/buyersqlconn/4202/Interfaces/Inbound/EDI/Invoice/ProcessingError/2023/08/05/Invoice_20230805042708_e9d0aae2-aa08-4d37-bb58-4546b55ba383.txt</t>
  </si>
  <si>
    <t>Failed|EDI_InvoiceWorkflow|08585103540569783394219786995CU82|Production-SMART-EASTUS|Correlation Id:08585103540682592897065020295CU47|Reason: HTTP - ValidationException: There was an error in processing Invoice : 1753719 because of following errors 
Partner Invoice date cannot be greater than Current date</t>
  </si>
  <si>
    <t>https://gepsmartinterfacestorage.blob.core.windows.net/buyersqlconn/4202/Interfaces/Inbound/EDI/Invoice/ProcessingError/2023/08/05/Invoice_20230805042708_df709028-4489-45d3-9c43-ef72540de7d6.txt</t>
  </si>
  <si>
    <t>Failed|EDI_InvoiceWorkflow|08585103540569961229562332244CU31|Production-SMART-EASTUS|Correlation Id:08585103540682592897065020295CU47|Reason: HTTP - ValidationException: There was an error in processing Invoice : 1753695 because of following errors 
Partner Invoice date cannot be greater than Current date</t>
  </si>
  <si>
    <t>https://gepsmartinterfacestorage.blob.core.windows.net/buyersqlconn/4202/Interfaces/Inbound/EDI/Invoice/ProcessingError/2023/08/05/Invoice_20230805042708_4d36ee35-d964-41db-abee-96c5157b7838.txt</t>
  </si>
  <si>
    <t>Failed|EDI_InvoiceWorkflow|08585103540570046259936320414CU54|Production-SMART-EASTUS|Correlation Id:08585103540682592897065020295CU47|Reason: HTTP - ValidationException: There was an error in processing Invoice : 1753737 because of following errors 
Partner Invoice date cannot be greater than Current date</t>
  </si>
  <si>
    <t>https://gepsmartinterfacestorage.blob.core.windows.net/buyersqlconn/4202/Interfaces/Inbound/EDI/Invoice/ProcessingError/2023/08/05/Invoice_20230805042708_9845040a-700d-4c47-8b9f-cc0db2ade000.txt</t>
  </si>
  <si>
    <t>Failed|EDI_InvoiceWorkflow|08585103540569280251893718268CU83|Production-SMART-EASTUS|Correlation Id:08585103540682592897065020295CU47|Reason: HTTP - ValidationException: There was an error in processing Invoice : 1753717 because of following errors 
Partner Invoice date cannot be greater than Current date</t>
  </si>
  <si>
    <t>https://gepsmartinterfacestorage.blob.core.windows.net/buyersqlconn/4202/Interfaces/Inbound/EDI/Invoice/ProcessingError/2023/08/05/Invoice_20230805042708_c2338845-a42f-4da0-9576-e46f0dd3b04c.txt</t>
  </si>
  <si>
    <t>Failed|EDI_InvoiceWorkflow|08585103540570191720382828318CU25|Production-SMART-EASTUS|Correlation Id:08585103540682592897065020295CU47|Reason: HTTP - ValidationException: There was an error in processing Invoice : 1753718 because of following errors 
Partner Invoice date cannot be greater than Current date</t>
  </si>
  <si>
    <t>https://gepsmartinterfacestorage.blob.core.windows.net/buyersqlconn/4202/Interfaces/Inbound/EDI/Invoice/ProcessingError/2023/08/05/Invoice_20230805042708_5723ffb6-c57d-4462-98b2-8b1a5f929e4b.txt</t>
  </si>
  <si>
    <t>Failed|EDI_InvoiceWorkflow|08585103540562506303066437867CU83|Production-SMART-EASTUS|Correlation Id:08585103540682592897065020295CU47|Reason: HTTP - ValidationException: There was an error in processing Invoice : 1753714 because of following errors 
Partner Invoice date cannot be greater than Current date</t>
  </si>
  <si>
    <t>https://gepsmartinterfacestorage.blob.core.windows.net/buyersqlconn/4202/Interfaces/Inbound/EDI/Invoice/ProcessingError/2023/08/05/Invoice_20230805042709_c4dc2189-0bec-4d2f-b539-6efade93c8db.txt</t>
  </si>
  <si>
    <t>Failed|EDI_InvoiceWorkflow|08585103540569918125954324262CU80|Production-SMART-EASTUS|Correlation Id:08585103540682592897065020295CU47|Reason: HTTP - ValidationException: There was an error in processing Invoice : 1753721 because of following errors 
Partner Invoice date cannot be greater than Current date</t>
  </si>
  <si>
    <t>https://gepsmartinterfacestorage.blob.core.windows.net/buyersqlconn/4202/Interfaces/Inbound/EDI/Invoice/ProcessingError/2023/08/05/Invoice_20230805042708_01a9543a-63bd-4e2c-8ff5-6c5820c7ed2f.txt</t>
  </si>
  <si>
    <t>Failed|EDI_InvoiceWorkflow|08585103540570187074073792516CU51|Production-SMART-EASTUS|Correlation Id:08585103540682592897065020295CU47|Reason: HTTP - ValidationException: There was an error in processing Invoice : 1753715 because of following errors 
Partner Invoice date cannot be greater than Current date</t>
  </si>
  <si>
    <t>https://gepsmartinterfacestorage.blob.core.windows.net/buyersqlconn/4202/Interfaces/Inbound/EDI/Invoice/ProcessingError/2023/08/05/Invoice_20230805042708_0e33b647-5f2e-4ce4-a127-aed974453dd4.txt</t>
  </si>
  <si>
    <t>Failed|EDI_InvoiceWorkflow|08585103540569443234603697004CU24|Production-SMART-EASTUS|Correlation Id:08585103540682592897065020295CU47|Reason: HTTP - ValidationException: There was an error in processing Invoice : 1753716 because of following errors 
Partner Invoice date cannot be greater than Current date</t>
  </si>
  <si>
    <t>https://gepsmartinterfacestorage.blob.core.windows.net/buyersqlconn/4202/Interfaces/Inbound/EDI/Invoice/ProcessingError/2023/08/05/Invoice_20230805042708_0f458413-901a-4e82-9fd1-4d773b0bc8ab.txt</t>
  </si>
  <si>
    <t>Failed|EDI_InvoiceWorkflow|08585103540570131642410625467CU23|Production-SMART-EASTUS|Correlation Id:08585103540682592897065020295CU47|Reason: HTTP - ValidationException: There was an error in processing Invoice : 1753773 because of following errors 
Partner Invoice date cannot be greater than Current date</t>
  </si>
  <si>
    <t>https://gepsmartinterfacestorage.blob.core.windows.net/buyersqlconn/4202/Interfaces/Inbound/EDI/Invoice/ProcessingError/2023/08/05/Invoice_20230805042708_1bd4e67f-8760-41fb-934b-16a49960a92e.txt</t>
  </si>
  <si>
    <t>08-05-2023 17:10</t>
  </si>
  <si>
    <t xml:space="preserve">An error occurred while processing the message, refer to the details section for more information 
Message ID: {516DEC45-C465-45CF-91A0-D5217CB328E2}
Instance ID: {1BFDD784-83FE-4154-99A1-979875D25ECB}
Error Description: System.ServiceModel.FaultException: &lt;s:Envelope xmlns:s="http://www.w3.org/2003/05/soap-envelope" xmlns:a="http://www.w3.org/2005/08/addressing"&gt;&lt;s:Header&gt;&lt;a:Action s:mustUnderstand="1" /&gt;&lt;a:RelatesTo&gt;urn:uuid:de716a2b-60c9-4432-8fc9-9e3c569af655&lt;/a:RelatesTo&gt;&lt;a:To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SINV02326685.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</si>
  <si>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https://gepsmartinterfacestorage.blob.core.windows.net/buyersqlconn/538731/Interfaces/Inbound/EDI/Invoice/ProcessingError/2023/08/05/Invoice_20230805171021_4ce63389bc1f4bcc988295a4a0bb6fc8.txt</t>
  </si>
  <si>
    <t>08-06-2023 07:04</t>
  </si>
  <si>
    <t>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</si>
  <si>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https://gepsmartinterfacestorage.blob.core.windows.net/buyersqlconn/4202/Interfaces/Inbound/cXML/Invoice/ProcessingError/2023/08/06/Invoice_20230806070157_e4b98672f32c47e581baf8e4c485ab69.txt</t>
  </si>
  <si>
    <t>08-06-2023 04:53</t>
  </si>
  <si>
    <t>Failed|InvoiceWorkFlow|08585103092935018719360012092CU62|Production-SMART-EASTUS|Correlation Id:08585103092972677252866822859CU21|Reason: HTTP - Exception occured in API, Please contact Admin.</t>
  </si>
  <si>
    <t>https://gepsmartinterfacestorage.blob.core.windows.net/buyersqlconn/70021845/Interfaces/Inbound/cXML/Invoice/ProcessingError/2023/08/06/Invoice_20230806045313_a690bd2ecbad41bf9cd4490798eb8a01.txt</t>
  </si>
  <si>
    <t>08-06-2023 05:25</t>
  </si>
  <si>
    <t>Failed|InvoiceWorkFlow|08585103074218586393929634040CU46|Production-SMART-EASTUS|Correlation Id:08585103074266062315751742532CU50|Reason: HTTP - Exception occured in API, Please contact Admin.</t>
  </si>
  <si>
    <t>https://gepsmartinterfacestorage.blob.core.windows.net/buyersqlconn/70021845/Interfaces/Inbound/cXML/Invoice/ProcessingError/2023/08/06/Invoice_20230806052425_0e24c3625efa4a1184a614abc9163ed8.txt</t>
  </si>
  <si>
    <t>Failed|InvoiceWorkFlow|08585103074218586392929634040CU46|Production-SMART-EASTUS|Correlation Id:08585103074266062315751742532CU50|Reason: HTTP - Exception occured in API, Please contact Admin.</t>
  </si>
  <si>
    <t>https://gepsmartinterfacestorage.blob.core.windows.net/buyersqlconn/70021845/Interfaces/Inbound/cXML/Invoice/ProcessingError/2023/08/06/Invoice_20230806052425_10d975423aa74ac798c05c8287da206d.txt</t>
  </si>
  <si>
    <t>08-06-2023 05:37</t>
  </si>
  <si>
    <t>Failed|InvoiceWorkFlow|08585103066980675697408799869CU95|Production-SMART-EASTUS|Correlation Id:08585103067018301513045570250CU50|Reason: HTTP - Exception occured in API, Please contact Admin.</t>
  </si>
  <si>
    <t>https://gepsmartinterfacestorage.blob.core.windows.net/buyersqlconn/70021845/Interfaces/Inbound/cXML/Invoice/ProcessingError/2023/08/06/Invoice_20230806053628_436f006c7967441aac54f13548143d36.txt</t>
  </si>
  <si>
    <t>Failed|InvoiceWorkFlow|08585103066980675698408799869CU60|Production-SMART-EASTUS|Correlation Id:08585103067018301513045570250CU50|Reason: HTTP - Exception occured in API, Please contact Admin.</t>
  </si>
  <si>
    <t>https://gepsmartinterfacestorage.blob.core.windows.net/buyersqlconn/70021845/Interfaces/Inbound/cXML/Invoice/ProcessingError/2023/08/06/Invoice_20230806053628_6acb9e13aca54bb8b8a4d9b432444e73.txt</t>
  </si>
  <si>
    <t>08-06-2023 05:29</t>
  </si>
  <si>
    <t>Failed|InvoiceWorkFlow|08585103071818089073060757757CU44|Production-SMART-EASTUS|Correlation Id:08585103071850961043726385021CU86|Reason: HTTP - Exception occured in API, Please contact Admin.</t>
  </si>
  <si>
    <t>https://gepsmartinterfacestorage.blob.core.windows.net/buyersqlconn/70021845/Interfaces/Inbound/cXML/Invoice/ProcessingError/2023/08/06/Invoice_20230806052824_1ce155e45a914506836829dd45b71e6d.txt</t>
  </si>
  <si>
    <t>08-07-2023 06:26</t>
  </si>
  <si>
    <t>Failed|InvoiceWorkFlow|08585102173002943948347713746CU94|Production-SMART-EASTUS|Correlation Id:08585102173038759105869141749CU80|Reason: HTTP - ValidationException: There was an error in processing Invoice : 13787385-00 because of following errors 
Following line item(s) number not available in order line items : 1</t>
  </si>
  <si>
    <t>https://gepsmartinterfacestorage.blob.core.windows.net/buyersqlconn/4202/Interfaces/Inbound/cXML/Invoice/ProcessingError/2023/08/07/Invoice_20230807062627_153bbefe-72ec-4bfd-bf25-310488b88b26.txt</t>
  </si>
  <si>
    <t>08-07-2023 13:37</t>
  </si>
  <si>
    <t>Failed|InvoiceWorkFlow|08585101915289925534522765417CU95|Production-SMART-EASTUS|Correlation Id:08585101915351215494065711986CU49|Reason: HTTP - Exception occured in API, Please contact Admin.</t>
  </si>
  <si>
    <t>https://gepsmartinterfacestorage.blob.core.windows.net/buyersqlconn/4202/Interfaces/Inbound/cXML/Invoice/ProcessingError/2023/08/07/Invoice_20230807133557_f80b930adae34ed4902546608ccfea9a.txt</t>
  </si>
  <si>
    <t>08-07-2023 14:42</t>
  </si>
  <si>
    <t>Failed|InvoiceWorkFlow|08585101875517173027826117270CU69|Production-SMART-EASTUS|Correlation Id:08585101875555995996109523192CU22|Reason: HTTP - ValidationException: There was an error in processing Invoice : 81885731 because of following errors 
Invoice Items cannot have duplicate PO Line Number</t>
  </si>
  <si>
    <t>https://gepsmartinterfacestorage.blob.core.windows.net/buyersqlconn/4202/Interfaces/Inbound/cXML/Invoice/ProcessingError/2023/08/07/Invoice_20230807144216_f3c34ad01fdb4f9aa8e3a68beb499c1d.txt</t>
  </si>
  <si>
    <t>08-07-2023 17:10</t>
  </si>
  <si>
    <t xml:space="preserve">An error occurred while processing the message, refer to the details section for more information 
Message ID: {5164C024-F19B-4759-8D19-565A20B03A81}
Instance ID: {78152D06-E25F-449F-9B65-9E0C10CC4275}
Error Description: System.ServiceModel.FaultException: &lt;s:Envelope xmlns:s="http://www.w3.org/2003/05/soap-envelope" xmlns:a="http://www.w3.org/2005/08/addressing"&gt;&lt;s:Header&gt;&lt;a:Action s:mustUnderstand="1" /&gt;&lt;a:RelatesTo&gt;urn:uuid:35e26852-afe0-43db-ae40-2b9f44672515&lt;/a:RelatesTo&gt;&lt;a:To s:mustUnderstand="1"&gt;http://www.w3.org/2005/08/addressing/anonymous&lt;/a:To&gt;&lt;/s:Header&gt;&lt;s:Body&gt;&lt;s:Fault&gt;&lt;s:Code&gt;&lt;s:Value&gt;s:Sender&lt;/s:Value&gt;&lt;/s:Code&gt;&lt;s:Reason&gt;&lt;s:Text xml:lang="en-US"&gt;{ApplicationException}Error while saving invoice from interface : SINV02327551. Error details: IDX10000: The parameter 'token' cannot be a 'null' or an empty object.
Parameter name: token{/ApplicationException}&lt;/s:Text&gt;&lt;/s:Reason&gt;&lt;s:Detail&gt;&lt;CustomFault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i:nil="true"&gt;&lt;/LocalizedMessage&gt;&lt;ResourceKey&gt;IDX10000: The parameter 'token' cannot be a 'null' or an empty object.
Parameter name: token&lt;/ResourceKey&gt;&lt;Retry&gt;false&lt;/Retry&gt;&lt;/CustomFault&gt;&lt;/s:Detail&gt;&lt;/s:Fault&gt;&lt;/s:Body&gt;&lt;/s:Envelope&gt;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</si>
  <si>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https://gepsmartinterfacestorage.blob.core.windows.net/buyersqlconn/538731/Interfaces/Inbound/EDI/Invoice/ProcessingError/2023/08/07/Invoice_20230807171007_f03432dca1a64f0a9d6048059934d882.txt</t>
  </si>
  <si>
    <t xml:space="preserve">An error occurred while processing the message, refer to the details section for more information 
Message ID: {739C0C79-0F27-4D62-A959-1D9C13D24951}
Instance ID: {8C3216C1-97E3-4963-BE66-14C6476DEFA3}
Error Description: System.ServiceModel.FaultException: &lt;s:Envelope xmlns:s="http://www.w3.org/2003/05/soap-envelope" xmlns:a="http://www.w3.org/2005/08/addressing"&gt;&lt;s:Header&gt;&lt;a:Action s:mustUnderstand="1" /&gt;&lt;a:RelatesTo&gt;urn:uuid:32ed9d21-5df9-4e4f-abee-b37b84ec5d83&lt;/a:RelatesTo&gt;&lt;a:To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SINV02327584 because of following errors 
Following line item(s) number not available in order line items : 0,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SINV02327584 because of following errors 
Following line item(s) number not available in order line items : 0,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</si>
  <si>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https://gepsmartinterfacestorage.blob.core.windows.net/buyersqlconn/538731/Interfaces/Inbound/EDI/Invoice/ProcessingError/2023/08/07/Invoice_20230807171007_0428d58a36c6467d873c877529e8b069.txt</t>
  </si>
  <si>
    <t>08-07-2023 13:04</t>
  </si>
  <si>
    <t>Failed|InvoiceWorkFlow|08585101935166903153215905138CU46|Production-SMART-EASTUS|Correlation Id:08585101935268452290061336071CU48|Reason: HTTP - Exception occured in API, Please contact Admin.</t>
  </si>
  <si>
    <t>https://gepsmartinterfacestorage.blob.core.windows.net/buyersqlconn/70021845/Interfaces/Inbound/cXML/Invoice/ProcessingError/2023/08/07/Invoice_20230807130253_2156044ee2b44ce5b716a641c160f460.txt</t>
  </si>
  <si>
    <t>08-07-2023 16:19</t>
  </si>
  <si>
    <t>Failed|CreditMemoWorkFlow|08585101817352668338177867552CU84|Production-SMART-EASTUS|Correlation Id:08585101817369755825042246683CU91|Reason: HTTP - ValidationException: Invoice Status is not valid</t>
  </si>
  <si>
    <t>https://gepsmartinterfacestorage.blob.core.windows.net/buyersqlconn/70021845/Interfaces/Inbound/cXML/CreditMemo/ProcessingError/2023/08/07/CreditMemo_20230807161911_db82353f2c974c04bcf04ac7bef8b2ee.txt</t>
  </si>
  <si>
    <t>08-07-2023 14:19</t>
  </si>
  <si>
    <t>Failed|InvoiceWorkFlow|08585101889365307791181327789CU94|Production-SMART-EASTUS|Correlation Id:08585101889430591711909749725CU25|Reason: HTTP - ValidationException: There was an error in processing Invoice : TX4514350 because of following errors 
Order with order number : 4503162304 is not in valid status for invoicing.,
Invalid Order number 4503162304 or Buying Party details</t>
  </si>
  <si>
    <t>https://gepsmartinterfacestorage.blob.core.windows.net/buyersqlconn/70021845/Interfaces/Inbound/cXML/Invoice/ProcessingError/2023/08/07/Invoice_20230807141910_6f829fd5f5744764aee405b02c5bdb4f.txt</t>
  </si>
  <si>
    <t>08-08-2023 08:01</t>
  </si>
  <si>
    <t>Failed|InvoiceWorkFlow|08585101251915780756920403748CU56|Production-SMART-EASTUS|Correlation Id:08585101251956155720002757461CU81|Reason: HTTP - ValidationException: There was an error in processing Invoice : 9796410646 because of following errors 
Order with order number : 4501076318 is not in valid status for invoicing.</t>
  </si>
  <si>
    <t>https://gepsmartinterfacestorage.blob.core.windows.net/buyersqlconn/7954/Interfaces/Inbound/cXML/Invoice/ProcessingError/2023/08/08/Invoice_20230808080135_79186a70c04b4788a56cc4480125b4fe.txt</t>
  </si>
  <si>
    <t>Failed|InvoiceWorkFlow|08585101251915780757920403748CU64|Production-SMART-EASTUS|Correlation Id:08585101251956155720002757461CU81|Reason: HTTP - ValidationException: There was an error in processing Invoice : 9796410638 because of following errors 
Order with order number : 4501081059 is not in valid status for invoicing.</t>
  </si>
  <si>
    <t>https://gepsmartinterfacestorage.blob.core.windows.net/buyersqlconn/7954/Interfaces/Inbound/cXML/Invoice/ProcessingError/2023/08/08/Invoice_20230808080135_5d6c7fa432d04816b89c9e3a814f0214.txt</t>
  </si>
  <si>
    <t>08-08-2023 08:16</t>
  </si>
  <si>
    <t>Failed|InvoiceWorkFlow|08585101242878391130331611919CU41|Production-SMART-EASTUS|Correlation Id:08585101242906561672304503819CU31|Reason: HTTP - ValidationException: There was an error in processing Invoice : 9795821843 because of following errors 
Order with order number : 4501083504 is not in valid status for invoicing.</t>
  </si>
  <si>
    <t>https://gepsmartinterfacestorage.blob.core.windows.net/buyersqlconn/7954/Interfaces/Inbound/cXML/Invoice/ProcessingError/2023/08/08/Invoice_20230808081639_38792c943bab44349d10fcf391e4524e.txt</t>
  </si>
  <si>
    <t>Failed|InvoiceWorkFlow|08585101242878391128331611919CU43|Production-SMART-EASTUS|Correlation Id:08585101242906561672304503819CU31|Reason: HTTP - ValidationException: There was an error in processing Invoice : 9795967778 because of following errors 
Order with order number : 4501083419 is not in valid status for invoicing.</t>
  </si>
  <si>
    <t>https://gepsmartinterfacestorage.blob.core.windows.net/buyersqlconn/7954/Interfaces/Inbound/cXML/Invoice/ProcessingError/2023/08/08/Invoice_20230808081639_b6cc6575b0fd4907b12d2940f25b9b90.txt</t>
  </si>
  <si>
    <t>08-08-2023 09:59</t>
  </si>
  <si>
    <t>Failed|EDI_InvoiceWorkflow|08585101181415933564528543752CU83|Production-SMART-EASTUS|Correlation Id:08585101182095904306418983303CU41|Reason: HTTP - Internal server error</t>
  </si>
  <si>
    <t>https://gepsmartinterfacestorage.blob.core.windows.net/buyersqlconn/4202/Interfaces/Inbound/EDI/Invoice/ProcessingError/2023/08/08/Invoice_20230808095903_eec100fc-4aeb-4015-bcef-1a471104c45b.txt</t>
  </si>
  <si>
    <t>Failed|EDI_InvoiceWorkflow|08585101181413933655210963832CU49|Production-SMART-EASTUS|Correlation Id:08585101182095904306418983303CU41|Reason: HTTP - ValidationException: There was an error in processing Invoice : 14234140 because of following errors 
Following line item(s) number not available in order line items : 7</t>
  </si>
  <si>
    <t>https://gepsmartinterfacestorage.blob.core.windows.net/buyersqlconn/4202/Interfaces/Inbound/EDI/Invoice/ProcessingError/2023/08/08/Invoice_20230808095904_1f5372c4-4ff1-4a1c-a910-0237d9b58933.txt</t>
  </si>
  <si>
    <t>08-08-2023 10:01</t>
  </si>
  <si>
    <t>Failed|EDI_InvoiceWorkflow|08585101181415703867403566341CU26|Production-SMART-EASTUS|Correlation Id:08585101182095904306418983303CU41|Reason: HTTP - Exception occured in API, Please contact Admin.</t>
  </si>
  <si>
    <t>https://gepsmartinterfacestorage.blob.core.windows.net/buyersqlconn/4202/Interfaces/Inbound/EDI/Invoice/ProcessingError/2023/08/08/Invoice_20230808095903_3a2b9b25-dd0a-46ae-b99c-a47f6f1c5d34.txt</t>
  </si>
  <si>
    <t>Failed|EDI_InvoiceWorkflow|08585101181412853878237142996CU50|Production-SMART-EASTUS|Correlation Id:08585101182095904306418983303CU41|Reason: HTTP - Exception occured in API, Please contact Admin.</t>
  </si>
  <si>
    <t>https://gepsmartinterfacestorage.blob.core.windows.net/buyersqlconn/4202/Interfaces/Inbound/EDI/Invoice/ProcessingError/2023/08/08/Invoice_20230808095904_c3b170c7-335f-4262-9015-b51af02f0f1d.txt</t>
  </si>
  <si>
    <t>Failed|EDI_InvoiceWorkflow|08585101181415635434913261169CU82|Production-SMART-EASTUS|Correlation Id:08585101182095904306418983303CU41|Reason: HTTP - Exception occured in API, Please contact Admin.</t>
  </si>
  <si>
    <t>https://gepsmartinterfacestorage.blob.core.windows.net/buyersqlconn/4202/Interfaces/Inbound/EDI/Invoice/ProcessingError/2023/08/08/Invoice_20230808095903_c4d60717-56f7-46df-af89-4a9163aa8e06.txt</t>
  </si>
  <si>
    <t>Failed|EDI_InvoiceWorkflow|08585101181377362923641379181CU28|Production-SMART-EASTUS|Correlation Id:08585101182095904306418983303CU41|Reason: HTTP - Exception occured in API, Please contact Admin.</t>
  </si>
  <si>
    <t>https://gepsmartinterfacestorage.blob.core.windows.net/buyersqlconn/4202/Interfaces/Inbound/EDI/Invoice/ProcessingError/2023/08/08/Invoice_20230808095907_efcc04fc-6e93-4f2c-8992-8c890c30c7bd.txt</t>
  </si>
  <si>
    <t>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</t>
  </si>
  <si>
    <t>https://gepsmartinterfacestorage.blob.core.windows.net/buyersqlconn/4202/Interfaces/Inbound/EDI/Invoice/ProcessingError/2023/08/08/Invoice_20230808095904_c0f5504c-81ca-4338-9e68-6422c69a4330.txt</t>
  </si>
  <si>
    <t>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</t>
  </si>
  <si>
    <t>https://gepsmartinterfacestorage.blob.core.windows.net/buyersqlconn/4202/Interfaces/Inbound/EDI/Invoice/ProcessingError/2023/08/08/Invoice_20230808095903_9fbd8bc2-7c74-48a5-a075-0305a775de28.txt</t>
  </si>
  <si>
    <t>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</t>
  </si>
  <si>
    <t>https://gepsmartinterfacestorage.blob.core.windows.net/buyersqlconn/4202/Interfaces/Inbound/EDI/Invoice/ProcessingError/2023/08/08/Invoice_20230808095904_1951575a-67ff-43f4-8926-c2bd2e7967ee.txt</t>
  </si>
  <si>
    <t>08-08-2023 01:34</t>
  </si>
  <si>
    <t>Failed|InvoiceWorkFlow|08585101484089076859985093922CU58|Production-SMART-EASTUS|Correlation Id:08585101484128572884684413527CU24|Reason: HTTP - ValidationException: There was an error in processing Invoice : 8813673344 because of following errors 
Invalid Order number BAYWAY LABS or Buying Party details</t>
  </si>
  <si>
    <t>https://gepsmartinterfacestorage.blob.core.windows.net/buyersqlconn/538731/Interfaces/Inbound/cXML/Invoice/ProcessingError/2023/08/08/Invoice_20230808013438_bda78c165eab42a2b09fa82d048b0c64.txt</t>
  </si>
  <si>
    <t>08-07-2023 22:05</t>
  </si>
  <si>
    <t xml:space="preserve">An error occurred while processing the message, refer to the details section for more information 
Message ID: {5AF60127-68EE-4CCF-9103-1CA513D9D6AA}
Instance ID: {FD875BED-A228-4A58-B58A-F532757CF33C}
Error Description: System.ServiceModel.FaultException: &lt;s:Envelope xmlns:s="http://www.w3.org/2003/05/soap-envelope" xmlns:a="http://www.w3.org/2005/08/addressing"&gt;&lt;s:Header&gt;&lt;a:Action s:mustUnderstand="1" /&gt;&lt;a:RelatesTo&gt;urn:uuid:c5a6a8fe-a4d6-47dd-a68e-4ef88656bbd6&lt;/a:RelatesTo&gt;&lt;a:To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SINV02197740 because of following errors 
Invoice number already exists{/ValidationException}&lt;/s:Text&gt;&lt;/s:Reason&gt;&lt;s:Detail&gt;&lt;CustomFault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SINV02197740 because of following errors 
Invoice number already exists&lt;/ResourceKey&gt;&lt;Retry&gt;false&lt;/Retry&gt;&lt;/CustomFault&gt;&lt;/s:Detail&gt;&lt;/s:Fault&gt;&lt;/s:Body&gt;&lt;/s:Envelope&gt;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</si>
  <si>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https://gepsmartinterfacestorage.blob.core.windows.net/buyersqlconn/538731/Interfaces/Inbound/EDI/Invoice/ProcessingError/2023/08/07/Invoice_20230807220540_720ecfb373f143268ba79bf27f964216.txt</t>
  </si>
  <si>
    <t>Failed|InvoiceWorkFlow|08585101251893043571578482314CU59|Production-SMART-EASTUS|Correlation Id:08585101251956155720002757461CU81|Reason: HTTP - ValidationException: There was an error in processing Invoice : 9795433938 because of following errors 
Order with order number : MBP20230700390705 is not in valid status for invoicing.,
Invalid Order number MBP20230700390705 or Buying Party details</t>
  </si>
  <si>
    <t>https://gepsmartinterfacestorage.blob.core.windows.net/buyersqlconn/538731/Interfaces/Inbound/cXML/Invoice/ProcessingError/2023/08/08/Invoice_20230808080139_287ba3608f3e43e49fa6b6b33ee54eac.txt</t>
  </si>
  <si>
    <t>08-07-2023 21:00</t>
  </si>
  <si>
    <t>Failed|CreditMemoWorkFlow|08585101648905983858634391682CU52|Production-SMART-EASTUS|Correlation Id:08585101648928766097149175108CU56|Reason: HTTP - ValidationException: Order Status for this CM is closed for invoicing / receiving, Order Number: 4503146376</t>
  </si>
  <si>
    <t>https://gepsmartinterfacestorage.blob.core.windows.net/buyersqlconn/70021845/Interfaces/Inbound/cXML/CreditMemo/ProcessingError/2023/08/07/CreditMemo_20230807205956_97665226e9424ee1aeb5ab2ff52ed7b4.txt</t>
  </si>
  <si>
    <t>08-07-2023 22:24</t>
  </si>
  <si>
    <t>Failed|InvoiceWorkFlow|08585101598028453140724808448CU92|Production-SMART-EASTUS|Correlation Id:08585101598075942311703365946CU21|Reason: HTTP - Exception occured in API, Please contact Admin.</t>
  </si>
  <si>
    <t>https://gepsmartinterfacestorage.blob.core.windows.net/buyersqlconn/70021845/Interfaces/Inbound/cXML/Invoice/ProcessingError/2023/08/07/Invoice_20230807222443_66bf325644c14c539e05e6401e908727.txt</t>
  </si>
  <si>
    <t>08-08-2023 03:52</t>
  </si>
  <si>
    <t>Failed|InvoiceWorkFlow|08585101401480527132232157055CU68|Production-SMART-EASTUS|Correlation Id:08585101401508938989653413954CU49|Reason: HTTP - ValidationException: There was an error in processing Invoice : 4621567359 because of following errors 
Multi lines for single PO Items is allowed only for Fixed Service type and Material lines</t>
  </si>
  <si>
    <t>https://gepsmartinterfacestorage.blob.core.windows.net/buyersqlconn/70021845/Interfaces/Inbound/cXML/Invoice/ProcessingError/2023/08/08/Invoice_20230808035218_8372f8ea55854b31974cc350046f99ec.txt</t>
  </si>
  <si>
    <t>08-08-2023 06:12</t>
  </si>
  <si>
    <t>Failed|InvoiceWorkFlow|08585101317627480173836454277CU95|Production-SMART-EASTUS|Correlation Id:08585101317691689161632685497CU80|Reason: HTTP - ValidationException: There was an error in processing Invoice : 12205027 because of following errors 
Invalid Order number 0804JWILSON or Buying Party details</t>
  </si>
  <si>
    <t>https://gepsmartinterfacestorage.blob.core.windows.net/buyersqlconn/70021845/Interfaces/Inbound/cXML/Invoice/ProcessingError/2023/08/08/Invoice_20230808061204_b991852da6584f04ac3ab1759e55382d.txt</t>
  </si>
  <si>
    <t>08-08-2023 06:13</t>
  </si>
  <si>
    <t>Failed|InvoiceWorkFlow|08585101317011456301513633231CU67|Production-SMART-EASTUS|Correlation Id:08585101317083554798162595885CU87|Reason: HTTP - ValidationException: There was an error in processing Invoice : 12220754 because of following errors 
Invalid Order number 0807JWILSON or Buying Party details</t>
  </si>
  <si>
    <t>https://gepsmartinterfacestorage.blob.core.windows.net/buyersqlconn/70021845/Interfaces/Inbound/cXML/Invoice/ProcessingError/2023/08/08/Invoice_20230808061306_ac5e40be765945db9246997ff693caff.txt</t>
  </si>
  <si>
    <t>08-08-2023 03:55</t>
  </si>
  <si>
    <t>Failed|CreditMemoWorkFlow|08585101399683490535908762170CU85|Production-SMART-EASTUS|Correlation Id:08585101399706002068735862519CU89|Reason: HTTP - ValidationException: OrderNumber : warranty replacemnt does not exists</t>
  </si>
  <si>
    <t>https://gepsmartinterfacestorage.blob.core.windows.net/buyersqlconn/70021845/Interfaces/Inbound/cXML/CreditMemo/ProcessingError/2023/08/08/CreditMemo_20230808035519_bd81d5e6ccaa4c4abdd257a47d602296.txt</t>
  </si>
  <si>
    <t>Failed|CreditMemoWorkFlow|08585101399683490534908762170CU28|Production-SMART-EASTUS|Correlation Id:08585101399706002068735862519CU89|Reason: HTTP - ValidationException: OrderNumber : warranty replacemnt does not exists</t>
  </si>
  <si>
    <t>https://gepsmartinterfacestorage.blob.core.windows.net/buyersqlconn/70021845/Interfaces/Inbound/cXML/CreditMemo/ProcessingError/2023/08/08/CreditMemo_20230808035519_ceeafe98d10748d89d93ec5109cec697.txt</t>
  </si>
  <si>
    <t>Failed|CreditMemoWorkFlow|08585101399683490533908762170CU84|Production-SMART-EASTUS|Correlation Id:08585101399706002068735862519CU89|Reason: HTTP - ValidationException: OrderNumber : warranty replacemnt does not exists</t>
  </si>
  <si>
    <t>https://gepsmartinterfacestorage.blob.core.windows.net/buyersqlconn/70021845/Interfaces/Inbound/cXML/CreditMemo/ProcessingError/2023/08/08/CreditMemo_20230808035519_66e0be78ede84ed18d90aeb37cffa1b1.txt</t>
  </si>
  <si>
    <t>08-08-2023 04:43</t>
  </si>
  <si>
    <t>Failed|InvoiceWorkFlow|08585101370727661861941781944CU59|Production-SMART-EASTUS|Correlation Id:08585101370775449475743333972CU22|Reason: HTTP - ValidationException: There was an error in processing Invoice : 9333348506 because of following errors 
Multi lines for single PO Items is allowed only for Fixed Service type and Material lines</t>
  </si>
  <si>
    <t>https://gepsmartinterfacestorage.blob.core.windows.net/buyersqlconn/70021845/Interfaces/Inbound/cXML/Invoice/ProcessingError/2023/08/08/Invoice_20230808044334_8831d741a4c14a2e8aade0b9cd7f414b.txt</t>
  </si>
  <si>
    <t>Failed|InvoiceWorkFlow|08585101370727661864941781944CU63|Production-SMART-EASTUS|Correlation Id:08585101370775449475743333972CU22|Reason: HTTP - ValidationException: There was an error in processing Invoice : 9333349657 because of following errors 
Multi lines for single PO Items is allowed only for Fixed Service type and Material lines</t>
  </si>
  <si>
    <t>https://gepsmartinterfacestorage.blob.core.windows.net/buyersqlconn/70021845/Interfaces/Inbound/cXML/Invoice/ProcessingError/2023/08/08/Invoice_20230808044335_d84bfb6498b141fa9b318165dbe49284.txt</t>
  </si>
  <si>
    <t>08-08-2023 09:01</t>
  </si>
  <si>
    <t>Failed|InvoiceWorkFlow|08585101216305432790514670580CU64|Production-SMART-EASTUS|Correlation Id:08585101216379280481895408980CU20|Reason: HTTP - ValidationException: There was an error in processing Invoice : 9795369629 because of following errors 
Invalid Order number 4503163249 or Buying Party details,
Order with order number : 4503163249 is not in valid status for invoicing.</t>
  </si>
  <si>
    <t>https://gepsmartinterfacestorage.blob.core.windows.net/buyersqlconn/70021845/Interfaces/Inbound/cXML/Invoice/ProcessingError/2023/08/08/Invoice_20230808090056_3c2d81609af04a8cb76ef4d2e229d2da.txt</t>
  </si>
  <si>
    <t>08-08-2023 03:41</t>
  </si>
  <si>
    <t>Failed|InvoiceWorkFlow|08585101409319286656174397792CU44|Production-SMART-EASTUS|Correlation Id:08585101409354633704812564544CU23|Reason: HTTP - Exception occured in API, Please contact Admin.</t>
  </si>
  <si>
    <t>https://gepsmartinterfacestorage.blob.core.windows.net/buyersqlconn/70021790/Interfaces/Inbound/cXML/Invoice/ProcessingError/2023/08/08/Invoice_20230808033914_8c2a3f6fbd3f40b0b23cd26e6420e528.txt</t>
  </si>
  <si>
    <t>08-08-2023 00:10</t>
  </si>
  <si>
    <t>Failed|InvoiceWorkFlow|08585101534723916530832746069CU47|Production-SMART-EASTUS|Correlation Id:08585101534761622486061210125CU86|Reason: HTTP - ValidationException: There was an error in processing Invoice : 8813670586 because of following errors 
Order with order number : PO143451 is not in valid status for invoicing.</t>
  </si>
  <si>
    <t>https://gepsmartinterfacestorage.blob.core.windows.net/buyersqlconn/70021948/Interfaces/Inbound/cXML/Invoice/ProcessingError/2023/08/08/Invoice_20230808001015_43a56950-382f-4c39-8f31-1ad338657804.txt</t>
  </si>
  <si>
    <t>08-08-2023 10:16</t>
  </si>
  <si>
    <t>Failed|InvoiceWorkFlow|08585101170982387781457778621CU88|Production-SMART-EASTUS|Correlation Id:08585101171031871162082978636CU84|Reason: HTTP - ValidationException: There was an error in processing Invoice : 9796306455 because of following errors 
Order with order number : 4501081344 is not in valid status for invoicing.</t>
  </si>
  <si>
    <t>https://gepsmartinterfacestorage.blob.core.windows.net/buyersqlconn/7954/Interfaces/Inbound/cXML/Invoice/ProcessingError/2023/08/08/Invoice_20230808101628_6bbab393b7a44dccbf23142a06f98d83.txt</t>
  </si>
  <si>
    <t>08-08-2023 11:29</t>
  </si>
  <si>
    <t>Failed|CreditMemoWorkFlow|08585101127299620082469416694CU49|Production-SMART-EASTUS|Correlation Id:08585101127315027045195255517CU71|Reason: HTTP - ValidationException: OrderNumber : 144194 does not exists</t>
  </si>
  <si>
    <t>https://gepsmartinterfacestorage.blob.core.windows.net/buyersqlconn/4202/Interfaces/Inbound/cXML/CreditMemo/ProcessingError/2023/08/08/CreditMemo_20230808112916_7a3f274642214735930666ee3d75c49e.txt</t>
  </si>
  <si>
    <t>Failed|InvoiceWorkFlow|08585101126968923106037674426CU60|Production-SMART-EASTUS|Correlation Id:08585101127007673099463119732CU84|Reason: HTTP - ValidationException: There was an error in processing Invoice : 423363192 because of following errors 
Unit Price cannot be negative for Item no(s) : 8</t>
  </si>
  <si>
    <t>https://gepsmartinterfacestorage.blob.core.windows.net/buyersqlconn/4202/Interfaces/Inbound/cXML/Invoice/ProcessingError/2023/08/08/Invoice_20230808112949_72e776c25cc6457da1da3580fb19759e.txt</t>
  </si>
  <si>
    <t>Failed|InvoiceWorkFlow|08585101126968923105037674426CU40|Production-SMART-EASTUS|Correlation Id:08585101127007673099463119732CU84|Reason: HTTP - ValidationException: There was an error in processing Invoice : 423363191 because of following errors 
Unit Price cannot be negative for Item no(s) : 78</t>
  </si>
  <si>
    <t>https://gepsmartinterfacestorage.blob.core.windows.net/buyersqlconn/4202/Interfaces/Inbound/cXML/Invoice/ProcessingError/2023/08/08/Invoice_20230808112949_824538cb5ec4437e821ea6d6ad20b403.txt</t>
  </si>
  <si>
    <t>08-08-2023 12:20</t>
  </si>
  <si>
    <t>Failed|InvoiceWorkFlow|08585101096828838677002452231CU63|Production-SMART-EASTUS|Correlation Id:08585101096887713567442687360CU30|Reason: HTTP - ValidationException: There was an error in processing Invoice : 244807671001 because of following errors 
Order with order number : PO-05:22-309914 is not in valid status for invoicing.</t>
  </si>
  <si>
    <t>https://gepsmartinterfacestorage.blob.core.windows.net/buyersqlconn/4202/Interfaces/Inbound/cXML/Invoice/ProcessingError/2023/08/08/Invoice_20230808122004_0aad017c04b640ea89c319fa31e01e7a.txt</t>
  </si>
  <si>
    <t>08-08-2023 12:21</t>
  </si>
  <si>
    <t>Failed|InvoiceWorkFlow|08585101096236452433180181966CU40|Production-SMART-EASTUS|Correlation Id:08585101096286300532650058898CU85|Reason: HTTP - ValidationException: There was an error in processing Invoice : 275732610001 because of following errors 
Order with order number : PO-10:22-353626 is not in valid status for invoicing.</t>
  </si>
  <si>
    <t>https://gepsmartinterfacestorage.blob.core.windows.net/buyersqlconn/4202/Interfaces/Inbound/cXML/Invoice/ProcessingError/2023/08/08/Invoice_20230808122104_1db77264ea2941a9a0c58841ee6143f6.txt</t>
  </si>
  <si>
    <t>08-08-2023 12:25</t>
  </si>
  <si>
    <t>Failed|InvoiceWorkFlow|08585101093825365920786756760CU56|Production-SMART-EASTUS|Correlation Id:08585101093872389934097915447CU85|Reason: HTTP - ValidationException: There was an error in processing Invoice : 264983792001 because of following errors 
Order with order number : PO-09:22-339695 is not in valid status for invoicing.</t>
  </si>
  <si>
    <t>https://gepsmartinterfacestorage.blob.core.windows.net/buyersqlconn/4202/Interfaces/Inbound/cXML/Invoice/ProcessingError/2023/08/08/Invoice_20230808122504_b1fa3767782d4535a3e526c742a1a9d0.txt</t>
  </si>
  <si>
    <t>Failed|InvoiceWorkFlow|08585101093825365919786756760CU68|Production-SMART-EASTUS|Correlation Id:08585101093872389934097915447CU85|Reason: HTTP - ValidationException: There was an error in processing Invoice : 263321006001 because of following errors 
There was an error in processing the invoice as the item(s) 2 has non supported UOM code</t>
  </si>
  <si>
    <t>https://gepsmartinterfacestorage.blob.core.windows.net/buyersqlconn/4202/Interfaces/Inbound/cXML/Invoice/ProcessingError/2023/08/08/Invoice_20230808122504_ce1a1d4a8d6b4f48867f62b6288833bb.txt</t>
  </si>
  <si>
    <t>Failed|InvoiceWorkFlow|08585101093825365921786756760CU56|Production-SMART-EASTUS|Correlation Id:08585101093872389934097915447CU85|Reason: HTTP - ValidationException: There was an error in processing Invoice : 300025740001 because of following errors 
There was an error in processing the invoice as the item(s) 2 has non supported UOM code</t>
  </si>
  <si>
    <t>https://gepsmartinterfacestorage.blob.core.windows.net/buyersqlconn/4202/Interfaces/Inbound/cXML/Invoice/ProcessingError/2023/08/08/Invoice_20230808122504_85c2fc4ecbc94c069463765ee3348c62.txt</t>
  </si>
  <si>
    <t>08-08-2023 12:26</t>
  </si>
  <si>
    <t>Failed|InvoiceWorkFlow|08585101093223706392006954483CU90|Production-SMART-EASTUS|Correlation Id:08585101093271122949737087311CU18|Reason: HTTP - ValidationException: There was an error in processing Invoice : 244807673001 because of following errors 
Order with order number : PO-05:22-309914 is not in valid status for invoicing.</t>
  </si>
  <si>
    <t>https://gepsmartinterfacestorage.blob.core.windows.net/buyersqlconn/4202/Interfaces/Inbound/cXML/Invoice/ProcessingError/2023/08/08/Invoice_20230808122605_e7879186e5d7446e9e0d1ce4a8d218c1.txt</t>
  </si>
  <si>
    <t>Failed|InvoiceWorkFlow|08585101093223706390006954483CU94|Production-SMART-EASTUS|Correlation Id:08585101093271122949737087311CU18|Reason: HTTP - ValidationException: There was an error in processing Invoice : 288987608001 because of following errors 
There was an error in processing the invoice as the item(s) 5 has non supported UOM code</t>
  </si>
  <si>
    <t>https://gepsmartinterfacestorage.blob.core.windows.net/buyersqlconn/4202/Interfaces/Inbound/cXML/Invoice/ProcessingError/2023/08/08/Invoice_20230808122605_9935f3be93be4af6ac8734278074e13c.txt</t>
  </si>
  <si>
    <t>08-08-2023 14:02</t>
  </si>
  <si>
    <t>Failed|InvoiceWorkFlow|08585101036562143498857110032CU92|Production-SMART-EASTUS|Correlation Id:08585101036607364577857095902CU25|Reason: HTTP - Exception occured in API, Please contact Admin.</t>
  </si>
  <si>
    <t>https://gepsmartinterfacestorage.blob.core.windows.net/buyersqlconn/4202/Interfaces/Inbound/cXML/Invoice/ProcessingError/2023/08/08/Invoice_20230808140031_63bdacf0e98f4507b67d2ba0ea2973d5.txt</t>
  </si>
  <si>
    <t>08-08-2023 14:03</t>
  </si>
  <si>
    <t>Failed|InvoiceWorkFlow|08585101035966335121583959563CU56|Production-SMART-EASTUS|Correlation Id:08585101036004448103076885997CU49|Reason: HTTP - Exception occured in API, Please contact Admin.</t>
  </si>
  <si>
    <t>https://gepsmartinterfacestorage.blob.core.windows.net/buyersqlconn/4202/Interfaces/Inbound/cXML/Invoice/ProcessingError/2023/08/08/Invoice_20230808140130_847456a98d5f4a7bbe53a8180a70559d.txt</t>
  </si>
  <si>
    <t>08-08-2023 14:07</t>
  </si>
  <si>
    <t>Failed|InvoiceWorkFlow|08585101032335140987718379726CU88|Production-SMART-EASTUS|Correlation Id:08585101032381289626927698658CU85|Reason: HTTP - Exception occured in API, Please contact Admin.</t>
  </si>
  <si>
    <t>https://gepsmartinterfacestorage.blob.core.windows.net/buyersqlconn/4202/Interfaces/Inbound/cXML/Invoice/ProcessingError/2023/08/08/Invoice_20230808140733_530c0d301a3f4e4eb9c2c3905e4f4bdb.txt</t>
  </si>
  <si>
    <t>08-08-2023 16:16</t>
  </si>
  <si>
    <t>Failed|CreditMemoWorkFlow|08585100955244766340596636732CU19|Production-SMART-EASTUS|Correlation Id:08585100955265031363868288426CU47|Reason: HTTP - ValidationException : Invalid Item(s) 5 as its Quantity exceeds Invoice Quantity</t>
  </si>
  <si>
    <t>https://gepsmartinterfacestorage.blob.core.windows.net/buyersqlconn/4202/Interfaces/Inbound/cXML/CreditMemo/ProcessingError/2023/08/08/CreditMemo_20230808161602_b2a98dfa-5942-406d-89d4-ca1edaae172e.txt</t>
  </si>
  <si>
    <t>08-08-2023 16:17</t>
  </si>
  <si>
    <t>Failed|CreditMemoWorkFlow|08585100954641288327366099349CU83|Production-SMART-EASTUS|Correlation Id:08585100954659469773942492397CU56|Reason: HTTP - ValidationException : Invalid Item(s) 4 as its Quantity exceeds Invoice Quantity</t>
  </si>
  <si>
    <t>https://gepsmartinterfacestorage.blob.core.windows.net/buyersqlconn/4202/Interfaces/Inbound/cXML/CreditMemo/ProcessingError/2023/08/08/CreditMemo_20230808161702_5b6c6b30-df75-4dc2-98ad-27e578307181.txt</t>
  </si>
  <si>
    <t>08-08-2023 16:42</t>
  </si>
  <si>
    <t>Failed|InvoiceWorkFlow|08585100939482995330393849406CU43|Production-SMART-EASTUS|Correlation Id:08585100939521442330769991890CU16|Reason: HTTP - ValidationException: There was an error in processing Invoice : 919723812 because of following errors 
Following line item(s) number not available in order line items : 200</t>
  </si>
  <si>
    <t>https://gepsmartinterfacestorage.blob.core.windows.net/buyersqlconn/4202/Interfaces/Inbound/cXML/Invoice/ProcessingError/2023/08/08/Invoice_20230808164218_a0b7b22e-a263-455f-abec-98020c72a77e.txt</t>
  </si>
  <si>
    <t>08-08-2023 16:54</t>
  </si>
  <si>
    <t>Failed|CreditMemoWorkFlow|08585100932307993808141768913CU21|Production-SMART-EASTUS|Correlation Id:08585100932333638857918863598CU56|Reason: HTTP - ValidationException: PartnerMemoNumber already exists,Both PartnerInvoiceNumber and OrderNumber cannot be blank</t>
  </si>
  <si>
    <t>https://gepsmartinterfacestorage.blob.core.windows.net/buyersqlconn/4202/Interfaces/Inbound/cXML/CreditMemo/ProcessingError/2023/08/08/CreditMemo_20230808165417_859d5da0-869c-40b6-b4a3-45f1ca478e2d.txt</t>
  </si>
  <si>
    <t>08-08-2023 16:58</t>
  </si>
  <si>
    <t>Failed|CreditMemoWorkFlow|08585100930511231796898578576CU23|Production-SMART-EASTUS|Correlation Id:08585100930527642566372216414CU46|Reason: HTTP - ValidationException: PartnerMemoNumber already exists,Both PartnerInvoiceNumber and OrderNumber cannot be blank</t>
  </si>
  <si>
    <t>https://gepsmartinterfacestorage.blob.core.windows.net/buyersqlconn/4202/Interfaces/Inbound/cXML/CreditMemo/ProcessingError/2023/08/08/CreditMemo_20230808165715_132348dd-bbfa-4133-88a9-8324432a478e.txt</t>
  </si>
  <si>
    <t>08-08-2023 17:14</t>
  </si>
  <si>
    <t>Failed|CreditMemoWorkFlow|08585100920237902902315543703CU84|Production-SMART-EASTUS|Correlation Id:08585100920258083288169734676CU90|Reason: HTTP - ValidationException: PartnerMemoNumber already exists,Both PartnerInvoiceNumber and OrderNumber cannot be blank</t>
  </si>
  <si>
    <t>https://gepsmartinterfacestorage.blob.core.windows.net/buyersqlconn/4202/Interfaces/Inbound/cXML/CreditMemo/ProcessingError/2023/08/08/CreditMemo_20230808171422_f122b9e3-9a02-4596-b8c2-f02d331d9deb.txt</t>
  </si>
  <si>
    <t>08-08-2023 17:26</t>
  </si>
  <si>
    <t>Failed|CreditMemoWorkFlow|08585100912998759235955147529CU49|Production-SMART-EASTUS|Correlation Id:08585100913014630357176703021CU67|Reason: HTTP - ValidationException: PartnerMemoNumber already exists,There was an error in processing the Memo as the same line Number is used multiple times for item(s) 0 in Memo,Both PartnerInvoiceNumber and OrderNumber cannot be blank</t>
  </si>
  <si>
    <t>https://gepsmartinterfacestorage.blob.core.windows.net/buyersqlconn/4202/Interfaces/Inbound/cXML/CreditMemo/ProcessingError/2023/08/08/CreditMemo_20230808172626_79c8ae10-5845-4bf5-87b1-e11fa4f42d6c.txt</t>
  </si>
  <si>
    <t>08-08-2023 17:58</t>
  </si>
  <si>
    <t>Failed|EDI_InvoiceWorkflow|08585100893983593903424365716CU25|Production-SMART-EASTUS|Correlation Id:08585100894034394615923691624CU89|Reason: HTTP - ValidationException: There was an error in processing Invoice : 4055252 because of following errors 
Invoice Items cannot have duplicate PO Line Number</t>
  </si>
  <si>
    <t>https://gepsmartinterfacestorage.blob.core.windows.net/buyersqlconn/4202/Interfaces/Inbound/EDI/Invoice/ProcessingError/2023/08/08/Invoice_20230808055807_be51bcbf-8d76-4cff-8236-31d887a08591.txt</t>
  </si>
  <si>
    <t>08-08-2023 11:46</t>
  </si>
  <si>
    <t>Failed|InvoiceWorkFlow|08585101117303580868375936027CU65|Production-SMART-EASTUS|Correlation Id:08585101117371942327662094503CU29|Reason: HTTP - ValidationException: There was an error in processing Invoice : 925610484 because of following errors 
Order with order number : MBP20230800393013 is not in valid status for invoicing.,
Invalid Order number MBP20230800393013 or Buying Party details</t>
  </si>
  <si>
    <t>https://gepsmartinterfacestorage.blob.core.windows.net/buyersqlconn/538731/Interfaces/Inbound/cXML/Invoice/ProcessingError/2023/08/08/Invoice_20230808114558_2ef6c81b03c848db91fb641a460dd511.txt</t>
  </si>
  <si>
    <t>08-08-2023 14:38</t>
  </si>
  <si>
    <t>Failed|InvoiceWorkFlow|08585101013611766821679138929CU60|Production-SMART-EASTUS|Correlation Id:08585101013685091497933929701CU54|Reason: HTTP - ValidationException: There was an error in processing Invoice : ARLIT160930 because of following errors 
Order with order number : 4503165172 is not in valid status for invoicing.,
Invalid Order number 4503165172 or Buying Party details</t>
  </si>
  <si>
    <t>https://gepsmartinterfacestorage.blob.core.windows.net/buyersqlconn/70021845/Interfaces/Inbound/cXML/Invoice/ProcessingError/2023/08/08/Invoice_20230808143845_a3e7e8f368bd4b098a8967566d64d2ae.txt</t>
  </si>
  <si>
    <t>08-08-2023 16:02</t>
  </si>
  <si>
    <t>Failed|InvoiceWorkFlow|08585100963586683972689613227CU59|Production-SMART-EASTUS|Correlation Id:08585100963662927743329035705CU19|Reason: HTTP - ValidationException: There was an error in processing Invoice : LF06774 because of following errors 
Invalid Payment Term</t>
  </si>
  <si>
    <t>https://gepsmartinterfacestorage.blob.core.windows.net/buyersqlconn/70021845/Interfaces/Inbound/cXML/Invoice/ProcessingError/2023/08/08/Invoice_20230808160216_195e7e732ed146c8987e679696adba4d.txt</t>
  </si>
  <si>
    <t>Failed|CreditMemoWorkFlow|08585100951016075067101465180CU53|Production-SMART-EASTUS|Correlation Id:08585100951043383876243135747CU71|Reason: HTTP - ValidationException : Invalid Item(s) 5 as its Quantity exceeds Invoice Quantity</t>
  </si>
  <si>
    <t>https://gepsmartinterfacestorage.blob.core.windows.net/buyersqlconn/4202/Interfaces/Inbound/cXML/CreditMemo/ProcessingError/2023/08/08/CreditMemo_20230808162304_6252d769-bd9b-4662-b2f1-96de99ef81ff.txt</t>
  </si>
  <si>
    <t>Failed|InvoiceWorkFlow|08585100939482995331393849406CU67|Production-SMART-EASTUS|Correlation Id:08585100939521442330769991890CU16|Reason: HTTP - ValidationException: There was an error in processing Invoice : 919723812 because of following errors 
Following line item(s) number not available in order line items : 200</t>
  </si>
  <si>
    <t>https://gepsmartinterfacestorage.blob.core.windows.net/buyersqlconn/4202/Interfaces/Inbound/cXML/Invoice/ProcessingError/2023/08/08/Invoice_20230808164218_e6583e5e-bb22-41ee-9849-390ed4877861.txt</t>
  </si>
  <si>
    <t>BAYWAY LABS</t>
  </si>
  <si>
    <t>MBP20230700389919</t>
  </si>
  <si>
    <t>MBP20230700390592</t>
  </si>
  <si>
    <t>MBP20230700390705</t>
  </si>
  <si>
    <t>WL 7-26-23</t>
  </si>
  <si>
    <t>CCN # 2108059</t>
  </si>
  <si>
    <t>PO-07:23-426838</t>
  </si>
  <si>
    <t>JON STOW 021370</t>
  </si>
  <si>
    <t>WL-E130-8123</t>
  </si>
  <si>
    <t>PO-06:23-417658</t>
  </si>
  <si>
    <t>PO-07:23-426836</t>
  </si>
  <si>
    <t>4501082967</t>
  </si>
  <si>
    <t>144194</t>
  </si>
  <si>
    <t>144195</t>
  </si>
  <si>
    <t>MBP20230500363471</t>
  </si>
  <si>
    <t>4503160233</t>
  </si>
  <si>
    <t>JSE130-832</t>
  </si>
  <si>
    <t>PO-06:23-417293</t>
  </si>
  <si>
    <t>MBP20230800391415</t>
  </si>
  <si>
    <t>MBP20230700390449</t>
  </si>
  <si>
    <t>MBP20230800391430</t>
  </si>
  <si>
    <t>MBP20230800391350</t>
  </si>
  <si>
    <t>G000171467</t>
  </si>
  <si>
    <t>G000171465</t>
  </si>
  <si>
    <t>PO-06:23-419230</t>
  </si>
  <si>
    <t>PO-07:23-421073</t>
  </si>
  <si>
    <t>MBP20230800392690</t>
  </si>
  <si>
    <t>MBP20230800392692</t>
  </si>
  <si>
    <t>MBP20230800392790</t>
  </si>
  <si>
    <t>MBP20230800392769</t>
  </si>
  <si>
    <t>MBP20230700389905</t>
  </si>
  <si>
    <t>MBP20230800392222</t>
  </si>
  <si>
    <t>MBP20230800392315</t>
  </si>
  <si>
    <t>MBP20230800392509</t>
  </si>
  <si>
    <t>MBP20230800392388</t>
  </si>
  <si>
    <t>MBP20230700386022</t>
  </si>
  <si>
    <t>4503161596</t>
  </si>
  <si>
    <t>4503157242</t>
  </si>
  <si>
    <t>0804JWILSON</t>
  </si>
  <si>
    <t>2086</t>
  </si>
  <si>
    <t>4503152263</t>
  </si>
  <si>
    <t>PO143829</t>
  </si>
  <si>
    <t>PO-08:23-431189</t>
  </si>
  <si>
    <t>PO-08:23-430944</t>
  </si>
  <si>
    <t>4503163226</t>
  </si>
  <si>
    <t>4503162158</t>
  </si>
  <si>
    <t>4503161149</t>
  </si>
  <si>
    <t>4503159064</t>
  </si>
  <si>
    <t>4503163005</t>
  </si>
  <si>
    <t>PO-08:23-429619</t>
  </si>
  <si>
    <t>PO-08:23-429037</t>
  </si>
  <si>
    <t>PO-08:23-430504</t>
  </si>
  <si>
    <t>4503161840</t>
  </si>
  <si>
    <t>4501076318</t>
  </si>
  <si>
    <t>4501081059</t>
  </si>
  <si>
    <t>4501083504</t>
  </si>
  <si>
    <t>4501083419</t>
  </si>
  <si>
    <t>4503164006</t>
  </si>
  <si>
    <t>4503156666</t>
  </si>
  <si>
    <t>0807JWILSON</t>
  </si>
  <si>
    <t>4503163716</t>
  </si>
  <si>
    <t>4503163066</t>
  </si>
  <si>
    <t>3400386167</t>
  </si>
  <si>
    <t>PO143451</t>
  </si>
  <si>
    <t>4501081344</t>
  </si>
  <si>
    <t>144253</t>
  </si>
  <si>
    <t>144252</t>
  </si>
  <si>
    <t>PO-05:22-309914</t>
  </si>
  <si>
    <t>PO-10:22-353626</t>
  </si>
  <si>
    <t>PO-09:22-339695</t>
  </si>
  <si>
    <t>PO-08:22-336638</t>
  </si>
  <si>
    <t>PO-03:23-387331</t>
  </si>
  <si>
    <t>PO-01:23-375120</t>
  </si>
  <si>
    <t>PO-08:23-430457</t>
  </si>
  <si>
    <t>PO-08:23-430458</t>
  </si>
  <si>
    <t>PO-07:23-424864</t>
  </si>
  <si>
    <t>PO-03:23-389804</t>
  </si>
  <si>
    <t>MBP20230800393013</t>
  </si>
  <si>
    <t>4503165172</t>
  </si>
  <si>
    <t>4503163978</t>
  </si>
  <si>
    <t>Supplier configuration not available in system</t>
  </si>
  <si>
    <t>DBname</t>
  </si>
  <si>
    <t>DBname_LegalCompanyName_PartnerCode</t>
  </si>
  <si>
    <t>InboundEmail_To</t>
  </si>
  <si>
    <t>InboundEmail_CC</t>
  </si>
  <si>
    <t>OutboundEmail_To</t>
  </si>
  <si>
    <t>OutboundEmail_CC</t>
  </si>
  <si>
    <t>OGE_FASTENAL COMPANY_57824</t>
  </si>
  <si>
    <t>Sup@OGE.COM</t>
  </si>
  <si>
    <t>cust@OGE.com; manish@gep.com</t>
  </si>
  <si>
    <t>test</t>
  </si>
  <si>
    <t>ABM_SYSCO_460113</t>
  </si>
  <si>
    <t>sysco@ABM.COM</t>
  </si>
  <si>
    <t>cust@ABM.com; manish@gep.com</t>
  </si>
  <si>
    <t>ABM_WAXIE SANITARY SUPPLY_455644</t>
  </si>
  <si>
    <t>waxies@ABM.COM</t>
  </si>
  <si>
    <t>Ecolab_VWR INTERNATIONAL LLC - USA_540495</t>
  </si>
  <si>
    <t>Ecolab_ZORCH INTERNATIONAL, INC._540498</t>
  </si>
  <si>
    <t>Ecolab_GRAINGER_540492</t>
  </si>
  <si>
    <t>Kiewit_Fastenal Company_571544</t>
  </si>
  <si>
    <t>Kiewit_CDW Canada Inc_565058</t>
  </si>
  <si>
    <t>Kiewit_Ferguson US Holdings Inc_539935</t>
  </si>
  <si>
    <t>Kiewit_Amazon Capital Services Inc_545568</t>
  </si>
  <si>
    <t>Kiewit_Hilti Inc_572685</t>
  </si>
  <si>
    <t>Kiewit_Graybar Electric Company Inc_566727</t>
  </si>
  <si>
    <t>Kiewit_W.W. Grainger, Inc._571179</t>
  </si>
  <si>
    <t>Petronas_MACRO TECH VENTURES SDN BHD_548566</t>
  </si>
  <si>
    <t>ABM_LOWES_455688 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</si>
</sst>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2" xfId="0" pivotButton="1" applyBorder="1"/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2" xfId="0" pivotButton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ill="1"/>
    <xf numFmtId="0" fontId="4" fillId="8" borderId="1" xfId="0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8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17" fontId="0" fillId="0" borderId="2" xfId="0" applyNumberFormat="1" applyBorder="1"/>
    <xf numFmtId="14" fontId="2" fillId="5" borderId="2" xfId="0" applyNumberFormat="1" applyFont="1" applyFill="1" applyBorder="1" applyAlignment="1">
      <alignment horizontal="left" vertical="center"/>
    </xf>
    <xf numFmtId="0" fontId="0" fillId="0" borderId="4" xfId="0" applyBorder="1"/>
    <xf numFmtId="0" fontId="0" fillId="0" borderId="2" xfId="0" applyNumberFormat="1" applyBorder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/>
    <xf numFmtId="0" fontId="4" fillId="4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2">
    <cellStyle name="Comma" xfId="1" builtinId="3"/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vertic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mkar Sagavekar" refreshedDate="45014.024845717591" createdVersion="8" refreshedVersion="8" minRefreshableVersion="3" recordCount="2276">
  <cacheSource type="worksheet">
    <worksheetSource ref="A7:AC7" sheet="Inbound Failures"/>
  </cacheSource>
  <cacheFields count="29">
    <cacheField name="Report date" numFmtId="14">
      <sharedItems containsSemiMixedTypes="0" containsNonDate="0" containsDate="1" containsString="0" minDate="2023-03-01T00:00:00" maxDate="2023-03-28T00:00:00" count="9">
        <d v="2023-03-01T00:00:00"/>
        <d v="2023-03-03T00:00:00"/>
        <d v="2023-03-08T00:00:00"/>
        <d v="2023-03-09T00:00:00"/>
        <d v="2023-03-13T00:00:00"/>
        <d v="2023-03-15T00:00:00"/>
        <d v="2023-03-16T00:00:00"/>
        <d v="2023-03-22T00:00:00"/>
        <d v="2023-03-27T00:00:00"/>
      </sharedItems>
    </cacheField>
    <cacheField name="Date" numFmtId="14">
      <sharedItems containsSemiMixedTypes="0" containsNonDate="0" containsDate="1" containsString="0" minDate="2023-02-28T00:00:00" maxDate="2023-03-27T00:00:00"/>
    </cacheField>
    <cacheField name="DB name" numFmtId="0">
      <sharedItems/>
    </cacheField>
    <cacheField name="Assignee" numFmtId="0">
      <sharedItems count="3">
        <s v="Omkar Sagavekar"/>
        <s v="Aditya Yadav"/>
        <s v="Farzaan Khambatta"/>
      </sharedItems>
    </cacheField>
    <cacheField name="ObjectNumber" numFmtId="0">
      <sharedItems/>
    </cacheField>
    <cacheField name="Responsibility" numFmtId="0">
      <sharedItems/>
    </cacheField>
    <cacheField name="ErrorMessage" numFmtId="0">
      <sharedItems longText="1"/>
    </cacheField>
    <cacheField name="Status" numFmtId="0">
      <sharedItems/>
    </cacheField>
    <cacheField name="Action Performed" numFmtId="0">
      <sharedItems count="4">
        <s v="Pending for action"/>
        <s v="No action required"/>
        <s v="As per Resolution Column - Email sent to supplier to check"/>
        <s v="Document Reprocessed"/>
      </sharedItems>
    </cacheField>
    <cacheField name="Closed date" numFmtId="0">
      <sharedItems containsNonDate="0" containsDate="1" containsString="0" containsBlank="1" minDate="2023-03-01T00:00:00" maxDate="2023-03-28T00:00:00"/>
    </cacheField>
    <cacheField name="Ageing days" numFmtId="0">
      <sharedItems containsNonDate="0" containsString="0" containsBlank="1"/>
    </cacheField>
    <cacheField name="Action Date" numFmtId="0">
      <sharedItems containsDate="1" containsBlank="1" containsMixedTypes="1" minDate="2023-03-01T00:00:00" maxDate="2023-03-28T00:00:00"/>
    </cacheField>
    <cacheField name="Follow up 1 date" numFmtId="0">
      <sharedItems containsNonDate="0" containsString="0" containsBlank="1"/>
    </cacheField>
    <cacheField name="Follow up 2 date" numFmtId="0">
      <sharedItems containsNonDate="0" containsString="0" containsBlank="1"/>
    </cacheField>
    <cacheField name="Close date" numFmtId="0">
      <sharedItems containsDate="1" containsBlank="1" containsMixedTypes="1" minDate="1899-12-30T00:00:00" maxDate="2023-03-10T00:00:00"/>
    </cacheField>
    <cacheField name="Ageing Days2" numFmtId="0">
      <sharedItems containsBlank="1" containsMixedTypes="1" containsNumber="1" containsInteger="1" minValue="-32139" maxValue="1"/>
    </cacheField>
    <cacheField name="Ageing bucket" numFmtId="0">
      <sharedItems containsBlank="1"/>
    </cacheField>
    <cacheField name="Jira/Non-Jira" numFmtId="0">
      <sharedItems containsBlank="1"/>
    </cacheField>
    <cacheField name="Jira No" numFmtId="0">
      <sharedItems containsNonDate="0" containsString="0" containsBlank="1"/>
    </cacheField>
    <cacheField name="LegalCompanyName" numFmtId="0">
      <sharedItems/>
    </cacheField>
    <cacheField name="DocumentType" numFmtId="0">
      <sharedItems/>
    </cacheField>
    <cacheField name="SupplierInvoiceNumber" numFmtId="0">
      <sharedItems containsMixedTypes="1" containsNumber="1" containsInteger="1" minValue="469372" maxValue="6682200000000"/>
    </cacheField>
    <cacheField name="InvoiceAmount" numFmtId="0">
      <sharedItems containsBlank="1"/>
    </cacheField>
    <cacheField name="DateCreated" numFmtId="22">
      <sharedItems containsSemiMixedTypes="0" containsNonDate="0" containsDate="1" containsString="0" minDate="2023-02-27T12:11:00" maxDate="2023-03-25T17:20:13"/>
    </cacheField>
    <cacheField name="PartnerCode" numFmtId="0">
      <sharedItems containsSemiMixedTypes="0" containsString="0" containsNumber="1" containsInteger="1" minValue="42197" maxValue="573080"/>
    </cacheField>
    <cacheField name="OperationName" numFmtId="0">
      <sharedItems/>
    </cacheField>
    <cacheField name="StackTrace" numFmtId="0">
      <sharedItems longText="1"/>
    </cacheField>
    <cacheField name="RequestURL" numFmtId="0">
      <sharedItems/>
    </cacheField>
    <cacheField name="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mkar Sagavekar" refreshedDate="45014.024897685187" createdVersion="8" refreshedVersion="8" minRefreshableVersion="3" recordCount="221">
  <cacheSource type="worksheet">
    <worksheetSource ref="A6:W6" sheet="Outbond failures"/>
  </cacheSource>
  <cacheFields count="23">
    <cacheField name="Report date" numFmtId="14">
      <sharedItems containsSemiMixedTypes="0" containsNonDate="0" containsDate="1" containsString="0" minDate="2023-02-27T00:00:00" maxDate="2023-03-28T00:00:00" count="10">
        <d v="2023-03-01T00:00:00"/>
        <d v="2023-03-03T00:00:00"/>
        <d v="2023-03-08T00:00:00"/>
        <d v="2023-03-09T00:00:00"/>
        <d v="2023-03-13T00:00:00"/>
        <d v="2023-03-15T00:00:00"/>
        <d v="2023-03-16T00:00:00"/>
        <d v="2023-03-23T00:00:00"/>
        <d v="2023-03-27T00:00:00"/>
        <d v="2023-02-27T00:00:00"/>
      </sharedItems>
    </cacheField>
    <cacheField name="Date" numFmtId="14">
      <sharedItems containsSemiMixedTypes="0" containsNonDate="0" containsDate="1" containsString="0" minDate="2023-02-23T00:00:00" maxDate="2023-03-27T00:00:00"/>
    </cacheField>
    <cacheField name="DB Name" numFmtId="0">
      <sharedItems/>
    </cacheField>
    <cacheField name="Assignee" numFmtId="0">
      <sharedItems count="3">
        <s v="Omkar Sagavekar"/>
        <s v="Farzaan Khambatta"/>
        <s v="Aditya Yadav"/>
      </sharedItems>
    </cacheField>
    <cacheField name="Error" numFmtId="0">
      <sharedItems longText="1"/>
    </cacheField>
    <cacheField name="Status" numFmtId="0">
      <sharedItems/>
    </cacheField>
    <cacheField name="Action Performed" numFmtId="0">
      <sharedItems count="5">
        <s v="Document Reprocessed"/>
        <s v="No action required"/>
        <s v="Pending for action"/>
        <s v="As per Resolution Column - Email sent to supplier to check"/>
        <s v="action taken as per status colum"/>
      </sharedItems>
    </cacheField>
    <cacheField name="1st Action Date " numFmtId="0">
      <sharedItems containsNonDate="0" containsDate="1" containsString="0" containsBlank="1" minDate="2023-02-17T00:00:00" maxDate="2023-03-28T00:00:00"/>
    </cacheField>
    <cacheField name="Follow up 1 date" numFmtId="0">
      <sharedItems containsBlank="1"/>
    </cacheField>
    <cacheField name="Follow up 2 date" numFmtId="0">
      <sharedItems containsNonDate="0" containsString="0" containsBlank="1"/>
    </cacheField>
    <cacheField name="Close date" numFmtId="0">
      <sharedItems containsDate="1" containsBlank="1" containsMixedTypes="1" minDate="1899-12-30T00:00:00" maxDate="2023-03-28T00:00:00"/>
    </cacheField>
    <cacheField name="Ageing Days" numFmtId="0">
      <sharedItems containsMixedTypes="1" containsNumber="1" containsInteger="1" minValue="-32151" maxValue="7"/>
    </cacheField>
    <cacheField name="Ageing bucket" numFmtId="14">
      <sharedItems/>
    </cacheField>
    <cacheField name="Jira/Non-Jira" numFmtId="0">
      <sharedItems/>
    </cacheField>
    <cacheField name="Jira No" numFmtId="0">
      <sharedItems containsBlank="1"/>
    </cacheField>
    <cacheField name="LegalCompanyName" numFmtId="0">
      <sharedItems/>
    </cacheField>
    <cacheField name="DocumentStatus" numFmtId="0">
      <sharedItems containsBlank="1" containsMixedTypes="1" containsNumber="1" containsInteger="1" minValue="141" maxValue="142"/>
    </cacheField>
    <cacheField name="DocumentTypeCode" numFmtId="0">
      <sharedItems containsBlank="1" containsMixedTypes="1" containsNumber="1" containsInteger="1" minValue="8" maxValue="8"/>
    </cacheField>
    <cacheField name="DocumentNumber" numFmtId="0">
      <sharedItems containsMixedTypes="1" containsNumber="1" containsInteger="1" minValue="60203704" maxValue="4900284876"/>
    </cacheField>
    <cacheField name="OrderAmount" numFmtId="0">
      <sharedItems containsMixedTypes="1" containsNumber="1" minValue="1.1599999999999999" maxValue="234524.72"/>
    </cacheField>
    <cacheField name="DateModified" numFmtId="0">
      <sharedItems containsDate="1" containsMixedTypes="1" minDate="2023-02-27T08:44:00" maxDate="2023-03-24T18:56:00"/>
    </cacheField>
    <cacheField name="DocumentCode" numFmtId="0">
      <sharedItems containsMixedTypes="1" containsNumber="1" containsInteger="1" minValue="211024" maxValue="10673156"/>
    </cacheField>
    <cacheField name="PartnerCode" numFmtId="0">
      <sharedItems containsMixedTypes="1" containsNumber="1" containsInteger="1" minValue="57823" maxValue="6510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Omkar Sagavekar" refreshedDate="45147.94848298611" createdVersion="8" refreshedVersion="8" minRefreshableVersion="3" recordCount="84">
  <cacheSource type="worksheet">
    <worksheetSource ref="A6:X90" sheet="Outbond failures"/>
  </cacheSource>
  <cacheFields count="24">
    <cacheField name="Report date" numFmtId="14">
      <sharedItems containsSemiMixedTypes="0" containsNonDate="0" containsDate="1" containsString="0" minDate="2023-08-08T00:00:00" maxDate="2023-08-09T00:00:00" count="1">
        <d v="2023-08-08T00:00:00"/>
      </sharedItems>
    </cacheField>
    <cacheField name="Date" numFmtId="14">
      <sharedItems containsSemiMixedTypes="0" containsNonDate="0" containsDate="1" containsString="0" minDate="2023-07-31T00:00:00" maxDate="2023-08-08T00:00:00"/>
    </cacheField>
    <cacheField name="DB Name" numFmtId="0">
      <sharedItems/>
    </cacheField>
    <cacheField name="Assignee" numFmtId="0">
      <sharedItems count="2">
        <s v="Aditya Yadav"/>
        <s v="Omkar Sagavekar"/>
      </sharedItems>
    </cacheField>
    <cacheField name="Error" numFmtId="0">
      <sharedItems/>
    </cacheField>
    <cacheField name="Status" numFmtId="0">
      <sharedItems count="1">
        <s v="Pending"/>
      </sharedItems>
    </cacheField>
    <cacheField name="Action Performed" numFmtId="0">
      <sharedItems/>
    </cacheField>
    <cacheField name="1st Action Date " numFmtId="0">
      <sharedItems containsNonDate="0" containsString="0" containsBlank="1"/>
    </cacheField>
    <cacheField name="Follow up 1 date" numFmtId="0">
      <sharedItems containsNonDate="0" containsString="0" containsBlank="1"/>
    </cacheField>
    <cacheField name="Follow up 2 date" numFmtId="0">
      <sharedItems containsNonDate="0" containsString="0" containsBlank="1"/>
    </cacheField>
    <cacheField name="Close date" numFmtId="14">
      <sharedItems containsSemiMixedTypes="0" containsNonDate="0" containsDate="1" containsString="0" minDate="1899-12-30T00:00:00" maxDate="1899-12-31T00:00:00"/>
    </cacheField>
    <cacheField name="Ageing Days" numFmtId="0">
      <sharedItems containsSemiMixedTypes="0" containsString="0" containsNumber="1" containsInteger="1" minValue="-32247" maxValue="-32247"/>
    </cacheField>
    <cacheField name="Ageing bucket" numFmtId="14">
      <sharedItems/>
    </cacheField>
    <cacheField name="Jira/Non-Jira" numFmtId="0">
      <sharedItems/>
    </cacheField>
    <cacheField name="Jira No" numFmtId="0">
      <sharedItems containsNonDate="0" containsString="0" containsBlank="1"/>
    </cacheField>
    <cacheField name="LegalCompanyName" numFmtId="0">
      <sharedItems/>
    </cacheField>
    <cacheField name="DocumentStatus" numFmtId="0">
      <sharedItems containsSemiMixedTypes="0" containsString="0" containsNumber="1" containsInteger="1" minValue="141" maxValue="142"/>
    </cacheField>
    <cacheField name="DocumentTypeCode" numFmtId="0">
      <sharedItems containsSemiMixedTypes="0" containsString="0" containsNumber="1" containsInteger="1" minValue="8" maxValue="8"/>
    </cacheField>
    <cacheField name="DocumentNumber" numFmtId="0">
      <sharedItems/>
    </cacheField>
    <cacheField name="OrderAmount" numFmtId="0">
      <sharedItems containsSemiMixedTypes="0" containsString="0" containsNumber="1" minValue="13.14" maxValue="145000"/>
    </cacheField>
    <cacheField name="DateModified" numFmtId="22">
      <sharedItems/>
    </cacheField>
    <cacheField name="DocumentCode" numFmtId="0">
      <sharedItems containsSemiMixedTypes="0" containsString="0" containsNumber="1" containsInteger="1" minValue="571146" maxValue="14902349"/>
    </cacheField>
    <cacheField name="PartnerCode" numFmtId="0">
      <sharedItems containsSemiMixedTypes="0" containsString="0" containsNumber="1" containsInteger="1" minValue="130460" maxValue="651054"/>
    </cacheField>
    <cacheField name="Contact email I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Omkar Sagavekar" refreshedDate="45147.993573726853" createdVersion="8" refreshedVersion="8" minRefreshableVersion="3" recordCount="765">
  <cacheSource type="worksheet">
    <worksheetSource ref="A7:AF771" sheet="Inbound Failures"/>
  </cacheSource>
  <cacheFields count="32">
    <cacheField name="Report date" numFmtId="14">
      <sharedItems containsSemiMixedTypes="0" containsNonDate="0" containsDate="1" containsString="0" minDate="2023-04-04T00:00:00" maxDate="2023-08-09T00:00:00" count="2">
        <d v="2023-04-04T00:00:00"/>
        <d v="2023-08-08T00:00:00"/>
      </sharedItems>
    </cacheField>
    <cacheField name="Date" numFmtId="14">
      <sharedItems containsSemiMixedTypes="0" containsNonDate="0" containsDate="1" containsString="0" minDate="2023-03-29T00:00:00" maxDate="2023-08-09T00:00:00"/>
    </cacheField>
    <cacheField name="DB name" numFmtId="0">
      <sharedItems/>
    </cacheField>
    <cacheField name="Assignee" numFmtId="0">
      <sharedItems count="3">
        <s v="Farzaan Khambatta"/>
        <s v="Aditya Yadav"/>
        <s v="Omkar Sagavekar"/>
      </sharedItems>
    </cacheField>
    <cacheField name="ObjectNumber" numFmtId="0">
      <sharedItems/>
    </cacheField>
    <cacheField name="Responsibility" numFmtId="0">
      <sharedItems/>
    </cacheField>
    <cacheField name="ErrorMessage" numFmtId="0">
      <sharedItems longText="1"/>
    </cacheField>
    <cacheField name="Status" numFmtId="0">
      <sharedItems count="1">
        <s v="Pending"/>
      </sharedItems>
    </cacheField>
    <cacheField name="Action Performed" numFmtId="0">
      <sharedItems/>
    </cacheField>
    <cacheField name="Closed date" numFmtId="0">
      <sharedItems containsNonDate="0" containsString="0" containsBlank="1"/>
    </cacheField>
    <cacheField name="Ageing days" numFmtId="0">
      <sharedItems containsNonDate="0" containsString="0" containsBlank="1"/>
    </cacheField>
    <cacheField name="Action Date" numFmtId="0">
      <sharedItems containsNonDate="0" containsString="0" containsBlank="1"/>
    </cacheField>
    <cacheField name="Follow up 1 date" numFmtId="0">
      <sharedItems containsNonDate="0" containsString="0" containsBlank="1"/>
    </cacheField>
    <cacheField name="Follow up 2 date" numFmtId="0">
      <sharedItems containsNonDate="0" containsString="0" containsBlank="1"/>
    </cacheField>
    <cacheField name="Close date" numFmtId="14">
      <sharedItems containsSemiMixedTypes="0" containsNonDate="0" containsDate="1" containsString="0" minDate="1899-12-30T00:00:00" maxDate="1899-12-31T00:00:00"/>
    </cacheField>
    <cacheField name="Ageing Days2" numFmtId="0">
      <sharedItems containsSemiMixedTypes="0" containsString="0" containsNumber="1" containsInteger="1" minValue="-32247" maxValue="-32157"/>
    </cacheField>
    <cacheField name="Ageing bucket" numFmtId="14">
      <sharedItems/>
    </cacheField>
    <cacheField name="Jira/Non-Jira" numFmtId="0">
      <sharedItems/>
    </cacheField>
    <cacheField name="Jira No" numFmtId="0">
      <sharedItems containsNonDate="0" containsString="0" containsBlank="1"/>
    </cacheField>
    <cacheField name="LegalCompanyName" numFmtId="0">
      <sharedItems containsBlank="1"/>
    </cacheField>
    <cacheField name="DocumentType" numFmtId="0">
      <sharedItems/>
    </cacheField>
    <cacheField name="SupplierInvoiceNumber" numFmtId="0">
      <sharedItems containsBlank="1" containsMixedTypes="1" containsNumber="1" containsInteger="1" minValue="1750235" maxValue="6399740000000"/>
    </cacheField>
    <cacheField name="Order Number" numFmtId="0">
      <sharedItems containsBlank="1" containsMixedTypes="1" containsNumber="1" minValue="2086" maxValue="4503165172"/>
    </cacheField>
    <cacheField name="DateCreated" numFmtId="22">
      <sharedItems containsDate="1" containsMixedTypes="1" minDate="2023-03-29T02:19:00" maxDate="2023-08-08T17:58:00"/>
    </cacheField>
    <cacheField name="PartnerCode" numFmtId="0">
      <sharedItems containsString="0" containsBlank="1" containsNumber="1" containsInteger="1" minValue="57800" maxValue="573080"/>
    </cacheField>
    <cacheField name="OperationName" numFmtId="0">
      <sharedItems/>
    </cacheField>
    <cacheField name="StackTrace" numFmtId="0">
      <sharedItems longText="1"/>
    </cacheField>
    <cacheField name="RequestURL" numFmtId="0">
      <sharedItems/>
    </cacheField>
    <cacheField name="Comment" numFmtId="0">
      <sharedItems containsBlank="1"/>
    </cacheField>
    <cacheField name="0" numFmtId="0">
      <sharedItems containsNonDate="0" containsString="0" containsBlank="1"/>
    </cacheField>
    <cacheField name="02" numFmtId="0">
      <sharedItems containsNonDate="0" containsString="0" containsBlank="1"/>
    </cacheField>
    <cacheField name="Email Addres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6">
  <r>
    <x v="0"/>
    <d v="2023-02-28T00:00:00"/>
    <s v="OGE"/>
    <x v="0"/>
    <s v="OK0258310|57824"/>
    <s v="Check with Supplier"/>
    <s v="Failed|InvoiceWorkFlow|08585240991138189966708233268CU41|Production-SMART-EASTUS|Correlation Id:08585240991177541138125090397CU17|Reason: HTTP - ValidationException: There was an error in processing Invoice : OK0258310 because of following errors _x000a_Order with order number : 4501065105 is not in valid status for invoicing."/>
    <s v="Pending"/>
    <x v="0"/>
    <m/>
    <m/>
    <m/>
    <m/>
    <m/>
    <d v="1899-12-30T00:00:00"/>
    <n v="-32133"/>
    <s v="0-2 Days Resolution"/>
    <s v="NON-JIRA"/>
    <m/>
    <s v="FASTENAL COMPANY"/>
    <s v="Invoice"/>
    <s v="OK0258310"/>
    <m/>
    <d v="2023-02-27T14:23:00"/>
    <n v="57824"/>
    <s v="SaveInvoiceFromInterface"/>
    <s v="Failed|InvoiceWorkFlow|08585240991138189966708233268CU41|Production-SMART-EASTUS|Correlation Id:08585240991177541138125090397CU17|Reason: HTTP - ValidationException: There was an error in processing Invoice : OK0258310 because of following errors _x000a_Order with order number : 4501065105 is not in valid status for invoicing."/>
    <s v="https://gepsmartinterfacestorage.blob.core.windows.net/buyersqlconn/7954/Interfaces/Inbound/cXML/Invoice/ProcessingError/2023/02/27/Invoice_20230227142256_a7fc5ac8460b4c48a54e21a9f728d803.txt"/>
    <m/>
  </r>
  <r>
    <x v="0"/>
    <d v="2023-02-28T00:00:00"/>
    <s v="Lennox"/>
    <x v="1"/>
    <s v="4433157|538857"/>
    <s v="Check with Supplier"/>
    <s v="Failed|EDI_InvoiceWorkflow|08585240904821406257192162962CU83|Production-SMART-EASTUS|Correlation Id:08585240905005144660700910196CU20|Reason: HTTP - ValidationException: There was an error in processing Invoice : 4433157 because of following errors _x000a_Following line item(s) number not available in order line items : 2,3,4,5,6,7,8,9,10,11,12,13,14,15,16,17,18,19,20,21,22,23,24,25,26,27,28"/>
    <s v="Pending"/>
    <x v="0"/>
    <m/>
    <m/>
    <m/>
    <m/>
    <m/>
    <d v="1899-12-30T00:00:00"/>
    <n v="-32133"/>
    <s v="0-2 Days Resolution"/>
    <s v="NON-JIRA"/>
    <m/>
    <s v="MAGID GLOVE &amp; SAFETY"/>
    <s v="Invoice"/>
    <n v="4433157"/>
    <m/>
    <d v="2023-02-27T16:46:00"/>
    <n v="538857"/>
    <s v="SaveInvoiceFromInterface"/>
    <s v="Failed|EDI_InvoiceWorkflow|08585240904821406257192162962CU83|Production-SMART-EASTUS|Correlation Id:08585240905005144660700910196CU20|Reason: HTTP - ValidationException: There was an error in processing Invoice : 4433157 because of following errors _x000a_Following line item(s) number not available in order line items : 2,3,4,5,6,7,8,9,10,11,12,13,14,15,16,17,18,19,20,21,22,23,24,25,26,27,28"/>
    <s v="https://gepsmartinterfacestorage.blob.core.windows.net/buyersqlconn/70021726/Interfaces/Inbound/EDI/Invoice/ProcessingError/2023/02/27/Invoice_20230227044643_f9390249-60a2-40d1-9f8a-ac3d90171b77.txt"/>
    <m/>
  </r>
  <r>
    <x v="0"/>
    <d v="2023-02-28T00:00:00"/>
    <s v="ABM"/>
    <x v="1"/>
    <s v="423089185|460113"/>
    <s v="Check with Supplier"/>
    <s v="Failed|InvoiceWorkFlow|08585241070179899766030083224CU44|Production-SMART-EASTUS|Correlation Id:08585241070230747991697621884CU25|Reason: HTTP - ValidationException: There was an error in processing Invoice : 42308918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3"/>
    <s v="0-2 Days Resolution"/>
    <s v="NON-JIRA"/>
    <m/>
    <s v="SYSCO"/>
    <s v="Invoice"/>
    <n v="423089185"/>
    <m/>
    <d v="2023-02-27T12:11:00"/>
    <n v="460113"/>
    <s v="SaveInvoiceFromInterface"/>
    <s v="Failed|InvoiceWorkFlow|08585241070179899766030083224CU44|Production-SMART-EASTUS|Correlation Id:08585241070230747991697621884CU25|Reason: HTTP - ValidationException: There was an error in processing Invoice : 42308918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2/27/Invoice_20230227121109_6e2c130f331040a3b718e7dead6ddbb9.txt"/>
    <m/>
  </r>
  <r>
    <x v="0"/>
    <d v="2023-02-28T00:00:00"/>
    <s v="ABM"/>
    <x v="1"/>
    <s v="5831689_CR|394440"/>
    <s v="Check with Supplier"/>
    <s v="Failed|CreditMemoWorkFlow|08585241002949874037199799067CU83|Production-SMART-EASTUS|Correlation Id:08585241002981609003599076413CU93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3"/>
    <s v="0-2 Days Resolution"/>
    <s v="NON-JIRA"/>
    <m/>
    <s v="SOUTHEASTERN PAPER GROUP INC"/>
    <s v="CreditMemo"/>
    <s v="5831689_CR"/>
    <m/>
    <d v="2023-02-27T14:03:00"/>
    <n v="394440"/>
    <s v="SaveCreditMemoFromInterface"/>
    <s v="Failed|CreditMemoWorkFlow|08585241002949874037199799067CU83|Production-SMART-EASTUS|Correlation Id:08585241002981609003599076413CU93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2/27/CreditMemo_20230227140312_9351e2b517d843389771c2b11b7af3d5.txt"/>
    <m/>
  </r>
  <r>
    <x v="0"/>
    <d v="2023-02-28T00:00:00"/>
    <s v="ABM"/>
    <x v="1"/>
    <s v="5594699|394440"/>
    <s v="Check with Supplier"/>
    <s v="Failed|InvoiceWorkFlow|08585241001992767028442785955CU69|Production-SMART-EASTUS|Correlation Id:08585241002031155408325234078CU85|Reason: HTTP - ValidationException: There was an error in processing Invoice : 5594699 because of following errors _x000a_Following line item(s) number not available in order line items : 8"/>
    <s v="Pending"/>
    <x v="0"/>
    <m/>
    <m/>
    <m/>
    <m/>
    <m/>
    <d v="1899-12-30T00:00:00"/>
    <n v="-32133"/>
    <s v="0-2 Days Resolution"/>
    <s v="NON-JIRA"/>
    <m/>
    <s v="SOUTHEASTERN PAPER GROUP INC"/>
    <s v="Invoice"/>
    <n v="5594699"/>
    <m/>
    <d v="2023-02-27T14:04:00"/>
    <n v="394440"/>
    <s v="SaveInvoiceFromInterface"/>
    <s v="Failed|InvoiceWorkFlow|08585241001992767028442785955CU69|Production-SMART-EASTUS|Correlation Id:08585241002031155408325234078CU85|Reason: HTTP - ValidationException: There was an error in processing Invoice : 5594699 because of following errors _x000a_Following line item(s) number not available in order line items : 8"/>
    <s v="https://gepsmartinterfacestorage.blob.core.windows.net/buyersqlconn/4202/Interfaces/Inbound/cXML/Invoice/ProcessingError/2023/02/27/Invoice_20230227140448_f88f049347964bd7bd3b9dd821a5a55f.txt"/>
    <m/>
  </r>
  <r>
    <x v="0"/>
    <d v="2023-02-28T00:00:00"/>
    <s v="ABM"/>
    <x v="1"/>
    <s v="5594793|394440"/>
    <s v="Check with Supplier"/>
    <s v="Failed|InvoiceWorkFlow|08585241001224683002877491017CU60|Production-SMART-EASTUS|Correlation Id:08585241001429792950348100290CU28|Reason: HTTP - ValidationException: There was an error in processing Invoice : 5594793 because of following errors _x000a_Following line item(s) number not available in order line items : 3"/>
    <s v="Pending"/>
    <x v="0"/>
    <m/>
    <m/>
    <m/>
    <m/>
    <m/>
    <d v="1899-12-30T00:00:00"/>
    <n v="-32133"/>
    <s v="0-2 Days Resolution"/>
    <s v="NON-JIRA"/>
    <m/>
    <s v="SOUTHEASTERN PAPER GROUP INC"/>
    <s v="Invoice"/>
    <n v="5594793"/>
    <m/>
    <d v="2023-02-27T14:06:00"/>
    <n v="394440"/>
    <s v="SaveInvoiceFromInterface"/>
    <s v="Failed|InvoiceWorkFlow|08585241001224683002877491017CU60|Production-SMART-EASTUS|Correlation Id:08585241001429792950348100290CU28|Reason: HTTP - ValidationException: There was an error in processing Invoice : 5594793 because of following errors _x000a_Following line item(s) number not available in order line items : 3"/>
    <s v="https://gepsmartinterfacestorage.blob.core.windows.net/buyersqlconn/4202/Interfaces/Inbound/cXML/Invoice/ProcessingError/2023/02/27/Invoice_20230227140605_090e9e0248ae4c3fadea1bb259624cfb.txt"/>
    <m/>
  </r>
  <r>
    <x v="0"/>
    <d v="2023-02-28T00:00:00"/>
    <s v="ABM"/>
    <x v="1"/>
    <s v="5594738|394440"/>
    <s v="Check with Supplier"/>
    <s v="Failed|InvoiceWorkFlow|08585241001224683003877491017CU58|Production-SMART-EASTUS|Correlation Id:08585241001429792950348100290CU28|Reason: HTTP - ValidationException: There was an error in processing Invoice : 5594738 because of following errors _x000a_Following line item(s) number not available in order line items : 12"/>
    <s v="Pending"/>
    <x v="0"/>
    <m/>
    <m/>
    <m/>
    <m/>
    <m/>
    <d v="1899-12-30T00:00:00"/>
    <n v="-32133"/>
    <s v="0-2 Days Resolution"/>
    <s v="NON-JIRA"/>
    <m/>
    <s v="SOUTHEASTERN PAPER GROUP INC"/>
    <s v="Invoice"/>
    <n v="5594738"/>
    <m/>
    <d v="2023-02-27T14:06:00"/>
    <n v="394440"/>
    <s v="SaveInvoiceFromInterface"/>
    <s v="Failed|InvoiceWorkFlow|08585241001224683003877491017CU58|Production-SMART-EASTUS|Correlation Id:08585241001429792950348100290CU28|Reason: HTTP - ValidationException: There was an error in processing Invoice : 5594738 because of following errors _x000a_Following line item(s) number not available in order line items : 12"/>
    <s v="https://gepsmartinterfacestorage.blob.core.windows.net/buyersqlconn/4202/Interfaces/Inbound/cXML/Invoice/ProcessingError/2023/02/27/Invoice_20230227140618_d8e34531e37f4c7c9678d930ba08a7ca.txt"/>
    <m/>
  </r>
  <r>
    <x v="0"/>
    <d v="2023-02-28T00:00:00"/>
    <s v="ABM"/>
    <x v="1"/>
    <s v="81530081|455644"/>
    <s v="Check with Supplier"/>
    <s v="Failed|InvoiceWorkFlow|08585240988714966080272166489CU66|Production-SMART-EASTUS|Correlation Id:08585240988764586017474032746CU17|Reason: HTTP - ValidationException: There was an error in processing Invoice : 81530081 because of following errors _x000a_Invoice Items cannot have duplicate PO Line Number"/>
    <s v="Pending"/>
    <x v="0"/>
    <m/>
    <m/>
    <m/>
    <m/>
    <m/>
    <d v="1899-12-30T00:00:00"/>
    <n v="-32133"/>
    <s v="0-2 Days Resolution"/>
    <s v="NON-JIRA"/>
    <m/>
    <s v="WAXIE SANITARY SUPPLY"/>
    <s v="Invoice"/>
    <n v="81530081"/>
    <m/>
    <d v="2023-02-27T14:27:00"/>
    <n v="455644"/>
    <s v="SaveInvoiceFromInterface"/>
    <s v="Failed|InvoiceWorkFlow|08585240988714966080272166489CU66|Production-SMART-EASTUS|Correlation Id:08585240988764586017474032746CU17|Reason: HTTP - ValidationException: There was an error in processing Invoice : 81530081 because of following errors _x000a_Invoice Items cannot have duplicate PO Line Number"/>
    <s v="https://gepsmartinterfacestorage.blob.core.windows.net/buyersqlconn/4202/Interfaces/Inbound/cXML/Invoice/ProcessingError/2023/02/27/Invoice_20230227142655_c89ff06a12a44c8d85faf33628c21122.txt"/>
    <m/>
  </r>
  <r>
    <x v="0"/>
    <d v="2023-02-28T00:00:00"/>
    <s v="ABM"/>
    <x v="1"/>
    <s v="1424296|387589"/>
    <s v="Check with Supplier"/>
    <s v="Failed|EDI_InvoiceWorkflow|08585240979004946241518100737CU82|Production-SMART-EASTUS|Correlation Id:08585240979450747599215945115CU95|Reason: HTTP - ValidationException: There was an error in processing Invoice : 1424296 because of following errors _x000a_Following line item(s) number not available in order line items : 13"/>
    <s v="Pending"/>
    <x v="0"/>
    <m/>
    <m/>
    <m/>
    <m/>
    <m/>
    <d v="1899-12-30T00:00:00"/>
    <n v="-32133"/>
    <s v="0-2 Days Resolution"/>
    <s v="NON-JIRA"/>
    <m/>
    <s v="CINTAS CORP"/>
    <s v="Invoice"/>
    <n v="1424296"/>
    <m/>
    <d v="2023-02-27T14:43:00"/>
    <n v="387589"/>
    <s v="SaveInvoiceFromInterface"/>
    <s v="Failed|EDI_InvoiceWorkflow|08585240979004946241518100737CU82|Production-SMART-EASTUS|Correlation Id:08585240979450747599215945115CU95|Reason: HTTP - ValidationException: There was an error in processing Invoice : 1424296 because of following errors _x000a_Following line item(s) number not available in order line items : 13"/>
    <s v="https://gepsmartinterfacestorage.blob.core.windows.net/buyersqlconn/4202/Interfaces/Inbound/EDI/Invoice/ProcessingError/2023/02/27/Invoice_20230227024305_b268b3f1-3900-46e9-bff7-1f07dfeceba5.txt"/>
    <m/>
  </r>
  <r>
    <x v="0"/>
    <d v="2023-02-28T00:00:00"/>
    <s v="ABM"/>
    <x v="1"/>
    <s v="1424540|387589"/>
    <s v="Check with Supplier"/>
    <s v="Failed|EDI_InvoiceWorkflow|08585240978993056969411445528CU23|Production-SMART-EASTUS|Correlation Id:08585240979450747599215945115CU95|Reason: HTTP - ValidationException: There was an error in processing Invoice : 1424540 because of following errors _x000a_Following line item(s) number not available in order line items : 11"/>
    <s v="Pending"/>
    <x v="0"/>
    <m/>
    <m/>
    <m/>
    <m/>
    <m/>
    <d v="1899-12-30T00:00:00"/>
    <n v="-32133"/>
    <s v="0-2 Days Resolution"/>
    <s v="NON-JIRA"/>
    <m/>
    <s v="CINTAS CORP"/>
    <s v="Invoice"/>
    <n v="1424540"/>
    <m/>
    <d v="2023-02-27T14:43:00"/>
    <n v="387589"/>
    <s v="SaveInvoiceFromInterface"/>
    <s v="Failed|EDI_InvoiceWorkflow|08585240978993056969411445528CU23|Production-SMART-EASTUS|Correlation Id:08585240979450747599215945115CU95|Reason: HTTP - ValidationException: There was an error in processing Invoice : 1424540 because of following errors _x000a_Following line item(s) number not available in order line items : 11"/>
    <s v="https://gepsmartinterfacestorage.blob.core.windows.net/buyersqlconn/4202/Interfaces/Inbound/EDI/Invoice/ProcessingError/2023/02/27/Invoice_20230227024306_988daed6-d27b-4bdf-894a-e7c476b99869.txt"/>
    <m/>
  </r>
  <r>
    <x v="0"/>
    <d v="2023-02-28T00:00:00"/>
    <s v="ABM"/>
    <x v="1"/>
    <s v="5523890|394440"/>
    <s v="Check with Supplier"/>
    <s v="Failed|InvoiceWorkFlow|08585240972419864592806309708CU71|Production-SMART-EASTUS|Correlation Id:08585240972461197974521805460CU53|Reason: HTTP - ValidationException: There was an error in processing Invoice : 552389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3"/>
    <s v="0-2 Days Resolution"/>
    <s v="NON-JIRA"/>
    <m/>
    <s v="SOUTHEASTERN PAPER GROUP INC"/>
    <s v="Invoice"/>
    <n v="5523890"/>
    <m/>
    <d v="2023-02-27T14:54:00"/>
    <n v="394440"/>
    <s v="SaveInvoiceFromInterface"/>
    <s v="Failed|InvoiceWorkFlow|08585240972419864592806309708CU71|Production-SMART-EASTUS|Correlation Id:08585240972461197974521805460CU53|Reason: HTTP - ValidationException: There was an error in processing Invoice : 552389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2/27/Invoice_20230227145404_3d715e35847c48629cdaddf0383e25a9.txt"/>
    <m/>
  </r>
  <r>
    <x v="0"/>
    <d v="2023-02-28T00:00:00"/>
    <s v="ABM"/>
    <x v="1"/>
    <s v="5618947|394440"/>
    <s v="Check with Supplier"/>
    <s v="Failed|InvoiceWorkFlow|08585240962756399514759260420CU56|Production-SMART-EASTUS|Correlation Id:08585240962824349961966558048CU55|Reason: HTTP - ValidationException: There was an error in processing Invoice : 5618947 because of following errors _x000a_Following line item(s) number not available in order line items : 7"/>
    <s v="Pending"/>
    <x v="0"/>
    <m/>
    <m/>
    <m/>
    <m/>
    <m/>
    <d v="1899-12-30T00:00:00"/>
    <n v="-32133"/>
    <s v="0-2 Days Resolution"/>
    <s v="NON-JIRA"/>
    <m/>
    <s v="SOUTHEASTERN PAPER GROUP INC"/>
    <s v="Invoice"/>
    <n v="5618947"/>
    <m/>
    <d v="2023-02-27T15:10:00"/>
    <n v="394440"/>
    <s v="SaveInvoiceFromInterface"/>
    <s v="Failed|InvoiceWorkFlow|08585240962756399514759260420CU56|Production-SMART-EASTUS|Correlation Id:08585240962824349961966558048CU55|Reason: HTTP - ValidationException: There was an error in processing Invoice : 5618947 because of following errors _x000a_Following line item(s) number not available in order line items : 7"/>
    <s v="https://gepsmartinterfacestorage.blob.core.windows.net/buyersqlconn/4202/Interfaces/Inbound/cXML/Invoice/ProcessingError/2023/02/27/Invoice_20230227151012_118276aab5f04da38eb95af24f65303b.txt"/>
    <m/>
  </r>
  <r>
    <x v="0"/>
    <d v="2023-02-28T00:00:00"/>
    <s v="ABM"/>
    <x v="1"/>
    <s v="5531834|394440"/>
    <s v="Check with Supplier"/>
    <s v="Failed|InvoiceWorkFlow|08585240962116695546649003053CU91|Production-SMART-EASTUS|Correlation Id:08585240962221654045270085461CU81|Reason: HTTP - ValidationException: There was an error in processing Invoice : 553183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3"/>
    <s v="0-2 Days Resolution"/>
    <s v="NON-JIRA"/>
    <m/>
    <s v="SOUTHEASTERN PAPER GROUP INC"/>
    <s v="Invoice"/>
    <n v="5531834"/>
    <m/>
    <d v="2023-02-27T15:11:00"/>
    <n v="394440"/>
    <s v="SaveInvoiceFromInterface"/>
    <s v="Failed|InvoiceWorkFlow|08585240962116695546649003053CU91|Production-SMART-EASTUS|Correlation Id:08585240962221654045270085461CU81|Reason: HTTP - ValidationException: There was an error in processing Invoice : 553183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2/27/Invoice_20230227151115_a611e51b77bd4d31a29965893d1e8521.txt"/>
    <m/>
  </r>
  <r>
    <x v="0"/>
    <d v="2023-02-28T00:00:00"/>
    <s v="ABM"/>
    <x v="1"/>
    <s v="5669798|394440"/>
    <s v="Check with Supplier"/>
    <s v="Failed|InvoiceWorkFlow|08585240960373327010837752736CU59|Production-SMART-EASTUS|Correlation Id:08585240960415498529328906126CU51|Reason: HTTP - ValidationException: There was an error in processing Invoice : 5669798 because of following errors _x000a_Following line item(s) number not available in order line items : 9"/>
    <s v="Pending"/>
    <x v="0"/>
    <m/>
    <m/>
    <m/>
    <m/>
    <m/>
    <d v="1899-12-30T00:00:00"/>
    <n v="-32133"/>
    <s v="0-2 Days Resolution"/>
    <s v="NON-JIRA"/>
    <m/>
    <s v="SOUTHEASTERN PAPER GROUP INC"/>
    <s v="Invoice"/>
    <n v="5669798"/>
    <m/>
    <d v="2023-02-27T15:14:00"/>
    <n v="394440"/>
    <s v="SaveInvoiceFromInterface"/>
    <s v="Failed|InvoiceWorkFlow|08585240960373327010837752736CU59|Production-SMART-EASTUS|Correlation Id:08585240960415498529328906126CU51|Reason: HTTP - ValidationException: There was an error in processing Invoice : 5669798 because of following errors _x000a_Following line item(s) number not available in order line items : 9"/>
    <s v="https://gepsmartinterfacestorage.blob.core.windows.net/buyersqlconn/4202/Interfaces/Inbound/cXML/Invoice/ProcessingError/2023/02/27/Invoice_20230227151409_9ff30213e8164bbf81539cc96c5988fa.txt"/>
    <m/>
  </r>
  <r>
    <x v="0"/>
    <d v="2023-02-28T00:00:00"/>
    <s v="ABM"/>
    <x v="1"/>
    <s v="5630730|394440"/>
    <s v="Check with Supplier"/>
    <s v="Failed|InvoiceWorkFlow|08585240959167467166160960645CU70|Production-SMART-EASTUS|Correlation Id:08585240959208972107157408909CU25|Reason: HTTP - ValidationException: There was an error in processing Invoice : 5630730 because of following errors _x000a_Following line item(s) number not available in order line items : 20"/>
    <s v="Pending"/>
    <x v="0"/>
    <m/>
    <m/>
    <m/>
    <m/>
    <m/>
    <d v="1899-12-30T00:00:00"/>
    <n v="-32133"/>
    <s v="0-2 Days Resolution"/>
    <s v="NON-JIRA"/>
    <m/>
    <s v="SOUTHEASTERN PAPER GROUP INC"/>
    <s v="Invoice"/>
    <n v="5630730"/>
    <m/>
    <d v="2023-02-27T15:16:00"/>
    <n v="394440"/>
    <s v="SaveInvoiceFromInterface"/>
    <s v="Failed|InvoiceWorkFlow|08585240959167467166160960645CU70|Production-SMART-EASTUS|Correlation Id:08585240959208972107157408909CU25|Reason: HTTP - ValidationException: There was an error in processing Invoice : 5630730 because of following errors _x000a_Following line item(s) number not available in order line items : 20"/>
    <s v="https://gepsmartinterfacestorage.blob.core.windows.net/buyersqlconn/4202/Interfaces/Inbound/cXML/Invoice/ProcessingError/2023/02/27/Invoice_20230227151612_5f6643e038fa40c5b2545641a32fc79f.txt"/>
    <m/>
  </r>
  <r>
    <x v="0"/>
    <d v="2023-02-28T00:00:00"/>
    <s v="ABM"/>
    <x v="1"/>
    <s v="5630891|394440"/>
    <s v="Check with Supplier"/>
    <s v="Failed|InvoiceWorkFlow|08585240959167467167160960645CU93|Production-SMART-EASTUS|Correlation Id:08585240959208972107157408909CU25|Reason: HTTP - ValidationException: There was an error in processing Invoice : 5630891 because of following errors _x000a_Following line item(s) number not available in order line items : 14"/>
    <s v="Pending"/>
    <x v="0"/>
    <m/>
    <m/>
    <m/>
    <m/>
    <m/>
    <d v="1899-12-30T00:00:00"/>
    <n v="-32133"/>
    <s v="0-2 Days Resolution"/>
    <s v="NON-JIRA"/>
    <m/>
    <s v="SOUTHEASTERN PAPER GROUP INC"/>
    <s v="Invoice"/>
    <n v="5630891"/>
    <m/>
    <d v="2023-02-27T15:16:00"/>
    <n v="394440"/>
    <s v="SaveInvoiceFromInterface"/>
    <s v="Failed|InvoiceWorkFlow|08585240959167467167160960645CU93|Production-SMART-EASTUS|Correlation Id:08585240959208972107157408909CU25|Reason: HTTP - ValidationException: There was an error in processing Invoice : 5630891 because of following errors _x000a_Following line item(s) number not available in order line items : 14"/>
    <s v="https://gepsmartinterfacestorage.blob.core.windows.net/buyersqlconn/4202/Interfaces/Inbound/cXML/Invoice/ProcessingError/2023/02/27/Invoice_20230227151611_d6c450f3236f4c53b47d9ad2b8b0fbc4.txt"/>
    <m/>
  </r>
  <r>
    <x v="0"/>
    <d v="2023-02-28T00:00:00"/>
    <s v="ABM"/>
    <x v="1"/>
    <s v="5633175|394440"/>
    <s v="Check with Supplier"/>
    <s v="Failed|InvoiceWorkFlow|08585240955507902436597611798CU71|Production-SMART-EASTUS|Correlation Id:08585240955588038713759049328CU19|Reason: HTTP - ValidationException: There was an error in processing Invoice : 5633175 because of following errors _x000a_Following line item(s) number not available in order line items : 20"/>
    <s v="Pending"/>
    <x v="0"/>
    <m/>
    <m/>
    <m/>
    <m/>
    <m/>
    <d v="1899-12-30T00:00:00"/>
    <n v="-32133"/>
    <s v="0-2 Days Resolution"/>
    <s v="NON-JIRA"/>
    <m/>
    <s v="SOUTHEASTERN PAPER GROUP INC"/>
    <s v="Invoice"/>
    <n v="5633175"/>
    <m/>
    <d v="2023-02-27T15:22:00"/>
    <n v="394440"/>
    <s v="SaveInvoiceFromInterface"/>
    <s v="Failed|InvoiceWorkFlow|08585240955507902436597611798CU71|Production-SMART-EASTUS|Correlation Id:08585240955588038713759049328CU19|Reason: HTTP - ValidationException: There was an error in processing Invoice : 5633175 because of following errors _x000a_Following line item(s) number not available in order line items : 20"/>
    <s v="https://gepsmartinterfacestorage.blob.core.windows.net/buyersqlconn/4202/Interfaces/Inbound/cXML/Invoice/ProcessingError/2023/02/27/Invoice_20230227152217_dfedc31d46b74f538b7146321a8b3d98.txt"/>
    <m/>
  </r>
  <r>
    <x v="0"/>
    <d v="2023-02-28T00:00:00"/>
    <s v="ABM"/>
    <x v="1"/>
    <s v="5599490|394440"/>
    <s v="Check with Supplier"/>
    <s v="Failed|InvoiceWorkFlow|08585240955507902437597611798CU88|Production-SMART-EASTUS|Correlation Id:08585240955588038713759049328CU19|Reason: HTTP - ValidationException: There was an error in processing Invoice : 5599490 because of following errors _x000a_Following line item(s) number not available in order line items : 18"/>
    <s v="Pending"/>
    <x v="0"/>
    <m/>
    <m/>
    <m/>
    <m/>
    <m/>
    <d v="1899-12-30T00:00:00"/>
    <n v="-32133"/>
    <s v="0-2 Days Resolution"/>
    <s v="NON-JIRA"/>
    <m/>
    <s v="SOUTHEASTERN PAPER GROUP INC"/>
    <s v="Invoice"/>
    <n v="5599490"/>
    <m/>
    <d v="2023-02-27T15:22:00"/>
    <n v="394440"/>
    <s v="SaveInvoiceFromInterface"/>
    <s v="Failed|InvoiceWorkFlow|08585240955507902437597611798CU88|Production-SMART-EASTUS|Correlation Id:08585240955588038713759049328CU19|Reason: HTTP - ValidationException: There was an error in processing Invoice : 5599490 because of following errors _x000a_Following line item(s) number not available in order line items : 18"/>
    <s v="https://gepsmartinterfacestorage.blob.core.windows.net/buyersqlconn/4202/Interfaces/Inbound/cXML/Invoice/ProcessingError/2023/02/27/Invoice_20230227152217_ced3593dbf1d4565b342f029666a5cd2.txt"/>
    <m/>
  </r>
  <r>
    <x v="0"/>
    <d v="2023-02-28T00:00:00"/>
    <s v="ABM"/>
    <x v="1"/>
    <s v="5457507|394440"/>
    <s v="Check with Supplier"/>
    <s v="Failed|InvoiceWorkFlow|08585240955507902435597611798CU58|Production-SMART-EASTUS|Correlation Id:08585240955588038713759049328CU19|Reason: HTTP - ValidationException: There was an error in processing Invoice : 5457507 because of following errors _x000a_Quantity Cannot be zero for following line item(s): 2"/>
    <s v="Pending"/>
    <x v="0"/>
    <m/>
    <m/>
    <m/>
    <m/>
    <m/>
    <d v="1899-12-30T00:00:00"/>
    <n v="-32133"/>
    <s v="0-2 Days Resolution"/>
    <s v="NON-JIRA"/>
    <m/>
    <s v="SOUTHEASTERN PAPER GROUP INC"/>
    <s v="Invoice"/>
    <n v="5457507"/>
    <m/>
    <d v="2023-02-27T15:22:00"/>
    <n v="394440"/>
    <s v="SaveInvoiceFromInterface"/>
    <s v="Failed|InvoiceWorkFlow|08585240955507902435597611798CU58|Production-SMART-EASTUS|Correlation Id:08585240955588038713759049328CU19|Reason: HTTP - ValidationException: There was an error in processing Invoice : 5457507 because of following errors _x000a_Quantity Cannot be zero for following line item(s): 2"/>
    <s v="https://gepsmartinterfacestorage.blob.core.windows.net/buyersqlconn/4202/Interfaces/Inbound/cXML/Invoice/ProcessingError/2023/02/27/Invoice_20230227152218_3f27511f553b4fa1b9922beaa2bd5786.txt"/>
    <m/>
  </r>
  <r>
    <x v="0"/>
    <d v="2023-02-28T00:00:00"/>
    <s v="ABM"/>
    <x v="1"/>
    <s v="5468350|394440"/>
    <s v="Check with Supplier"/>
    <s v="Failed|InvoiceWorkFlow|08585240954922400130530631464CU71|Production-SMART-EASTUS|Correlation Id:08585240954986350951439075848CU28|Reason: HTTP - ValidationException: There was an error in processing Invoice : 5468350 because of following errors _x000a_Quantity Cannot be zero for following line item(s): 7,8"/>
    <s v="Pending"/>
    <x v="0"/>
    <m/>
    <m/>
    <m/>
    <m/>
    <m/>
    <d v="1899-12-30T00:00:00"/>
    <n v="-32133"/>
    <s v="0-2 Days Resolution"/>
    <s v="NON-JIRA"/>
    <m/>
    <s v="SOUTHEASTERN PAPER GROUP INC"/>
    <s v="Invoice"/>
    <n v="5468350"/>
    <m/>
    <d v="2023-02-27T15:23:00"/>
    <n v="394440"/>
    <s v="SaveInvoiceFromInterface"/>
    <s v="Failed|InvoiceWorkFlow|08585240954922400130530631464CU71|Production-SMART-EASTUS|Correlation Id:08585240954986350951439075848CU28|Reason: HTTP - ValidationException: There was an error in processing Invoice : 5468350 because of following errors _x000a_Quantity Cannot be zero for following line item(s): 7,8"/>
    <s v="https://gepsmartinterfacestorage.blob.core.windows.net/buyersqlconn/4202/Interfaces/Inbound/cXML/Invoice/ProcessingError/2023/02/27/Invoice_20230227152315_72f2e92039944082946702437de900d2.txt"/>
    <m/>
  </r>
  <r>
    <x v="0"/>
    <d v="2023-02-28T00:00:00"/>
    <s v="ABM"/>
    <x v="1"/>
    <s v="5482905|394440"/>
    <s v="Check with Supplier"/>
    <s v="Failed|InvoiceWorkFlow|08585240954922400132530631464CU94|Production-SMART-EASTUS|Correlation Id:08585240954986350951439075848CU28|Reason: HTTP - ValidationException: There was an error in processing Invoice : 5482905 because of following errors _x000a_Quantity Cannot be zero for following line item(s): 1"/>
    <s v="Pending"/>
    <x v="0"/>
    <m/>
    <m/>
    <m/>
    <m/>
    <m/>
    <d v="1899-12-30T00:00:00"/>
    <n v="-32133"/>
    <s v="0-2 Days Resolution"/>
    <s v="NON-JIRA"/>
    <m/>
    <s v="SOUTHEASTERN PAPER GROUP INC"/>
    <s v="Invoice"/>
    <n v="5482905"/>
    <m/>
    <d v="2023-02-27T15:23:00"/>
    <n v="394440"/>
    <s v="SaveInvoiceFromInterface"/>
    <s v="Failed|InvoiceWorkFlow|08585240954922400132530631464CU94|Production-SMART-EASTUS|Correlation Id:08585240954986350951439075848CU28|Reason: HTTP - ValidationException: There was an error in processing Invoice : 5482905 because of following errors _x000a_Quantity Cannot be zero for following line item(s): 1"/>
    <s v="https://gepsmartinterfacestorage.blob.core.windows.net/buyersqlconn/4202/Interfaces/Inbound/cXML/Invoice/ProcessingError/2023/02/27/Invoice_20230227152315_e4e4183d99f7404b9592ef2953b78859.txt"/>
    <m/>
  </r>
  <r>
    <x v="0"/>
    <d v="2023-02-28T00:00:00"/>
    <s v="ABM"/>
    <x v="1"/>
    <s v="5483518|394440"/>
    <s v="Check with Supplier"/>
    <s v="Failed|InvoiceWorkFlow|08585240954342139141589465141CU67|Production-SMART-EASTUS|Correlation Id:08585240954384524202737828840CU49|Reason: HTTP - ValidationException: There was an error in processing Invoice : 5483518 because of following errors _x000a_Quantity Cannot be zero for following line item(s): 1,2"/>
    <s v="Pending"/>
    <x v="0"/>
    <m/>
    <m/>
    <m/>
    <m/>
    <m/>
    <d v="1899-12-30T00:00:00"/>
    <n v="-32133"/>
    <s v="0-2 Days Resolution"/>
    <s v="NON-JIRA"/>
    <m/>
    <s v="SOUTHEASTERN PAPER GROUP INC"/>
    <s v="Invoice"/>
    <n v="5483518"/>
    <m/>
    <d v="2023-02-27T15:24:00"/>
    <n v="394440"/>
    <s v="SaveInvoiceFromInterface"/>
    <s v="Failed|InvoiceWorkFlow|08585240954342139141589465141CU67|Production-SMART-EASTUS|Correlation Id:08585240954384524202737828840CU49|Reason: HTTP - ValidationException: There was an error in processing Invoice : 5483518 because of following errors _x000a_Quantity Cannot be zero for following line item(s): 1,2"/>
    <s v="https://gepsmartinterfacestorage.blob.core.windows.net/buyersqlconn/4202/Interfaces/Inbound/cXML/Invoice/ProcessingError/2023/02/27/Invoice_20230227152413_bfdf8c4cedf645eb999625113ff48d28.txt"/>
    <m/>
  </r>
  <r>
    <x v="0"/>
    <d v="2023-02-28T00:00:00"/>
    <s v="ABM"/>
    <x v="1"/>
    <s v="5700603|394440"/>
    <s v="Check with Supplier"/>
    <s v="Failed|InvoiceWorkFlow|08585240953132071353904423021CU94|Production-SMART-EASTUS|Correlation Id:08585240953182014793329262217CU49|Reason: HTTP - ValidationException: There was an error in processing Invoice : 5700603 because of following errors _x000a_At least one line item is mandatory for creating an invoice"/>
    <s v="Pending"/>
    <x v="0"/>
    <m/>
    <m/>
    <m/>
    <m/>
    <m/>
    <d v="1899-12-30T00:00:00"/>
    <n v="-32133"/>
    <s v="0-2 Days Resolution"/>
    <s v="NON-JIRA"/>
    <m/>
    <s v="SOUTHEASTERN PAPER GROUP INC"/>
    <s v="Invoice"/>
    <n v="5700603"/>
    <m/>
    <d v="2023-02-27T15:26:00"/>
    <n v="394440"/>
    <s v="SaveInvoiceFromInterface"/>
    <s v="Failed|InvoiceWorkFlow|08585240953132071353904423021CU94|Production-SMART-EASTUS|Correlation Id:08585240953182014793329262217CU49|Reason: HTTP - ValidationException: There was an error in processing Invoice : 5700603 because of following errors _x000a_At least one line item is mandatory for creating an invoice"/>
    <s v="https://gepsmartinterfacestorage.blob.core.windows.net/buyersqlconn/4202/Interfaces/Inbound/cXML/Invoice/ProcessingError/2023/02/27/Invoice_20230227152614_58803e3cdca04aafb9a9a865f828da86.txt"/>
    <m/>
  </r>
  <r>
    <x v="0"/>
    <d v="2023-02-28T00:00:00"/>
    <s v="ABM"/>
    <x v="1"/>
    <s v="5548846|394440"/>
    <s v="Check with Supplier"/>
    <s v="Failed|InvoiceWorkFlow|08585240948905073204048197885CU59|Production-SMART-EASTUS|Correlation Id:08585240948962355924859288103CU22|Reason: HTTP - ValidationException: There was an error in processing Invoice : 5548846 because of following errors _x000a_Invoice Items cannot have duplicate PO Line Number"/>
    <s v="Pending"/>
    <x v="0"/>
    <m/>
    <m/>
    <m/>
    <m/>
    <m/>
    <d v="1899-12-30T00:00:00"/>
    <n v="-32133"/>
    <s v="0-2 Days Resolution"/>
    <s v="NON-JIRA"/>
    <m/>
    <s v="SOUTHEASTERN PAPER GROUP INC"/>
    <s v="Invoice"/>
    <n v="5548846"/>
    <m/>
    <d v="2023-02-27T15:33:00"/>
    <n v="394440"/>
    <s v="SaveInvoiceFromInterface"/>
    <s v="Failed|InvoiceWorkFlow|08585240948905073204048197885CU59|Production-SMART-EASTUS|Correlation Id:08585240948962355924859288103CU22|Reason: HTTP - ValidationException: There was an error in processing Invoice : 5548846 because of following errors _x000a_Invoice Items cannot have duplicate PO Line Number"/>
    <s v="https://gepsmartinterfacestorage.blob.core.windows.net/buyersqlconn/4202/Interfaces/Inbound/cXML/Invoice/ProcessingError/2023/02/27/Invoice_20230227153316_24927a4d0e584ad9942cdbea582ddfdf.txt"/>
    <m/>
  </r>
  <r>
    <x v="0"/>
    <d v="2023-02-28T00:00:00"/>
    <s v="ABM"/>
    <x v="1"/>
    <s v="4011962|455641"/>
    <s v="Check with Supplier"/>
    <s v="Failed|EDI_InvoiceWorkflow|08585240799120343819176269477CU52|Production-SMART-EASTUS|Correlation Id:08585240799423056142987848273CU57|Reason: HTTP - ValidationException: There was an error in processing Invoice : 4011962 because of following errors _x000a_Order with order number : PO-02:23-384881 is not in valid status for invoicing."/>
    <s v="Pending"/>
    <x v="0"/>
    <m/>
    <m/>
    <m/>
    <m/>
    <m/>
    <d v="1899-12-30T00:00:00"/>
    <n v="-32133"/>
    <s v="0-2 Days Resolution"/>
    <s v="NON-JIRA"/>
    <m/>
    <s v="S FREEDMAN &amp; SONS INC"/>
    <s v="Invoice"/>
    <n v="4011962"/>
    <m/>
    <d v="2023-02-27T19:43:00"/>
    <n v="455641"/>
    <s v="SaveInvoiceFromInterface"/>
    <s v="Failed|EDI_InvoiceWorkflow|08585240799120343819176269477CU52|Production-SMART-EASTUS|Correlation Id:08585240799423056142987848273CU57|Reason: HTTP - ValidationException: There was an error in processing Invoice : 4011962 because of following errors _x000a_Order with order number : PO-02:23-384881 is not in valid status for invoicing."/>
    <s v="https://gepsmartinterfacestorage.blob.core.windows.net/buyersqlconn/4202/Interfaces/Inbound/EDI/Invoice/ProcessingError/2023/02/27/Invoice_20230227074253_e43528ea-c60f-4d66-a2ae-ce76938998bc.txt"/>
    <m/>
  </r>
  <r>
    <x v="0"/>
    <d v="2023-02-28T00:00:00"/>
    <s v="ABM"/>
    <x v="1"/>
    <s v="3531002848|457887"/>
    <s v="Check with Supplier"/>
    <s v="Failed|CreditMemoWorkFlow|08585240795157243524707022675CU29|Production-SMART-EASTUS|Correlation Id:08585240795183237874377048020CU57|Reason: HTTP - ValidationException: There was an error in processing the Memo as the item(s) 12 has invalid line Number"/>
    <s v="Pending"/>
    <x v="0"/>
    <m/>
    <m/>
    <m/>
    <m/>
    <m/>
    <d v="1899-12-30T00:00:00"/>
    <n v="-32133"/>
    <s v="0-2 Days Resolution"/>
    <s v="NON-JIRA"/>
    <m/>
    <s v="STAPLES BUSINESS ADVANTAGE-NATIONAL"/>
    <s v="CreditMemo"/>
    <n v="3531002848"/>
    <m/>
    <d v="2023-02-27T19:49:00"/>
    <n v="457887"/>
    <s v="SaveCreditMemoFromInterface"/>
    <s v="Failed|CreditMemoWorkFlow|08585240795157243524707022675CU29|Production-SMART-EASTUS|Correlation Id:08585240795183237874377048020CU57|Reason: HTTP - ValidationException: There was an error in processing the Memo as the item(s) 12 has invalid line Number"/>
    <s v="https://gepsmartinterfacestorage.blob.core.windows.net/buyersqlconn/4202/Interfaces/Inbound/cXML/CreditMemo/ProcessingError/2023/02/27/CreditMemo_20230227194930_cd6b9ef6-8994-4edc-8a6e-c98bc4f4ab7f.txt"/>
    <m/>
  </r>
  <r>
    <x v="0"/>
    <d v="2023-02-28T00:00:00"/>
    <s v="ABM"/>
    <x v="1"/>
    <s v="1732908|394448"/>
    <s v="Check with Supplier"/>
    <s v="{ValidationException}ValidationException: There was an error in processing Invoice : 1732908 because of following errors _x000a_At least one line item is mandatory for creating an invoice{/Valid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732908"/>
    <m/>
    <d v="2023-02-27T20:01:00"/>
    <n v="394448"/>
    <s v="SaveInvoiceFromInterface"/>
    <s v="An error occurred while processing the message, refer to the details section for more information _x000a_Message ID: {2ED940D9-44E4-443D-B270-FF052B0B734E}_x000a_Instance ID: {4674394E-64ED-47FF-B8F5-AD2964D2703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e0fefad-2d62-4eef-8d8f-c4e513b22a5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732908 because of following errors _x000a_At least one line item is mandatory for creating an invoice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732908 because of following errors _x000a_At least one line item is mandatory for creating an invoice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3_5a96314210564dedb0dca58256288586.txt"/>
    <m/>
  </r>
  <r>
    <x v="0"/>
    <d v="2023-02-28T00:00:00"/>
    <s v="ABM"/>
    <x v="1"/>
    <s v="13023710|394448"/>
    <s v="GEP Team to reprocess"/>
    <s v="{ApplicationException}Error while saving invoice from interface : 13023710. Error details: IDX10000: The parameter 'token' cannot be a 'null' or an empty object._x000a_Parameter name: token{/Applic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3023710"/>
    <m/>
    <d v="2023-02-27T20:01:00"/>
    <n v="394448"/>
    <s v="SaveInvoiceFromInterface"/>
    <s v="An error occurred while processing the message, refer to the details section for more information _x000a_Message ID: {284574C2-E52E-4771-8B9C-2DD4787062E4}_x000a_Instance ID: {946F260B-282D-4779-A170-2387B12BC4E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a57d6d6-c209-446d-af35-7c8620a9600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2371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3_e3b4d5a82d524a2190a5f7b370122bad.txt"/>
    <s v="Already processed"/>
  </r>
  <r>
    <x v="0"/>
    <d v="2023-02-28T00:00:00"/>
    <s v="ABM"/>
    <x v="1"/>
    <s v="13021915|394448"/>
    <s v="GEP Team to reprocess"/>
    <s v="{ApplicationException}Error while saving invoice from interface : 13021915. Error details: Value cannot be null._x000a_Parameter name: source{/Applic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3021915"/>
    <m/>
    <d v="2023-02-27T20:01:00"/>
    <n v="394448"/>
    <s v="SaveInvoiceFromInterface"/>
    <s v="An error occurred while processing the message, refer to the details section for more information _x000a_Message ID: {88571D73-18AB-4FA3-B8F7-C9E95BABAC19}_x000a_Instance ID: {7898E605-967C-4A73-BAB4-C24AE8D7D44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dddc54f-bcb3-4b8e-ba8b-11746d4c49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21915. Error details: Value cannot be null._x000a_Parameter name: source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ue cannot be null._x000a_Parameter name: source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3_ca0748908e534e28bccb076847ec2888.txt"/>
    <s v="Document is deleted"/>
  </r>
  <r>
    <x v="0"/>
    <d v="2023-02-28T00:00:00"/>
    <s v="ABM"/>
    <x v="1"/>
    <s v="13017502|394448"/>
    <s v="GEP Team to reprocess"/>
    <s v="{ApplicationException}Error while saving invoice from interface : 13017502. Error details: IDX10000: The parameter 'token' cannot be a 'null' or an empty object._x000a_Parameter name: token{/Applic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3017502"/>
    <m/>
    <d v="2023-02-27T20:01:00"/>
    <n v="394448"/>
    <s v="SaveInvoiceFromInterface"/>
    <s v="An error occurred while processing the message, refer to the details section for more information _x000a_Message ID: {278AE773-C4BA-4939-8EC0-EF7A281714A2}_x000a_Instance ID: {EC26A73D-2E12-4523-A58A-BEF916F1872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5518b3e-6ff4-43a2-9f22-aeb1ac8ace0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1750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5_df5f9c2c1c1548ccbbcc83021813a7ba.txt"/>
    <s v="Already processed"/>
  </r>
  <r>
    <x v="0"/>
    <d v="2023-02-28T00:00:00"/>
    <s v="Ecolab"/>
    <x v="0"/>
    <s v="9502974020|540493"/>
    <s v="Check with Supplier"/>
    <s v="Failed|InvoiceWorkFlow|08585240534505387633816814884CU93|Production-SMART-EASTUS|Correlation Id:08585240534556113866133014278CU18|Reason: HTTP - ValidationException: There was an error in processing Invoice : 9502974020 because of following errors _x000a_Order with order number : MBP20230200344442 is not in valid status for invoicing.,_x000a_Invalid Order number MBP20230200344442 or Buying Party details"/>
    <s v="Pending"/>
    <x v="0"/>
    <m/>
    <m/>
    <m/>
    <m/>
    <m/>
    <d v="1899-12-30T00:00:00"/>
    <n v="-32133"/>
    <s v="0-2 Days Resolution"/>
    <s v="NON-JIRA"/>
    <m/>
    <s v="BDI"/>
    <s v="Invoice"/>
    <n v="9502974020"/>
    <m/>
    <d v="2023-02-28T03:04:00"/>
    <n v="540493"/>
    <s v="SaveInvoiceFromInterface"/>
    <s v="Failed|InvoiceWorkFlow|08585240534505387633816814884CU93|Production-SMART-EASTUS|Correlation Id:08585240534556113866133014278CU18|Reason: HTTP - ValidationException: There was an error in processing Invoice : 9502974020 because of following errors _x000a_Order with order number : MBP20230200344442 is not in valid status for invoicing.,_x000a_Invalid Order number MBP20230200344442 or Buying Party details"/>
    <s v="https://gepsmartinterfacestorage.blob.core.windows.net/buyersqlconn/538731/Interfaces/Inbound/cXML/Invoice/ProcessingError/2023/02/28/Invoice_20230228030356_84b10dc6f2b9440a9667a1f3d29f5ca8.txt"/>
    <m/>
  </r>
  <r>
    <x v="0"/>
    <d v="2023-02-28T00:00:00"/>
    <s v="Ecolab"/>
    <x v="0"/>
    <s v="SINV02189431|540498"/>
    <s v="GEP Team to reprocess"/>
    <s v="{ApplicationException}Error while saving invoice from interface : SINV02189431. Error details: IDX10000: The parameter 'token' cannot be a 'null' or an empty object._x000a_Parameter name: token{/ApplicationException}"/>
    <s v="Sent for payment"/>
    <x v="1"/>
    <d v="2023-03-01T00:00:00"/>
    <m/>
    <d v="2023-03-01T00:00:00"/>
    <m/>
    <m/>
    <d v="2023-03-01T00:00:00"/>
    <n v="1"/>
    <s v="0-2 Days Resolution"/>
    <s v="NON-JIRA"/>
    <m/>
    <s v="ZORCH INTERNATIONAL, INC."/>
    <s v="Invoice"/>
    <s v="SINV02189431"/>
    <m/>
    <d v="2023-02-27T18:09:00"/>
    <n v="540498"/>
    <s v="SaveInvoiceFromInterface"/>
    <s v="An error occurred while processing the message, refer to the details section for more information _x000a_Message ID: {01F9652D-1C61-44FA-91C9-229E9DD017A5}_x000a_Instance ID: {D990C1FA-07C3-459D-9D17-4C72EA74248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581c6e8-38b5-4100-a348-cee2b8803ea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8943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180941_1fa57e5c5c424f5baa485c78facec8f1.txt"/>
    <s v="Already processed"/>
  </r>
  <r>
    <x v="0"/>
    <d v="2023-02-28T00:00:00"/>
    <s v="Ecolab"/>
    <x v="0"/>
    <s v="SINV02189516|540498"/>
    <s v="Check with Supplier"/>
    <s v="{ValidationException}ValidationException: There was an error in processing Invoice : SINV02189516 because of following errors _x000a_Following line item(s) number not available in order line items : 0,_x000a_Line Item Number(s) should be greater than zero{/ValidationException}"/>
    <s v="Pending"/>
    <x v="0"/>
    <m/>
    <m/>
    <m/>
    <m/>
    <m/>
    <d v="1899-12-30T00:00:00"/>
    <n v="-32133"/>
    <s v="0-2 Days Resolution"/>
    <s v="NON-JIRA"/>
    <m/>
    <s v="ZORCH INTERNATIONAL, INC."/>
    <s v="Invoice"/>
    <s v="SINV02189516"/>
    <m/>
    <d v="2023-02-27T18:09:00"/>
    <n v="540498"/>
    <s v="SaveInvoiceFromInterface"/>
    <s v="An error occurred while processing the message, refer to the details section for more information _x000a_Message ID: {944572F1-DE45-44A7-8CAD-A87F00864366}_x000a_Instance ID: {D2F6716F-DB29-4681-9A88-2442025D5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9048cd2-5aec-40f3-b7e9-9b0aa02001f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8951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8951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180941_fb6965cad14246bf961192710a851279.txt"/>
    <m/>
  </r>
  <r>
    <x v="0"/>
    <d v="2023-02-28T00:00:00"/>
    <s v="Ecolab"/>
    <x v="0"/>
    <s v="SINV02189975|540498"/>
    <s v="Check with Supplier"/>
    <s v="{ValidationException}ValidationException: There was an error in processing Invoice : SINV02189975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3"/>
    <s v="0-2 Days Resolution"/>
    <s v="NON-JIRA"/>
    <m/>
    <s v="ZORCH INTERNATIONAL, INC."/>
    <s v="Invoice"/>
    <s v="SINV02189975"/>
    <m/>
    <d v="2023-02-27T21:45:00"/>
    <n v="540498"/>
    <s v="SaveInvoiceFromInterface"/>
    <s v="An error occurred while processing the message, refer to the details section for more information _x000a_Message ID: {377EE358-B9D1-456A-BA8A-0937169AEFAF}_x000a_Instance ID: {52DAFDCD-80F2-4BAA-9ECD-B2AF39458BD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4a139e4-6183-4f7e-a813-bf25aeed494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8997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8997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214456_d82e461f8a304a1086b8177f94034a5a.txt"/>
    <m/>
  </r>
  <r>
    <x v="0"/>
    <d v="2023-02-28T00:00:00"/>
    <s v="Ecolab"/>
    <x v="0"/>
    <s v="SINV02189977|540498"/>
    <s v="Check with Supplier"/>
    <s v="{ValidationException}ValidationException: There was an error in processing Invoice : SINV02189977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3"/>
    <s v="0-2 Days Resolution"/>
    <s v="NON-JIRA"/>
    <m/>
    <s v="ZORCH INTERNATIONAL, INC."/>
    <s v="Invoice"/>
    <s v="SINV02189977"/>
    <m/>
    <d v="2023-02-27T21:45:00"/>
    <n v="540498"/>
    <s v="SaveInvoiceFromInterface"/>
    <s v="An error occurred while processing the message, refer to the details section for more information _x000a_Message ID: {37E0D647-74EC-4E87-9978-BEE2180145E4}_x000a_Instance ID: {10459D19-368E-4E9F-9FFE-6FA1BEEB095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e5e324b-f1b2-4e0a-9066-a7e86215e81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89977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89977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214456_868cecc66a704b8c8ab9143fb7682a11.txt"/>
    <m/>
  </r>
  <r>
    <x v="0"/>
    <d v="2023-02-28T00:00:00"/>
    <s v="Kiewit"/>
    <x v="2"/>
    <s v="0492147|539935"/>
    <s v="Check with Supplier"/>
    <s v="Failed|InvoiceWorkFlow|08585240977256996366172936129CU70|Production-SMART-EASTUS|Correlation Id:08585240977293195333851835518CU48|Reason: HTTP - ValidationException: There was an error in processing Invoice : 0492147 because of following errors _x000a_Following line item(s) number not available in order line items : 2"/>
    <s v="Error"/>
    <x v="1"/>
    <d v="2023-03-01T00:00:00"/>
    <m/>
    <d v="2023-03-01T00:00:00"/>
    <m/>
    <m/>
    <d v="2023-03-01T00:00:00"/>
    <n v="1"/>
    <s v="0-2 Days Resolution"/>
    <s v="NON-JIRA"/>
    <m/>
    <s v="Ferguson US Holdings Inc"/>
    <s v="Invoice"/>
    <n v="492147"/>
    <m/>
    <d v="2023-02-27T14:46:00"/>
    <n v="539935"/>
    <s v="SaveInvoiceFromInterface"/>
    <s v="Failed|InvoiceWorkFlow|08585240977256996366172936129CU70|Production-SMART-EASTUS|Correlation Id:08585240977293195333851835518CU48|Reason: HTTP - ValidationException: There was an error in processing Invoice : 0492147 because of following errors _x000a_Following line item(s) number not available in order line items : 2"/>
    <s v="https://gepsmartinterfacestorage.blob.core.windows.net/buyersqlconn/70021845/Interfaces/Inbound/cXML/Invoice/ProcessingError/2023/02/27/Invoice_20230227144601_abc1e8afd7c8444daebd52014bb67ea2.txt"/>
    <m/>
  </r>
  <r>
    <x v="0"/>
    <d v="2023-02-28T00:00:00"/>
    <s v="Kiewit"/>
    <x v="2"/>
    <s v="TX4513769|571544"/>
    <s v="Check with Supplier"/>
    <s v="Failed|InvoiceWorkFlow|08585240985101053247136867507CU58|Production-SMART-EASTUS|Correlation Id:08585240985144928345987952636CU31|Reason: HTTP - ValidationException: There was an error in processing Invoice : TX4513769 because of following errors _x000a_Order with order number : 4502993728 is not in valid status for invoicing.,_x000a_Invalid Order number 4502993728 or Buying Party details"/>
    <s v="Error"/>
    <x v="1"/>
    <d v="2023-03-01T00:00:00"/>
    <m/>
    <d v="2023-03-01T00:00:00"/>
    <m/>
    <m/>
    <d v="2023-03-01T00:00:00"/>
    <n v="1"/>
    <s v="0-2 Days Resolution"/>
    <s v="NON-JIRA"/>
    <m/>
    <s v="FASTENAL COMPANY"/>
    <s v="Invoice"/>
    <s v="TX4513769"/>
    <m/>
    <d v="2023-02-27T14:33:00"/>
    <n v="571544"/>
    <s v="SaveInvoiceFromInterface"/>
    <s v="Failed|InvoiceWorkFlow|08585240985101053247136867507CU58|Production-SMART-EASTUS|Correlation Id:08585240985144928345987952636CU31|Reason: HTTP - ValidationException: There was an error in processing Invoice : TX4513769 because of following errors _x000a_Order with order number : 4502993728 is not in valid status for invoicing.,_x000a_Invalid Order number 4502993728 or Buying Party details"/>
    <s v="https://gepsmartinterfacestorage.blob.core.windows.net/buyersqlconn/70021845/Interfaces/Inbound/cXML/Invoice/ProcessingError/2023/02/27/Invoice_20230227143258_d3a7ad610fda44e484e5a70920fdcac3.txt"/>
    <m/>
  </r>
  <r>
    <x v="0"/>
    <d v="2023-02-28T00:00:00"/>
    <s v="Kiewit"/>
    <x v="2"/>
    <s v="1505070|539935"/>
    <s v="Check with Supplier"/>
    <s v="Failed|InvoiceWorkFlow|08585240670864958926970033242CU44|Production-SMART-EASTUS|Correlation Id:08585240670905097908344568858CU54|Reason: HTTP - ValidationException: There was an error in processing Invoice : 1505070 because of following errors _x000a_Invalid Order number 45000000001 or Buying Party details"/>
    <s v="Error"/>
    <x v="1"/>
    <d v="2023-03-01T00:00:00"/>
    <m/>
    <d v="2023-03-01T00:00:00"/>
    <m/>
    <m/>
    <d v="2023-03-01T00:00:00"/>
    <n v="1"/>
    <s v="0-2 Days Resolution"/>
    <s v="NON-JIRA"/>
    <m/>
    <s v="Ferguson US Holdings Inc"/>
    <s v="Invoice"/>
    <n v="1505070"/>
    <m/>
    <d v="2023-02-27T23:16:00"/>
    <n v="539935"/>
    <s v="SaveInvoiceFromInterface"/>
    <s v="Failed|InvoiceWorkFlow|08585240670864958926970033242CU44|Production-SMART-EASTUS|Correlation Id:08585240670905097908344568858CU54|Reason: HTTP - ValidationException: There was an error in processing Invoice : 1505070 because of following errors _x000a_Invalid Order number 45000000001 or Buying Party details"/>
    <s v="https://gepsmartinterfacestorage.blob.core.windows.net/buyersqlconn/70021845/Interfaces/Inbound/cXML/Invoice/ProcessingError/2023/02/27/Invoice_20230227231640_b369697c97dc4c38858cf2274525e277.txt"/>
    <m/>
  </r>
  <r>
    <x v="0"/>
    <d v="2023-02-28T00:00:00"/>
    <s v="Kiewit"/>
    <x v="2"/>
    <s v="1LPF36MCW7WF|545568"/>
    <s v="Check with Supplier"/>
    <s v="Failed|InvoiceWorkFlow|08585240769161407379761208994CU68|Production-SMART-EASTUS|Correlation Id:08585240769207717259409957910CU87|Reason: HTTP - ValidationException: There was an error in processing Invoice : 1LPF36MCW7WF because of following errors _x000a_Following line item(s) number not available in order line items : 1"/>
    <s v="Error"/>
    <x v="1"/>
    <d v="2023-03-01T00:00:00"/>
    <m/>
    <d v="2023-03-01T00:00:00"/>
    <m/>
    <m/>
    <d v="2023-03-01T00:00:00"/>
    <n v="1"/>
    <s v="0-2 Days Resolution"/>
    <s v="NON-JIRA"/>
    <m/>
    <s v="Amazon Capital Services Inc"/>
    <s v="Invoice"/>
    <s v="1LPF36MCW7WF"/>
    <m/>
    <d v="2023-02-27T20:32:00"/>
    <n v="545568"/>
    <s v="SaveInvoiceFromInterface"/>
    <s v="Failed|InvoiceWorkFlow|08585240769161407379761208994CU68|Production-SMART-EASTUS|Correlation Id:08585240769207717259409957910CU87|Reason: HTTP - ValidationException: There was an error in processing Invoice : 1LPF36MCW7WF because of following errors _x000a_Following line item(s) number not available in order line items : 1"/>
    <s v="https://gepsmartinterfacestorage.blob.core.windows.net/buyersqlconn/70021845/Interfaces/Inbound/cXML/Invoice/ProcessingError/2023/02/27/Invoice_20230227203250_85fc5f0d39de4f20bcf735bad96c1fee.txt"/>
    <m/>
  </r>
  <r>
    <x v="0"/>
    <d v="2023-02-28T00:00:00"/>
    <s v="Kiewit"/>
    <x v="2"/>
    <s v="GZ98843|573080"/>
    <s v="Check with Supplier"/>
    <s v="Failed|InvoiceWorkFlow|08585241044249101144323667536CU61|Production-SMART-EASTUS|Correlation Id:08585241044289336546031853181CU52|Reason: HTTP - ValidationException: There was an error in processing Invoice : GZ98843 because of following errors _x000a_Invoice number already exists"/>
    <s v="Error"/>
    <x v="1"/>
    <d v="2023-03-01T00:00:00"/>
    <m/>
    <d v="2023-03-01T00:00:00"/>
    <m/>
    <m/>
    <d v="2023-03-01T00:00:00"/>
    <n v="1"/>
    <s v="0-2 Days Resolution"/>
    <s v="NON-JIRA"/>
    <m/>
    <s v="CDW LLC"/>
    <s v="Invoice"/>
    <s v="GZ98843"/>
    <m/>
    <d v="2023-02-27T12:54:00"/>
    <n v="573080"/>
    <s v="SaveInvoiceFromInterface"/>
    <s v="Failed|InvoiceWorkFlow|08585241044249101144323667536CU61|Production-SMART-EASTUS|Correlation Id:08585241044289336546031853181CU52|Reason: HTTP - ValidationException: There was an error in processing Invoice : GZ98843 because of following errors _x000a_Invoice number already exists"/>
    <s v="https://gepsmartinterfacestorage.blob.core.windows.net/buyersqlconn/70021845/Interfaces/Inbound/cXML/Invoice/ProcessingError/2023/02/27/Invoice_20230227125422_978c5eb60dec49069efdf460de73c5a5.txt"/>
    <m/>
  </r>
  <r>
    <x v="0"/>
    <d v="2023-02-28T00:00:00"/>
    <s v="Kiewit"/>
    <x v="2"/>
    <s v="HB18902|565058"/>
    <s v="Check with Supplier"/>
    <s v="Failed|InvoiceWorkFlow|08585240995366662437693329774CU46|Production-SMART-EASTUS|Correlation Id:08585240995398314669730198267CU20|Reason: HTTP - ValidationException: There was an error in processing Invoice : HB18902 because of following errors _x000a_Following line item(s) number not available in order line items : 2"/>
    <s v="Error"/>
    <x v="1"/>
    <d v="2023-03-01T00:00:00"/>
    <m/>
    <d v="2023-03-01T00:00:00"/>
    <m/>
    <m/>
    <d v="2023-03-01T00:00:00"/>
    <n v="1"/>
    <s v="0-2 Days Resolution"/>
    <s v="NON-JIRA"/>
    <m/>
    <s v="CDW Canada Inc"/>
    <s v="Invoice"/>
    <s v="HB18902"/>
    <m/>
    <d v="2023-02-27T14:15:00"/>
    <n v="565058"/>
    <s v="SaveInvoiceFromInterface"/>
    <s v="Failed|InvoiceWorkFlow|08585240995366662437693329774CU46|Production-SMART-EASTUS|Correlation Id:08585240995398314669730198267CU20|Reason: HTTP - ValidationException: There was an error in processing Invoice : HB18902 because of following errors _x000a_Following line item(s) number not available in order line items : 2"/>
    <s v="https://gepsmartinterfacestorage.blob.core.windows.net/buyersqlconn/70021845/Interfaces/Inbound/cXML/Invoice/ProcessingError/2023/02/27/Invoice_20230227141550_e95ed566fcf94cf0a8c10d1c4ba0a96a.txt"/>
    <m/>
  </r>
  <r>
    <x v="0"/>
    <d v="2023-02-28T00:00:00"/>
    <s v="Kiewit"/>
    <x v="2"/>
    <s v="9135381460|570205"/>
    <s v="Check with Supplier"/>
    <s v="Failed|InvoiceWorkFlow|08585240299814930799860038032CU66|Production-SMART-EASTUS|Correlation Id:08585240299898580665345557200CU24|Reason: HTTP - ValidationException: There was an error in processing Invoice : 9135381460 because of following errors _x000a_Following line item(s) number not available in order line items : 3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81460"/>
    <m/>
    <d v="2023-02-28T09:35:00"/>
    <n v="570205"/>
    <s v="SaveInvoiceFromInterface"/>
    <s v="Failed|InvoiceWorkFlow|08585240299814930799860038032CU66|Production-SMART-EASTUS|Correlation Id:08585240299898580665345557200CU24|Reason: HTTP - ValidationException: There was an error in processing Invoice : 9135381460 because of following errors _x000a_Following line item(s) number not available in order line items : 30"/>
    <s v="https://gepsmartinterfacestorage.blob.core.windows.net/buyersqlconn/70021845/Interfaces/Inbound/cXML/Invoice/ProcessingError/2023/02/28/Invoice_20230228093505_926ece8f7df344199e35762518c40e8f.txt"/>
    <m/>
  </r>
  <r>
    <x v="0"/>
    <d v="2023-02-28T00:00:00"/>
    <s v="Kiewit"/>
    <x v="2"/>
    <s v="9135386949|570205"/>
    <s v="Check with Supplier"/>
    <s v="Failed|InvoiceWorkFlow|08585240297448565856610432410CU62|Production-SMART-EASTUS|Correlation Id:08585240297492275077091744706CU55|Reason: HTTP - ValidationException: There was an error in processing Invoice : 9135386949 because of following errors _x000a_Following line item(s) number not available in order line items : 26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86949"/>
    <m/>
    <d v="2023-02-28T09:39:00"/>
    <n v="570205"/>
    <s v="SaveInvoiceFromInterface"/>
    <s v="Failed|InvoiceWorkFlow|08585240297448565856610432410CU62|Production-SMART-EASTUS|Correlation Id:08585240297492275077091744706CU55|Reason: HTTP - ValidationException: There was an error in processing Invoice : 9135386949 because of following errors _x000a_Following line item(s) number not available in order line items : 260"/>
    <s v="https://gepsmartinterfacestorage.blob.core.windows.net/buyersqlconn/70021845/Interfaces/Inbound/cXML/Invoice/ProcessingError/2023/02/28/Invoice_20230228093902_ec3ffbab66e647f89506aca37ce43850.txt"/>
    <m/>
  </r>
  <r>
    <x v="0"/>
    <d v="2023-02-28T00:00:00"/>
    <s v="Kiewit"/>
    <x v="2"/>
    <s v="9135395617|570205"/>
    <s v="Check with Supplier"/>
    <s v="Failed|InvoiceWorkFlow|08585240299232659849824825087CU42|Production-SMART-EASTUS|Correlation Id:08585240299296565971489658665CU29|Reason: HTTP - ValidationException: There was an error in processing Invoice : 9135395617 because of following errors _x000a_Following line item(s) number not available in order line items : 1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95617"/>
    <m/>
    <d v="2023-02-28T09:36:00"/>
    <n v="570205"/>
    <s v="SaveInvoiceFromInterface"/>
    <s v="Failed|InvoiceWorkFlow|08585240299232659849824825087CU42|Production-SMART-EASTUS|Correlation Id:08585240299296565971489658665CU29|Reason: HTTP - ValidationException: There was an error in processing Invoice : 9135395617 because of following errors _x000a_Following line item(s) number not available in order line items : 10"/>
    <s v="https://gepsmartinterfacestorage.blob.core.windows.net/buyersqlconn/70021845/Interfaces/Inbound/cXML/Invoice/ProcessingError/2023/02/28/Invoice_20230228093603_677736ac81a34d52bfcfb793f15401ef.txt"/>
    <m/>
  </r>
  <r>
    <x v="0"/>
    <d v="2023-02-28T00:00:00"/>
    <s v="Kiewit"/>
    <x v="2"/>
    <s v="9135395618|570205"/>
    <s v="Check with Supplier"/>
    <s v="Failed|InvoiceWorkFlow|08585240299232659846824825087CU64|Production-SMART-EASTUS|Correlation Id:08585240299296565971489658665CU29|Reason: HTTP - ValidationException: There was an error in processing Invoice : 9135395618 because of following errors _x000a_Following line item(s) number not available in order line items : 2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95618"/>
    <m/>
    <d v="2023-02-28T09:36:00"/>
    <n v="570205"/>
    <s v="SaveInvoiceFromInterface"/>
    <s v="Failed|InvoiceWorkFlow|08585240299232659846824825087CU64|Production-SMART-EASTUS|Correlation Id:08585240299296565971489658665CU29|Reason: HTTP - ValidationException: There was an error in processing Invoice : 9135395618 because of following errors _x000a_Following line item(s) number not available in order line items : 20"/>
    <s v="https://gepsmartinterfacestorage.blob.core.windows.net/buyersqlconn/70021845/Interfaces/Inbound/cXML/Invoice/ProcessingError/2023/02/28/Invoice_20230228093604_88c54d9919aa4f428a7648d72000cfab.txt"/>
    <m/>
  </r>
  <r>
    <x v="0"/>
    <d v="2023-02-28T00:00:00"/>
    <s v="Kiewit"/>
    <x v="2"/>
    <s v="9330998427|566727"/>
    <s v="Check with Supplier"/>
    <s v="Failed|CreditMemoWorkFlow|08585240464120317219983811385CU25|Production-SMART-EASTUS|Correlation Id:08585240464143814945720036732CU89|Reason: HTTP - ValidationException: There was an error in processing the Memo as item(s) has invalid Item Line Number,There was an error in processing the Memo as the item(s) has invalid Line Number : 0"/>
    <s v="Error"/>
    <x v="1"/>
    <d v="2023-03-01T00:00:00"/>
    <m/>
    <d v="2023-03-01T00:00:00"/>
    <m/>
    <m/>
    <d v="2023-03-01T00:00:00"/>
    <n v="1"/>
    <s v="0-2 Days Resolution"/>
    <s v="NON-JIRA"/>
    <m/>
    <s v="Graybar Electric Company Inc"/>
    <s v="CreditMemo"/>
    <n v="9330998427"/>
    <m/>
    <d v="2023-02-28T05:01:00"/>
    <n v="566727"/>
    <s v="SaveCreditMemoFromInterface"/>
    <s v="Failed|CreditMemoWorkFlow|08585240464120317219983811385CU25|Production-SMART-EASTUS|Correlation Id:08585240464143814945720036732CU89|Reason: HTTP - ValidationException: There was an error in processing the Memo as item(s) has invalid Item Line Number,There was an error in processing the Memo as the item(s) has invalid Line Number : 0"/>
    <s v="https://gepsmartinterfacestorage.blob.core.windows.net/buyersqlconn/70021845/Interfaces/Inbound/cXML/CreditMemo/ProcessingError/2023/02/28/CreditMemo_20230228050115_5a99dd0ce5b44779b9b651a13c78c551.txt"/>
    <m/>
  </r>
  <r>
    <x v="0"/>
    <d v="2023-02-28T00:00:00"/>
    <s v="Kiewit"/>
    <x v="2"/>
    <s v="1QD7D9XK34WH|545568"/>
    <s v="Check with Supplier"/>
    <s v="Failed|InvoiceWorkFlow|08585240404201430199412233247CU46|Production-SMART-EASTUS|Correlation Id:08585240404230067382783087020CU31|Reason: HTTP - ValidationException: There was an error in processing Invoice : 1QD7D9XK34WH because of following errors _x000a_Following line item(s) number not available in order line items : 1"/>
    <s v="Error"/>
    <x v="1"/>
    <d v="2023-03-01T00:00:00"/>
    <m/>
    <d v="2023-03-01T00:00:00"/>
    <m/>
    <m/>
    <d v="2023-03-01T00:00:00"/>
    <n v="1"/>
    <s v="0-2 Days Resolution"/>
    <s v="NON-JIRA"/>
    <m/>
    <s v="Amazon Capital Services Inc"/>
    <s v="Invoice"/>
    <s v="1QD7D9XK34WH"/>
    <m/>
    <d v="2023-02-28T06:41:00"/>
    <n v="545568"/>
    <s v="SaveInvoiceFromInterface"/>
    <s v="Failed|InvoiceWorkFlow|08585240404201430199412233247CU46|Production-SMART-EASTUS|Correlation Id:08585240404230067382783087020CU31|Reason: HTTP - ValidationException: There was an error in processing Invoice : 1QD7D9XK34WH because of following errors _x000a_Following line item(s) number not available in order line items : 1"/>
    <s v="https://gepsmartinterfacestorage.blob.core.windows.net/buyersqlconn/70021845/Interfaces/Inbound/cXML/Invoice/ProcessingError/2023/02/28/Invoice_20230228064106_d6b3d44aa103441d914061bfff5df1d6.txt"/>
    <m/>
  </r>
  <r>
    <x v="0"/>
    <d v="2023-02-28T00:00:00"/>
    <s v="Petronas"/>
    <x v="1"/>
    <s v="571615511490|548566"/>
    <s v="Check with Supplier"/>
    <s v="Failed|InvoiceWorkFlow|08585240501358168129402340763CU41|Production-SMART-EASTUS|Correlation Id:08585240501393084443399963886CU24|Reason: HTTP - ValidationException: There was an error in processing Invoice : 571615511490 because of following errors _x000a_Bin Entered at lineNumber: 3 does not match With PO"/>
    <s v="Pending"/>
    <x v="0"/>
    <m/>
    <m/>
    <m/>
    <m/>
    <m/>
    <d v="1899-12-30T00:00:00"/>
    <n v="-32133"/>
    <s v="0-2 Days Resolution"/>
    <s v="NON-JIRA"/>
    <m/>
    <s v="MACRO TECH VENTURES SDN BHD"/>
    <s v="Invoice"/>
    <n v="571616000000"/>
    <m/>
    <d v="2023-02-28T03:59:00"/>
    <n v="548566"/>
    <s v="SaveInvoiceFromInterface"/>
    <s v="Failed|InvoiceWorkFlow|08585240501358168129402340763CU41|Production-SMART-EASTUS|Correlation Id:08585240501393084443399963886CU24|Reason: HTTP - ValidationException: There was an error in processing Invoice : 571615511490 because of following errors _x000a_Bin Entered at lineNumber: 3 does not match With PO"/>
    <s v="https://gepsmartinterfacestorage.blob.core.windows.net/buyersqlconn/70021790/Interfaces/Inbound/cXML/Invoice/ProcessingError/2023/02/28/Invoice_20230228035911_4bd56bb46d234bfdac45ee374e737982.txt"/>
    <m/>
  </r>
  <r>
    <x v="0"/>
    <d v="2023-02-28T00:00:00"/>
    <s v="Petronas"/>
    <x v="1"/>
    <s v="5325904911435|548566"/>
    <s v="Check with Supplier"/>
    <s v="Failed|InvoiceWorkFlow|08585240532110368249617156358CU59|Production-SMART-EASTUS|Correlation Id:08585240532145114373950818593CU25|Reason: HTTP - ValidationException: There was an error in processing Invoice : 5325904911435 because of following errors _x000a_Invoice number already exists"/>
    <s v="Pending"/>
    <x v="0"/>
    <m/>
    <m/>
    <m/>
    <m/>
    <m/>
    <d v="1899-12-30T00:00:00"/>
    <n v="-32133"/>
    <s v="0-2 Days Resolution"/>
    <s v="NON-JIRA"/>
    <m/>
    <s v="MACRO TECH VENTURES SDN BHD"/>
    <s v="Invoice"/>
    <n v="5325900000000"/>
    <m/>
    <d v="2023-02-28T03:08:00"/>
    <n v="548566"/>
    <s v="SaveInvoiceFromInterface"/>
    <s v="Failed|InvoiceWorkFlow|08585240532110368249617156358CU59|Production-SMART-EASTUS|Correlation Id:08585240532145114373950818593CU25|Reason: HTTP - ValidationException: There was an error in processing Invoice : 5325904911435 because of following errors _x000a_Invoice number already exists"/>
    <s v="https://gepsmartinterfacestorage.blob.core.windows.net/buyersqlconn/70021790/Interfaces/Inbound/cXML/Invoice/ProcessingError/2023/02/28/Invoice_20230228030756_d8304ee8b3934d95883c369d05c0b030.txt"/>
    <m/>
  </r>
  <r>
    <x v="1"/>
    <d v="2023-03-02T00:00:00"/>
    <s v="OGE"/>
    <x v="0"/>
    <s v="9624529666|57800"/>
    <s v="Check with Supplier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Pending"/>
    <x v="0"/>
    <m/>
    <m/>
    <m/>
    <m/>
    <m/>
    <d v="1899-12-30T00:00:00"/>
    <n v="-32135"/>
    <s v="0-2 Days Resolution"/>
    <s v="NON-JIRA"/>
    <m/>
    <s v="W W GRAINGER INC"/>
    <s v="Invoice"/>
    <n v="9624529666"/>
    <m/>
    <d v="2023-03-02T09:01:00"/>
    <n v="57800"/>
    <s v="SaveInvoiceFromInterface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https://gepsmartinterfacestorage.blob.core.windows.net/buyersqlconn/7954/Interfaces/Inbound/cXML/Invoice/ProcessingError/2023/03/02/Invoice_20230302090103_0a34a0c764e844b2b4920d26ddfd7761.txt"/>
    <m/>
  </r>
  <r>
    <x v="1"/>
    <d v="2023-03-02T00:00:00"/>
    <s v="OGE"/>
    <x v="0"/>
    <s v="556719200|42197"/>
    <s v="Check with Supplier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56719200"/>
    <m/>
    <d v="2023-03-02T16:47:00"/>
    <n v="42197"/>
    <s v="SaveInvoiceFromInterface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5_b4d34ff9-dea9-40c2-9c02-8d98ec3ea4cf.txt"/>
    <m/>
  </r>
  <r>
    <x v="1"/>
    <d v="2023-03-02T00:00:00"/>
    <s v="OGE"/>
    <x v="0"/>
    <s v="556719300|42197"/>
    <s v="Check with Supplier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56719300"/>
    <m/>
    <d v="2023-03-02T16:47:00"/>
    <n v="42197"/>
    <s v="SaveInvoiceFromInterface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https://gepsmartinterfacestorage.blob.core.windows.net/buyersqlconn/7954/Interfaces/Inbound/EDI/Invoice/ProcessingError/2023/03/02/Invoice_20230302044725_10ec7dbf-d48f-40c0-ba11-5d02059a7660.txt"/>
    <m/>
  </r>
  <r>
    <x v="1"/>
    <d v="2023-03-02T00:00:00"/>
    <s v="OGE"/>
    <x v="0"/>
    <s v="556719400|42197"/>
    <s v="Check with Supplier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56719400"/>
    <m/>
    <d v="2023-03-02T16:47:00"/>
    <n v="42197"/>
    <s v="SaveInvoiceFromInterface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6_f09655c3-eca3-424e-b15c-0ddc8b528933.txt"/>
    <m/>
  </r>
  <r>
    <x v="1"/>
    <d v="2023-03-02T00:00:00"/>
    <s v="OGE"/>
    <x v="0"/>
    <s v="567081700|42197"/>
    <s v="Check with Supplier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67081700"/>
    <m/>
    <d v="2023-03-02T16:47:00"/>
    <n v="42197"/>
    <s v="SaveInvoiceFromInterface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https://gepsmartinterfacestorage.blob.core.windows.net/buyersqlconn/7954/Interfaces/Inbound/EDI/Invoice/ProcessingError/2023/03/02/Invoice_20230302044725_2b5e99d4-ff5f-48ba-a594-df1c21b0d42b.txt"/>
    <m/>
  </r>
  <r>
    <x v="1"/>
    <d v="2023-03-02T00:00:00"/>
    <s v="CincinnatiBell"/>
    <x v="0"/>
    <s v="5409731034|171070"/>
    <s v="Check with Supplier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No Document Found"/>
    <x v="2"/>
    <m/>
    <m/>
    <d v="2023-03-03T00:00:00"/>
    <m/>
    <m/>
    <d v="2023-03-03T00:00:00"/>
    <n v="1"/>
    <s v="0-2 Days Resolution"/>
    <s v="NON-JIRA"/>
    <m/>
    <s v="SCANSOURCE, INC"/>
    <s v="Invoice"/>
    <s v="5409731034"/>
    <m/>
    <d v="2023-03-02T07:17:00"/>
    <n v="171070"/>
    <s v="SaveInvoiceFromInterface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https://gepsmartinterfacestorage.blob.core.windows.net/buyersqlconn/70242/Interfaces/Inbound/EDI/Invoice/ProcessingError/2023/03/02/Invoice_20230302071710_13e2746a-e9a9-4827-8fc0-17dd8ea45d1d.txt"/>
    <m/>
  </r>
  <r>
    <x v="1"/>
    <d v="2023-03-02T00:00:00"/>
    <s v="ABM"/>
    <x v="1"/>
    <s v="423097967|460113"/>
    <s v="Check with Supplier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967"/>
    <m/>
    <d v="2023-03-02T11:04:00"/>
    <n v="460113"/>
    <s v="SaveInvoiceFromInterface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6_b47b36d52f054bf5b7745febf79166fb.txt"/>
    <m/>
  </r>
  <r>
    <x v="1"/>
    <d v="2023-03-02T00:00:00"/>
    <s v="ABM"/>
    <x v="1"/>
    <s v="423097345|460113"/>
    <s v="Check with Supplier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345"/>
    <m/>
    <d v="2023-03-02T11:04:00"/>
    <n v="460113"/>
    <s v="SaveInvoiceFromInterface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356_7ffe292e77ee4536a1ae2c8d3dfa4381.txt"/>
    <m/>
  </r>
  <r>
    <x v="1"/>
    <d v="2023-03-02T00:00:00"/>
    <s v="ABM"/>
    <x v="1"/>
    <s v="423097968|460113"/>
    <s v="Check with Supplier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968"/>
    <m/>
    <d v="2023-03-02T11:04:00"/>
    <n v="460113"/>
    <s v="SaveInvoiceFromInterface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7_da996f36d0234cb09a3591d063b2e5aa.txt"/>
    <m/>
  </r>
  <r>
    <x v="1"/>
    <d v="2023-03-02T00:00:00"/>
    <s v="ABM"/>
    <x v="1"/>
    <s v="423097344|460113"/>
    <s v="Check with Supplier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344"/>
    <m/>
    <d v="2023-03-02T11:04:00"/>
    <n v="460113"/>
    <s v="SaveInvoiceFromInterface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455_ddd17377233d47658369c4d0c19783d3.txt"/>
    <m/>
  </r>
  <r>
    <x v="1"/>
    <d v="2023-03-02T00:00:00"/>
    <s v="ABM"/>
    <x v="1"/>
    <s v="5831689_CR|394440"/>
    <s v="Check with Supplier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5"/>
    <s v="0-2 Days Resolution"/>
    <s v="NON-JIRA"/>
    <m/>
    <s v="SOUTHEASTERN PAPER GROUP INC"/>
    <s v="CreditMemo"/>
    <s v="5831689_CR"/>
    <m/>
    <d v="2023-03-02T14:37:00"/>
    <n v="394440"/>
    <s v="SaveCreditMemoFromInterface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3/02/CreditMemo_20230302143739_f21b7126917346d08c823266bfad4125.txt"/>
    <m/>
  </r>
  <r>
    <x v="1"/>
    <d v="2023-03-02T00:00:00"/>
    <s v="ABM"/>
    <x v="1"/>
    <s v="1439441|387589"/>
    <s v="Check with Supplier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Pending"/>
    <x v="0"/>
    <m/>
    <m/>
    <m/>
    <m/>
    <m/>
    <d v="1899-12-30T00:00:00"/>
    <n v="-32135"/>
    <s v="0-2 Days Resolution"/>
    <s v="NON-JIRA"/>
    <m/>
    <s v="CINTAS CORP"/>
    <s v="Invoice"/>
    <n v="1439441"/>
    <m/>
    <d v="2023-03-02T14:43:00"/>
    <n v="387589"/>
    <s v="SaveInvoiceFromInterface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https://gepsmartinterfacestorage.blob.core.windows.net/buyersqlconn/4202/Interfaces/Inbound/EDI/Invoice/ProcessingError/2023/03/02/Invoice_20230302024332_5edbf7aa-06aa-487d-9654-4457bc74d94b.txt"/>
    <m/>
  </r>
  <r>
    <x v="1"/>
    <d v="2023-03-02T00:00:00"/>
    <s v="ABM"/>
    <x v="1"/>
    <s v="13049896|394448"/>
    <s v="GEP Team to reprocess"/>
    <s v="{ApplicationException}Error while saving invoice from interface : 13049896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3049896"/>
    <m/>
    <d v="2023-03-02T20:01:00"/>
    <n v="394448"/>
    <s v="SaveInvoiceFromInterface"/>
    <s v="An error occurred while processing the message, refer to the details section for more information _x000a_Message ID: {F51963EF-7C3C-4AF3-B58B-41B539DB0260}_x000a_Instance ID: {09B917B0-A2FA-4561-AD9F-71A90567F8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d876616-eda6-4ec3-9a8f-1ad59b630f3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98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8c5cbf84f9e244bc812f018539ba6feb.txt"/>
    <s v="Processed"/>
  </r>
  <r>
    <x v="1"/>
    <d v="2023-03-02T00:00:00"/>
    <s v="ABM"/>
    <x v="1"/>
    <s v="1733452|394448"/>
    <s v="GEP Team to reprocess"/>
    <s v="{ApplicationException}Error while saving invoice from interface : 1733452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733452"/>
    <m/>
    <d v="2023-03-02T20:01:00"/>
    <n v="394448"/>
    <s v="SaveInvoiceFromInterface"/>
    <s v="An error occurred while processing the message, refer to the details section for more information _x000a_Message ID: {03DEC33E-8760-4C4A-901F-8D12E8B3A81C}_x000a_Instance ID: {DFA17725-E150-4B2C-95CF-65F2BA18A2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3ef2f4-3fea-44cc-a009-fea1e9b92f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45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6_41a823972c044828833d7dd6937f90d6.txt"/>
    <s v="Processed"/>
  </r>
  <r>
    <x v="1"/>
    <d v="2023-03-02T00:00:00"/>
    <s v="ABM"/>
    <x v="1"/>
    <s v="13051154|394448"/>
    <s v="GEP Team to reprocess"/>
    <s v="{ApplicationException}Error while saving invoice from interface : 13051154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3051154"/>
    <m/>
    <d v="2023-03-02T20:01:00"/>
    <n v="394448"/>
    <s v="SaveInvoiceFromInterface"/>
    <s v="An error occurred while processing the message, refer to the details section for more information _x000a_Message ID: {8321B8DE-8AD0-43E5-8F6F-28A4B8B51866}_x000a_Instance ID: {9A419CD2-1C2F-4150-A37F-9C833BA8ABE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082904-6ea4-44bc-b27d-7ee298b8fb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11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18f0b39d0de9416aa47726ee259b92cb.txt"/>
    <s v="Processed"/>
  </r>
  <r>
    <x v="1"/>
    <d v="2023-03-02T00:00:00"/>
    <s v="ABM"/>
    <x v="1"/>
    <s v="13050630|394448"/>
    <s v="GEP Team to reprocess"/>
    <s v="{ApplicationException}Error while saving invoice from interface : 13050630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3050630"/>
    <m/>
    <d v="2023-03-02T20:01:00"/>
    <n v="394448"/>
    <s v="SaveInvoiceFromInterface"/>
    <s v="An error occurred while processing the message, refer to the details section for more information _x000a_Message ID: {02BE483D-83A9-486D-8DCB-6A626654CE94}_x000a_Instance ID: {BF871ADD-BD93-4E0C-90EC-3E89AE0700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c77db7-16c6-4c27-a5a4-b9d7a5048c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0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f3cf75e1ad7448d8bf8879dd823671a9.txt"/>
    <s v="Processed"/>
  </r>
  <r>
    <x v="1"/>
    <d v="2023-03-02T00:00:00"/>
    <s v="Ecolab"/>
    <x v="0"/>
    <s v="SINV02191616|540498"/>
    <s v="GEP Team to reprocess"/>
    <s v="{ApplicationException}Error while saving invoice from interface : SINV02191616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16"/>
    <m/>
    <d v="2023-03-01T21:47:00"/>
    <n v="540498"/>
    <s v="SaveInvoiceFromInterface"/>
    <s v="An error occurred while processing the message, refer to the details section for more information _x000a_Message ID: {4FA1AC0D-3A94-4464-A517-10490BD0DF51}_x000a_Instance ID: {A3F17511-B75D-4683-9191-DA0DFA5B2E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ad470ea-8119-4aa6-9541-53d87670d36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09_81108d15507a4f67af2b4a5a41189a6e.txt"/>
    <s v="Processed"/>
  </r>
  <r>
    <x v="1"/>
    <d v="2023-03-02T00:00:00"/>
    <s v="Ecolab"/>
    <x v="0"/>
    <s v="SINV02191628|540498"/>
    <s v="GEP Team to reprocess"/>
    <s v="{ApplicationException}Error while saving invoice from interface : SINV02191628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28"/>
    <m/>
    <d v="2023-03-01T21:47:00"/>
    <n v="540498"/>
    <s v="SaveInvoiceFromInterface"/>
    <s v="An error occurred while processing the message, refer to the details section for more information _x000a_Message ID: {691AE529-E7FC-48EF-A4BD-F62611D5CE57}_x000a_Instance ID: {9FEAB4CF-ACD2-4078-AEDC-6B803C72F6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4023d25-9475-4b12-be37-368ef9cfdb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2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4fc441de9ee84c8e945423ab92a2f523.txt"/>
    <s v="Processed"/>
  </r>
  <r>
    <x v="1"/>
    <d v="2023-03-02T00:00:00"/>
    <s v="Ecolab"/>
    <x v="0"/>
    <s v="SINV02191630|540498"/>
    <s v="GEP Team to reprocess"/>
    <s v="{ApplicationException}Error while saving invoice from interface : SINV02191630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30"/>
    <m/>
    <d v="2023-03-01T21:47:00"/>
    <n v="540498"/>
    <s v="SaveInvoiceFromInterface"/>
    <s v="An error occurred while processing the message, refer to the details section for more information _x000a_Message ID: {673B9F2B-F5D9-4C32-83ED-DF794D09CE41}_x000a_Instance ID: {00A91A35-F39B-4187-B9C4-C1502C7CA99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0518ef-a93b-4e61-8cff-2cfb626806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234a95a77e849d4b922a4025d212a68.txt"/>
    <s v="Processed"/>
  </r>
  <r>
    <x v="1"/>
    <d v="2023-03-02T00:00:00"/>
    <s v="Ecolab"/>
    <x v="0"/>
    <s v="SINV02191651|540498"/>
    <s v="GEP Team to reprocess"/>
    <s v="{ApplicationException}Error while saving invoice from interface : SINV02191651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51"/>
    <m/>
    <d v="2023-03-01T21:47:00"/>
    <n v="540498"/>
    <s v="SaveInvoiceFromInterface"/>
    <s v="An error occurred while processing the message, refer to the details section for more information _x000a_Message ID: {70D23BB5-39F9-4672-A545-B8763B242BF9}_x000a_Instance ID: {2C65C816-9DB2-4684-AD0F-25354C4F50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cb3a8ed-6da6-49ca-bc18-51c332493d7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341ceb768be4983b9a0347209c69db8.txt"/>
    <s v="Processed"/>
  </r>
  <r>
    <x v="1"/>
    <d v="2023-03-02T00:00:00"/>
    <s v="Ecolab"/>
    <x v="0"/>
    <s v="SINV02191654|540498"/>
    <s v="GEP Team to reprocess"/>
    <s v="{ApplicationException}Error while saving invoice from interface : SINV02191654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54"/>
    <m/>
    <d v="2023-03-01T21:47:00"/>
    <n v="540498"/>
    <s v="SaveInvoiceFromInterface"/>
    <s v="An error occurred while processing the message, refer to the details section for more information _x000a_Message ID: {D799567D-C3B8-4C92-BCC2-8328F266566D}_x000a_Instance ID: {DCD4A3F7-9B65-4DCC-A323-668808B9AD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7d5fa-b953-41c7-9c5a-82657395b5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e7bc63d748c949d3bf021a0b82347301.txt"/>
    <s v="Processed"/>
  </r>
  <r>
    <x v="1"/>
    <d v="2023-03-02T00:00:00"/>
    <s v="Ecolab"/>
    <x v="0"/>
    <s v="SINV02191676|540498"/>
    <s v="GEP Team to reprocess"/>
    <s v="{ApplicationException}Error while saving invoice from interface : SINV02191676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76"/>
    <m/>
    <d v="2023-03-01T21:47:00"/>
    <n v="540498"/>
    <s v="SaveInvoiceFromInterface"/>
    <s v="An error occurred while processing the message, refer to the details section for more information _x000a_Message ID: {14EBEECE-989B-4834-9509-1AA27110F64C}_x000a_Instance ID: {0361E57C-F7C8-47F3-85B4-641ACD23DE4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fcfc2ec-380c-4641-8915-8b427555318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7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35ffc1c6e4324bb1bdc92cd591e17405.txt"/>
    <s v="Processed"/>
  </r>
  <r>
    <x v="1"/>
    <d v="2023-03-02T00:00:00"/>
    <s v="Ecolab"/>
    <x v="0"/>
    <s v="SINV02192259|540498"/>
    <s v="Check with Supplier"/>
    <s v="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5"/>
    <s v="0-2 Days Resolution"/>
    <s v="NON-JIRA"/>
    <m/>
    <s v="ZORCH INTERNATIONAL, INC."/>
    <s v="Invoice"/>
    <s v="SINV02192259"/>
    <m/>
    <d v="2023-03-01T21:47:00"/>
    <n v="540498"/>
    <s v="SaveInvoiceFromInterface"/>
    <s v="An error occurred while processing the message, refer to the details section for more information _x000a_Message ID: {DF0FE713-85B4-4822-9D5D-88FD5ACA91B7}_x000a_Instance ID: {CB3C5C23-1D7E-409D-9FB9-F1A4A085F1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e6b037-7b77-4aaa-bf0a-80cc734981f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265636d33a114fe4baab426046988838.txt"/>
    <m/>
  </r>
  <r>
    <x v="1"/>
    <d v="2023-03-02T00:00:00"/>
    <s v="Ecolab"/>
    <x v="0"/>
    <s v="SINV02192270|540498"/>
    <s v="Check with Supplier"/>
    <s v="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d v="1899-12-30T00:00:00"/>
    <n v="-32135"/>
    <s v="0-2 Days Resolution"/>
    <s v="NON-JIRA"/>
    <m/>
    <s v="ZORCH INTERNATIONAL, INC."/>
    <s v="Invoice"/>
    <s v="SINV02192270"/>
    <m/>
    <d v="2023-03-01T21:47:00"/>
    <n v="540498"/>
    <s v="SaveInvoiceFromInterface"/>
    <s v="An error occurred while processing the message, refer to the details section for more information _x000a_Message ID: {9EC5E624-6264-4284-B1E3-749FF4CD5C07}_x000a_Instance ID: {7D0D06CA-EC8F-4EE5-B22F-6FB41D453D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7db5c4-6d74-48ad-8a00-923a422cfd0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b4592ffa0e1b400fb66e2c7e05903dc5.txt"/>
    <m/>
  </r>
  <r>
    <x v="1"/>
    <d v="2023-03-02T00:00:00"/>
    <s v="Ecolab"/>
    <x v="0"/>
    <s v="SINV02192271|540498"/>
    <s v="Check with Supplier"/>
    <s v="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5"/>
    <s v="0-2 Days Resolution"/>
    <s v="NON-JIRA"/>
    <m/>
    <s v="ZORCH INTERNATIONAL, INC."/>
    <s v="Invoice"/>
    <s v="SINV02192271"/>
    <m/>
    <d v="2023-03-01T21:47:00"/>
    <n v="540498"/>
    <s v="SaveInvoiceFromInterface"/>
    <s v="An error occurred while processing the message, refer to the details section for more information _x000a_Message ID: {F97D79B0-E453-44EE-BCEA-26CE030E8866}_x000a_Instance ID: {307034CC-A5A3-41F4-B54E-773DA9E651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c32055-3dd2-42a0-ac69-3c9fae5c6a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1207d320ff2f4c6bbba95c3f67053fa2.txt"/>
    <m/>
  </r>
  <r>
    <x v="1"/>
    <d v="2023-03-02T00:00:00"/>
    <s v="Ecolab"/>
    <x v="0"/>
    <s v="SINV02192542|540498"/>
    <s v="GEP Team to reprocess"/>
    <s v="{ApplicationException}Error while saving invoice from interface : SINV02192542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542"/>
    <m/>
    <d v="2023-03-01T21:47:00"/>
    <n v="540498"/>
    <s v="SaveInvoiceFromInterface"/>
    <s v="An error occurred while processing the message, refer to the details section for more information _x000a_Message ID: {5066FF1E-9225-40A5-8FF4-644CE1731D3F}_x000a_Instance ID: {F1702E74-BCAB-45F3-BD5C-8E09613EA5D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54cbfbe-43aa-4393-bd68-9e141c977c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54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9a63a90e67e44833addda53344d04210.txt"/>
    <s v="Processed"/>
  </r>
  <r>
    <x v="1"/>
    <d v="2023-03-02T00:00:00"/>
    <s v="Ecolab"/>
    <x v="0"/>
    <s v="7000303607|542415"/>
    <s v="Check with Supplier"/>
    <s v="Failed|CreditMemoWorkFlow|08585238862577272672514757653CU82|Production-SMART-EASTUS|Correlation Id:08585238862617070987672481403CU59|Reason: HTTP - ValidationException: PartnerInvoiceNumber does not exists"/>
    <s v="Pending"/>
    <x v="0"/>
    <m/>
    <m/>
    <m/>
    <m/>
    <m/>
    <d v="1899-12-30T00:00:00"/>
    <n v="-32135"/>
    <s v="0-2 Days Resolution"/>
    <s v="NON-JIRA"/>
    <m/>
    <s v="LYRECO ESPAÃ‘A, S.A.U."/>
    <s v="CreditMemo"/>
    <n v="7000303607"/>
    <m/>
    <d v="2023-03-02T01:30:00"/>
    <n v="542415"/>
    <s v="SaveCreditMemoFromInterface"/>
    <s v="Failed|CreditMemoWorkFlow|08585238862577272672514757653CU82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0d4a540e5b91433bbbd40c912cd0aec3.txt"/>
    <m/>
  </r>
  <r>
    <x v="1"/>
    <d v="2023-03-02T00:00:00"/>
    <s v="Ecolab"/>
    <x v="0"/>
    <s v="7000303608|542415"/>
    <s v="Check with Supplier"/>
    <s v="Failed|CreditMemoWorkFlow|08585238862577272671514757653CU51|Production-SMART-EASTUS|Correlation Id:08585238862617070987672481403CU59|Reason: HTTP - ValidationException: PartnerInvoiceNumber does not exists"/>
    <s v="Pending"/>
    <x v="0"/>
    <m/>
    <m/>
    <m/>
    <m/>
    <m/>
    <d v="1899-12-30T00:00:00"/>
    <n v="-32135"/>
    <s v="0-2 Days Resolution"/>
    <s v="NON-JIRA"/>
    <m/>
    <s v="LYRECO ESPAÃ‘A, S.A.U."/>
    <s v="CreditMemo"/>
    <n v="7000303608"/>
    <m/>
    <d v="2023-03-02T01:30:00"/>
    <n v="542415"/>
    <s v="SaveCreditMemoFromInterface"/>
    <s v="Failed|CreditMemoWorkFlow|08585238862577272671514757653CU51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23ecb78a4a6643eda41ce235e9d1bcab.txt"/>
    <m/>
  </r>
  <r>
    <x v="1"/>
    <d v="2023-03-02T00:00:00"/>
    <s v="Ecolab"/>
    <x v="0"/>
    <s v="7000303608|542415"/>
    <s v="Check with Supplier"/>
    <s v="Failed|CreditMemoWorkFlow|08585238573779101222202166613CU82|Production-SMART-EASTUS|Correlation Id:08585238573802640084647831340CU45|Reason: HTTP - ValidationException: There was an error in processing the Memo as the item(s) 1 has invalid line Number"/>
    <s v="Pending"/>
    <x v="0"/>
    <m/>
    <m/>
    <m/>
    <m/>
    <m/>
    <d v="1899-12-30T00:00:00"/>
    <n v="-32135"/>
    <s v="0-2 Days Resolution"/>
    <s v="NON-JIRA"/>
    <m/>
    <s v="LYRECO ESPAÃ‘A, S.A.U."/>
    <s v="CreditMemo"/>
    <n v="7000303608"/>
    <m/>
    <d v="2023-03-02T09:32:00"/>
    <n v="542415"/>
    <s v="SaveCreditMemoFromInterface"/>
    <s v="Failed|CreditMemoWorkFlow|08585238573779101222202166613CU82|Production-SMART-EASTUS|Correlation Id:08585238573802640084647831340CU45|Reason: HTTP - ValidationException: There was an error in processing the Memo as the item(s) 1 has invalid line Number"/>
    <s v="https://gepsmartinterfacestorage.blob.core.windows.net/buyersqlconn/538731/Interfaces/Inbound/cXML/CreditMemo/ProcessingError/2023/03/02/CreditMemo_20230302093148_2e787f70bc67420ba7090122a518d6c4.txt"/>
    <m/>
  </r>
  <r>
    <x v="1"/>
    <d v="2023-03-02T00:00:00"/>
    <s v="Ecolab"/>
    <x v="0"/>
    <s v="9625918587|540492"/>
    <s v="Check with Supplier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Pending"/>
    <x v="0"/>
    <m/>
    <m/>
    <m/>
    <m/>
    <m/>
    <d v="1899-12-30T00:00:00"/>
    <n v="-32135"/>
    <s v="0-2 Days Resolution"/>
    <s v="NON-JIRA"/>
    <m/>
    <s v="GRAINGER"/>
    <s v="Invoice"/>
    <n v="9625918587"/>
    <m/>
    <d v="2023-03-02T08:46:00"/>
    <n v="540492"/>
    <s v="SaveInvoiceFromInterface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https://gepsmartinterfacestorage.blob.core.windows.net/buyersqlconn/538731/Interfaces/Inbound/cXML/Invoice/ProcessingError/2023/03/02/Invoice_20230302084559_a171880a6db24927b3e33de19ecd74a2.txt"/>
    <m/>
  </r>
  <r>
    <x v="1"/>
    <d v="2023-03-02T00:00:00"/>
    <s v="Ecolab"/>
    <x v="0"/>
    <s v="SINV02192892|540498"/>
    <s v="GEP Team to reprocess"/>
    <s v="{ApplicationException}Error while saving invoice from interface : SINV02192892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892"/>
    <m/>
    <d v="2023-03-02T18:08:00"/>
    <n v="540498"/>
    <s v="SaveInvoiceFromInterface"/>
    <s v="An error occurred while processing the message, refer to the details section for more information _x000a_Message ID: {B9170962-A42F-44D3-9A15-E5DF904B5771}_x000a_Instance ID: {49A2FB4C-5C7F-4959-8A52-FED91AF15DC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4fdf239-3325-4299-9ba4-361955e42ec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89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4_7b4490f72e1644e99d4ba4606b42d577.txt"/>
    <s v="Processed"/>
  </r>
  <r>
    <x v="1"/>
    <d v="2023-03-02T00:00:00"/>
    <s v="Ecolab"/>
    <x v="0"/>
    <s v="SINV02192915|540498"/>
    <s v="GEP Team to reprocess"/>
    <s v="{ApplicationException}Error while saving invoice from interface : SINV02192915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915"/>
    <m/>
    <d v="2023-03-02T18:08:00"/>
    <n v="540498"/>
    <s v="SaveInvoiceFromInterface"/>
    <s v="An error occurred while processing the message, refer to the details section for more information _x000a_Message ID: {EEA43CCE-9EE6-46BF-8B3A-2B324EDAD017}_x000a_Instance ID: {1D363019-ED98-40D0-8343-E53D9FD08BC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b9c7e-a6ba-4a77-aa8d-e730befd6e7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3b8ecdb11f5c4408b9be2b4453310084.txt"/>
    <s v="Processed"/>
  </r>
  <r>
    <x v="1"/>
    <d v="2023-03-02T00:00:00"/>
    <s v="Ecolab"/>
    <x v="0"/>
    <s v="SINV02192921|540498"/>
    <s v="GEP Team to reprocess"/>
    <s v="{ApplicationException}Error while saving invoice from interface : SINV02192921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921"/>
    <m/>
    <d v="2023-03-02T18:08:00"/>
    <n v="540498"/>
    <s v="SaveInvoiceFromInterface"/>
    <s v="An error occurred while processing the message, refer to the details section for more information _x000a_Message ID: {47344B14-C0A5-422B-9EF6-FB364F82DA38}_x000a_Instance ID: {EF996E94-855E-4A87-8A1B-834AA6C346D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65f77a-13d9-41b2-bcb2-7cb00e31e68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2458705b3f5643379ec3d452e1d0dda5.txt"/>
    <s v="Processed"/>
  </r>
  <r>
    <x v="1"/>
    <d v="2023-03-02T00:00:00"/>
    <s v="Ecolab"/>
    <x v="0"/>
    <s v="SINV02193254|540498"/>
    <s v="GEP Team to reprocess"/>
    <s v="{ApplicationException}Error while saving invoice from interface : SINV02193254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3254"/>
    <m/>
    <d v="2023-03-02T18:08:00"/>
    <n v="540498"/>
    <s v="SaveInvoiceFromInterface"/>
    <s v="An error occurred while processing the message, refer to the details section for more information _x000a_Message ID: {6C8B47EB-3A65-49D9-A394-D235EF232911}_x000a_Instance ID: {FC52F2EF-6982-41E7-AA7E-1B781E830A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28c845a-237b-40f8-ad97-ec8aac0fbe9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ca1fe97c2f584e418dcdbaae284cdd5a.txt"/>
    <s v="Processed"/>
  </r>
  <r>
    <x v="1"/>
    <d v="2023-03-02T00:00:00"/>
    <s v="Ecolab"/>
    <x v="0"/>
    <s v="SINV02193265|540498"/>
    <s v="GEP Team to reprocess"/>
    <s v="{ApplicationException}Error while saving invoice from interface : SINV02193265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3265"/>
    <m/>
    <d v="2023-03-02T18:08:00"/>
    <n v="540498"/>
    <s v="SaveInvoiceFromInterface"/>
    <s v="An error occurred while processing the message, refer to the details section for more information _x000a_Message ID: {A75A5363-ACE9-404F-802E-3D81A75806DD}_x000a_Instance ID: {CDF1FE0D-90C1-4B55-8D3E-23B4E88878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3b5ca17-3399-4e46-aae8-87723052ed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6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8346b183984f49f18adff304daf35de4.txt"/>
    <s v="Processed"/>
  </r>
  <r>
    <x v="1"/>
    <d v="2023-03-02T00:00:00"/>
    <s v="Kiewit"/>
    <x v="2"/>
    <s v="1288933|539935"/>
    <s v="Check with Supplier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Error"/>
    <x v="1"/>
    <d v="2023-03-03T00:00:00"/>
    <m/>
    <d v="2023-03-03T00:00:00"/>
    <m/>
    <m/>
    <d v="2023-03-03T00:00:00"/>
    <n v="1"/>
    <s v="0-2 Days Resolution"/>
    <s v="NON-JIRA"/>
    <m/>
    <s v="Ferguson US Holdings Inc"/>
    <s v="Invoice"/>
    <n v="1288933"/>
    <m/>
    <d v="2023-03-01T22:31:00"/>
    <n v="539935"/>
    <s v="SaveInvoiceFromInterface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https://gepsmartinterfacestorage.blob.core.windows.net/buyersqlconn/70021845/Interfaces/Inbound/cXML/Invoice/ProcessingError/2023/03/01/Invoice_20230301223121_e9044ae0a99a4bb7bfbd14ce9d0193ae.txt"/>
    <m/>
  </r>
  <r>
    <x v="1"/>
    <d v="2023-03-02T00:00:00"/>
    <s v="Kiewit"/>
    <x v="2"/>
    <s v="HC54184|565058"/>
    <s v="Check with Supplier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Error"/>
    <x v="1"/>
    <d v="2023-03-03T00:00:00"/>
    <m/>
    <d v="2023-03-03T00:00:00"/>
    <m/>
    <m/>
    <d v="2023-03-03T00:00:00"/>
    <n v="1"/>
    <s v="0-2 Days Resolution"/>
    <s v="NON-JIRA"/>
    <m/>
    <s v="CDW Canada Inc"/>
    <s v="Invoice"/>
    <s v="HC54184"/>
    <m/>
    <d v="2023-03-01T21:17:00"/>
    <n v="565058"/>
    <s v="SaveInvoiceFromInterface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https://gepsmartinterfacestorage.blob.core.windows.net/buyersqlconn/70021845/Interfaces/Inbound/cXML/Invoice/ProcessingError/2023/03/01/Invoice_20230301211656_08116ecb89e6488c8132f4a5797307ac.txt"/>
    <m/>
  </r>
  <r>
    <x v="1"/>
    <d v="2023-03-02T00:00:00"/>
    <s v="Kiewit"/>
    <x v="2"/>
    <s v="ORPOR128451|571544"/>
    <s v="Check with Supplier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Error"/>
    <x v="1"/>
    <d v="2023-03-03T00:00:00"/>
    <m/>
    <d v="2023-03-03T00:00:00"/>
    <m/>
    <m/>
    <d v="2023-03-03T00:00:00"/>
    <n v="1"/>
    <s v="0-2 Days Resolution"/>
    <s v="NON-JIRA"/>
    <m/>
    <s v="FASTENAL COMPANY"/>
    <s v="Invoice"/>
    <s v="ORPOR128451"/>
    <m/>
    <d v="2023-03-01T21:29:00"/>
    <n v="571544"/>
    <s v="SaveInvoiceFromInterface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https://gepsmartinterfacestorage.blob.core.windows.net/buyersqlconn/70021845/Interfaces/Inbound/cXML/Invoice/ProcessingError/2023/03/01/Invoice_20230301212900_77c0dacb95174b07aff835fc247037b2.txt"/>
    <m/>
  </r>
  <r>
    <x v="1"/>
    <d v="2023-03-02T00:00:00"/>
    <s v="Kiewit"/>
    <x v="2"/>
    <s v="1GTML79N71HX|545568"/>
    <s v="Check with Supplier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Error"/>
    <x v="1"/>
    <d v="2023-03-03T00:00:00"/>
    <m/>
    <d v="2023-03-03T00:00:00"/>
    <m/>
    <m/>
    <d v="2023-03-03T00:00:00"/>
    <n v="1"/>
    <s v="0-2 Days Resolution"/>
    <s v="NON-JIRA"/>
    <m/>
    <s v="Amazon Capital Services Inc"/>
    <s v="Invoice"/>
    <s v="1GTML79N71HX"/>
    <m/>
    <d v="2023-03-02T12:43:00"/>
    <n v="545568"/>
    <s v="SaveInvoiceFromInterface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https://gepsmartinterfacestorage.blob.core.windows.net/buyersqlconn/70021845/Interfaces/Inbound/cXML/Invoice/ProcessingError/2023/03/02/Invoice_20230302124335_0a60b68f565540828e0e75d2c9ee80df.txt"/>
    <m/>
  </r>
  <r>
    <x v="1"/>
    <d v="2023-03-02T00:00:00"/>
    <s v="Kiewit"/>
    <x v="2"/>
    <s v="62411020|568107"/>
    <s v="Check with Supplier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Staples Professional"/>
    <s v="Invoice"/>
    <n v="62411020"/>
    <m/>
    <d v="2023-03-02T12:02:00"/>
    <n v="568107"/>
    <s v="SaveInvoiceFromInterface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https://gepsmartinterfacestorage.blob.core.windows.net/buyersqlconn/70021845/Interfaces/Inbound/cXML/Invoice/ProcessingError/2023/03/02/Invoice_20230302120220_03ae0d318f9f49a09691c3a8c1db170e.txt"/>
    <m/>
  </r>
  <r>
    <x v="1"/>
    <d v="2023-03-02T00:00:00"/>
    <s v="Kiewit"/>
    <x v="2"/>
    <s v="62414508|568107"/>
    <s v="Check with Supplier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Staples Professional"/>
    <s v="Invoice"/>
    <n v="62414508"/>
    <m/>
    <d v="2023-03-02T12:02:00"/>
    <n v="568107"/>
    <s v="SaveInvoiceFromInterface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https://gepsmartinterfacestorage.blob.core.windows.net/buyersqlconn/70021845/Interfaces/Inbound/cXML/Invoice/ProcessingError/2023/03/02/Invoice_20230302120220_4b5265b5adbf4a4ca01a99575321031d.txt"/>
    <m/>
  </r>
  <r>
    <x v="1"/>
    <d v="2023-03-02T00:00:00"/>
    <s v="Kiewit"/>
    <x v="2"/>
    <s v="62420956|568107"/>
    <s v="Check with Supplier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Staples Professional"/>
    <s v="Invoice"/>
    <n v="62420956"/>
    <m/>
    <d v="2023-03-02T12:03:00"/>
    <n v="568107"/>
    <s v="SaveInvoiceFromInterface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https://gepsmartinterfacestorage.blob.core.windows.net/buyersqlconn/70021845/Interfaces/Inbound/cXML/Invoice/ProcessingError/2023/03/02/Invoice_20230302120316_eb9b91f6605b4edd85abb6de0ae3aaee.txt"/>
    <m/>
  </r>
  <r>
    <x v="1"/>
    <d v="2023-03-02T00:00:00"/>
    <s v="Kiewit"/>
    <x v="2"/>
    <s v="9135498335|570205"/>
    <s v="Check with Supplier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Error"/>
    <x v="1"/>
    <d v="2023-03-03T00:00:00"/>
    <m/>
    <d v="2023-03-03T00:00:00"/>
    <m/>
    <m/>
    <d v="2023-03-03T00:00:00"/>
    <n v="1"/>
    <s v="0-2 Days Resolution"/>
    <s v="NON-JIRA"/>
    <m/>
    <s v="Airgas Inc"/>
    <s v="Invoice"/>
    <n v="9135498335"/>
    <m/>
    <d v="2023-03-02T09:34:00"/>
    <n v="570205"/>
    <s v="SaveInvoiceFromInterface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https://gepsmartinterfacestorage.blob.core.windows.net/buyersqlconn/70021845/Interfaces/Inbound/cXML/Invoice/ProcessingError/2023/03/02/Invoice_20230302093420_4df1a65685084a80b26e9a7a2ca1ee8f.txt"/>
    <m/>
  </r>
  <r>
    <x v="1"/>
    <d v="2023-03-02T00:00:00"/>
    <s v="Kiewit"/>
    <x v="2"/>
    <s v="9135500515|570205"/>
    <s v="Check with Supplier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Error"/>
    <x v="1"/>
    <d v="2023-03-03T00:00:00"/>
    <m/>
    <d v="2023-03-03T00:00:00"/>
    <m/>
    <m/>
    <d v="2023-03-03T00:00:00"/>
    <n v="1"/>
    <s v="0-2 Days Resolution"/>
    <s v="NON-JIRA"/>
    <m/>
    <s v="Airgas Inc"/>
    <s v="Invoice"/>
    <n v="9135500515"/>
    <m/>
    <d v="2023-03-02T09:37:00"/>
    <n v="570205"/>
    <s v="SaveInvoiceFromInterface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https://gepsmartinterfacestorage.blob.core.windows.net/buyersqlconn/70021845/Interfaces/Inbound/cXML/Invoice/ProcessingError/2023/03/02/Invoice_20230302093722_417c659e12e2459e86ac0a57653aa47b.txt"/>
    <m/>
  </r>
  <r>
    <x v="1"/>
    <d v="2023-03-02T00:00:00"/>
    <s v="Kiewit"/>
    <x v="2"/>
    <s v="9135502886|570205"/>
    <s v="Check with Supplier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Error"/>
    <x v="1"/>
    <d v="2023-03-03T00:00:00"/>
    <m/>
    <d v="2023-03-03T00:00:00"/>
    <m/>
    <m/>
    <d v="2023-03-03T00:00:00"/>
    <n v="1"/>
    <s v="0-2 Days Resolution"/>
    <s v="NON-JIRA"/>
    <m/>
    <s v="Airgas Inc"/>
    <s v="Invoice"/>
    <n v="9135502886"/>
    <m/>
    <d v="2023-03-02T09:39:00"/>
    <n v="570205"/>
    <s v="SaveInvoiceFromInterface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https://gepsmartinterfacestorage.blob.core.windows.net/buyersqlconn/70021845/Interfaces/Inbound/cXML/Invoice/ProcessingError/2023/03/02/Invoice_20230302093924_f0b6ab05f0f4468fb17cb6725b1dad87.txt"/>
    <m/>
  </r>
  <r>
    <x v="1"/>
    <d v="2023-03-02T00:00:00"/>
    <s v="Kiewit"/>
    <x v="2"/>
    <s v="HC80816|565058"/>
    <s v="Check with Supplier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Error"/>
    <x v="1"/>
    <d v="2023-03-03T00:00:00"/>
    <m/>
    <d v="2023-03-03T00:00:00"/>
    <m/>
    <m/>
    <d v="2023-03-03T00:00:00"/>
    <n v="1"/>
    <s v="0-2 Days Resolution"/>
    <s v="NON-JIRA"/>
    <m/>
    <s v="CDW Canada Inc"/>
    <s v="Invoice"/>
    <s v="HC80816"/>
    <m/>
    <d v="2023-03-02T04:23:00"/>
    <n v="565058"/>
    <s v="SaveInvoiceFromInterface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https://gepsmartinterfacestorage.blob.core.windows.net/buyersqlconn/70021845/Interfaces/Inbound/cXML/Invoice/ProcessingError/2023/03/02/Invoice_20230302042321_d0545abb2bbe48caab11834c755687c0.txt"/>
    <m/>
  </r>
  <r>
    <x v="1"/>
    <d v="2023-03-02T00:00:00"/>
    <s v="Kiewit"/>
    <x v="2"/>
    <s v="1MRM1MKJ7Y7M|545568"/>
    <s v="Check with Supplier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Amazon Capital Services Inc"/>
    <s v="Invoice"/>
    <s v="1MRM1MKJ7Y7M"/>
    <m/>
    <d v="2023-03-02T18:59:00"/>
    <n v="545568"/>
    <s v="SaveInvoiceFromInterface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https://gepsmartinterfacestorage.blob.core.windows.net/buyersqlconn/70021845/Interfaces/Inbound/cXML/Invoice/ProcessingError/2023/03/02/Invoice_20230302185943_629404f8e3dc4705b74ff422b8e6446b.txt"/>
    <m/>
  </r>
  <r>
    <x v="1"/>
    <d v="2023-03-02T00:00:00"/>
    <s v="Kiewit"/>
    <x v="2"/>
    <s v="9624925187|572963"/>
    <s v="Check with Supplier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Error"/>
    <x v="1"/>
    <d v="2023-03-03T00:00:00"/>
    <m/>
    <d v="2023-03-03T00:00:00"/>
    <m/>
    <m/>
    <d v="2023-03-03T00:00:00"/>
    <n v="1"/>
    <s v="0-2 Days Resolution"/>
    <s v="NON-JIRA"/>
    <m/>
    <s v="Acklands-Grainger Inc."/>
    <s v="Invoice"/>
    <n v="9624925187"/>
    <m/>
    <d v="2023-03-02T13:19:00"/>
    <n v="572963"/>
    <s v="SaveInvoiceFromInterface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https://gepsmartinterfacestorage.blob.core.windows.net/buyersqlconn/70021845/Interfaces/Inbound/cXML/Invoice/ProcessingError/2023/03/02/Invoice_20230302131945_ef067542d1e84c1f8a89e4f3b0e63ffc.txt"/>
    <m/>
  </r>
  <r>
    <x v="1"/>
    <d v="2023-03-02T00:00:00"/>
    <s v="Kiewit"/>
    <x v="2"/>
    <s v="9625693479|572963"/>
    <s v="Check with Supplier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Error"/>
    <x v="1"/>
    <d v="2023-03-03T00:00:00"/>
    <m/>
    <d v="2023-03-03T00:00:00"/>
    <m/>
    <m/>
    <d v="2023-03-03T00:00:00"/>
    <n v="1"/>
    <s v="0-2 Days Resolution"/>
    <s v="NON-JIRA"/>
    <m/>
    <s v="Acklands-Grainger Inc."/>
    <s v="Invoice"/>
    <n v="9625693479"/>
    <m/>
    <d v="2023-03-02T13:16:00"/>
    <n v="572963"/>
    <s v="SaveInvoiceFromInterface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https://gepsmartinterfacestorage.blob.core.windows.net/buyersqlconn/70021845/Interfaces/Inbound/cXML/Invoice/ProcessingError/2023/03/02/Invoice_20230302131643_c38974ae24734a9d9f748b05b7036ca7.txt"/>
    <m/>
  </r>
  <r>
    <x v="1"/>
    <d v="2023-03-02T00:00:00"/>
    <s v="Kiewit"/>
    <x v="2"/>
    <s v="9625693487|572963"/>
    <s v="Check with Supplier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Error"/>
    <x v="1"/>
    <d v="2023-03-03T00:00:00"/>
    <m/>
    <d v="2023-03-03T00:00:00"/>
    <m/>
    <m/>
    <d v="2023-03-03T00:00:00"/>
    <n v="1"/>
    <s v="0-2 Days Resolution"/>
    <s v="NON-JIRA"/>
    <m/>
    <s v="Acklands-Grainger Inc."/>
    <s v="Invoice"/>
    <n v="9625693487"/>
    <m/>
    <d v="2023-03-02T13:17:00"/>
    <n v="572963"/>
    <s v="SaveInvoiceFromInterface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https://gepsmartinterfacestorage.blob.core.windows.net/buyersqlconn/70021845/Interfaces/Inbound/cXML/Invoice/ProcessingError/2023/03/02/Invoice_20230302131743_3195485e35c844e1850df7cd80f36b1e.txt"/>
    <m/>
  </r>
  <r>
    <x v="1"/>
    <d v="2023-03-02T00:00:00"/>
    <s v="Kiewit"/>
    <x v="2"/>
    <s v="HD00840|565058"/>
    <s v="Check with Supplier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Error"/>
    <x v="1"/>
    <d v="2023-03-03T00:00:00"/>
    <m/>
    <d v="2023-03-03T00:00:00"/>
    <m/>
    <m/>
    <d v="2023-03-03T00:00:00"/>
    <n v="1"/>
    <s v="0-2 Days Resolution"/>
    <s v="NON-JIRA"/>
    <m/>
    <s v="CDW Canada Inc"/>
    <s v="Invoice"/>
    <s v="HD00840"/>
    <m/>
    <d v="2023-03-02T15:22:00"/>
    <n v="565058"/>
    <s v="SaveInvoiceFromInterface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https://gepsmartinterfacestorage.blob.core.windows.net/buyersqlconn/70021845/Interfaces/Inbound/cXML/Invoice/ProcessingError/2023/03/02/Invoice_20230302152227_209b39778e2c48a699357a6704636b6d.txt"/>
    <m/>
  </r>
  <r>
    <x v="2"/>
    <d v="2023-03-03T00:00:00"/>
    <s v="ABM"/>
    <x v="1"/>
    <s v="13057396|394448"/>
    <s v="GEP Team to reprocess"/>
    <s v="{ApplicationException}Error while saving invoice from interface : 130573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396"/>
    <m/>
    <d v="2023-03-03T20:03:00"/>
    <n v="394448"/>
    <s v="SaveInvoiceFromInterface"/>
    <s v="An error occurred while processing the message, refer to the details section for more information _x000a_Message ID: {C9692F2C-9498-480D-98CE-A1CE51AF4F2C}_x000a_Instance ID: {37D7FCA6-EBE8-45CC-8D01-5A799EF5021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466014-a2f3-4f6a-a33c-ab6c7b7c668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3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722b62234bd64b639121943a8f7ab654.txt"/>
    <s v="Already processed"/>
  </r>
  <r>
    <x v="2"/>
    <d v="2023-03-03T00:00:00"/>
    <s v="ABM"/>
    <x v="1"/>
    <s v="300025740001|394443"/>
    <s v="Check with Supplier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Pending"/>
    <x v="0"/>
    <m/>
    <m/>
    <m/>
    <m/>
    <m/>
    <d v="1899-12-30T00:00:00"/>
    <n v="-32138"/>
    <s v="0-2 Days Resolution"/>
    <s v="NON-JIRA"/>
    <m/>
    <s v="OFFICE DEPOT INC"/>
    <s v="Invoice"/>
    <n v="300026000000"/>
    <m/>
    <d v="2023-03-03T20:06:00"/>
    <n v="394443"/>
    <s v="SaveInvoiceFromInterface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3/03/Invoice_20230303200615_7eb5998db002428cb00fa49b5963d327.txt"/>
    <m/>
  </r>
  <r>
    <x v="2"/>
    <d v="2023-03-03T00:00:00"/>
    <s v="ABM"/>
    <x v="1"/>
    <s v="1733640|394448"/>
    <s v="GEP Team to reprocess"/>
    <s v="{ApplicationException}Error while saving invoice from interface : 173364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640"/>
    <m/>
    <d v="2023-03-03T20:03:00"/>
    <n v="394448"/>
    <s v="SaveInvoiceFromInterface"/>
    <s v="An error occurred while processing the message, refer to the details section for more information _x000a_Message ID: {BEEFF849-40AB-4B49-8BA6-7B1EC21D67AC}_x000a_Instance ID: {061F11DF-FC18-44E3-8062-B52EC6807E6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fa8d50-b6c7-43e4-95be-5eafc85570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64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ef3780091f9746eeae52d89886ef8405.txt"/>
    <s v="Already processed"/>
  </r>
  <r>
    <x v="2"/>
    <d v="2023-03-03T00:00:00"/>
    <s v="ABM"/>
    <x v="1"/>
    <s v="13057972|394448"/>
    <s v="GEP Team to reprocess"/>
    <s v="{ApplicationException}Error while saving invoice from interface : 1305797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972"/>
    <m/>
    <d v="2023-03-03T20:03:00"/>
    <n v="394448"/>
    <s v="SaveInvoiceFromInterface"/>
    <s v="An error occurred while processing the message, refer to the details section for more information _x000a_Message ID: {4AF7BC4D-0521-4860-AF8D-660730D54CC8}_x000a_Instance ID: {7AE6DAC3-DA27-43AC-B57B-59BE525F6BE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cec8c3-eee9-4739-a3bd-ed6e2de428f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9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5_e7cbaf14e48e4ebfa858f463823682a4.txt"/>
    <s v="Already processed"/>
  </r>
  <r>
    <x v="2"/>
    <d v="2023-03-03T00:00:00"/>
    <s v="ABM"/>
    <x v="1"/>
    <s v="13058683|394448"/>
    <s v="GEP Team to reprocess"/>
    <s v="{ApplicationException}Error while saving invoice from interface : 13058683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8683"/>
    <m/>
    <d v="2023-03-03T20:03:00"/>
    <n v="394448"/>
    <s v="SaveInvoiceFromInterface"/>
    <s v="An error occurred while processing the message, refer to the details section for more information _x000a_Message ID: {1C64A8E1-3371-43BE-B94D-4870B2D5EBDF}_x000a_Instance ID: {6499E583-3516-4403-A707-DDBC93951CD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8899fb-0536-43e0-a1fe-6760305172d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86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7_2217fa3eacc34779ad498a4b37baba59.txt"/>
    <s v="Already processed"/>
  </r>
  <r>
    <x v="2"/>
    <d v="2023-03-03T00:00:00"/>
    <s v="ABM"/>
    <x v="1"/>
    <s v="1733717|394448"/>
    <s v="GEP Team to reprocess"/>
    <s v="{ApplicationException}Error while saving invoice from interface : 173371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717"/>
    <m/>
    <d v="2023-03-03T20:03:00"/>
    <n v="394448"/>
    <s v="SaveInvoiceFromInterface"/>
    <s v="An error occurred while processing the message, refer to the details section for more information _x000a_Message ID: {9CB8FB1F-01F0-4C1F-AA42-B7D6D7E6632D}_x000a_Instance ID: {71F922D3-E7A8-4451-A801-221BE6546B8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1083936-87d9-4aca-8e88-41f4626161c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9f7a85a855014e4a8cb2a6eb062bb18c.txt"/>
    <s v="Already processed"/>
  </r>
  <r>
    <x v="2"/>
    <d v="2023-03-03T00:00:00"/>
    <s v="ABM"/>
    <x v="1"/>
    <s v="13046782|394448"/>
    <s v="GEP Team to reprocess"/>
    <s v="{ApplicationException}Error while saving invoice from interface : 1304678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6782"/>
    <m/>
    <d v="2023-03-03T20:03:00"/>
    <n v="394448"/>
    <s v="SaveInvoiceFromInterface"/>
    <s v="An error occurred while processing the message, refer to the details section for more information _x000a_Message ID: {FA58CDA5-044C-45C1-B38C-EA2EDB92D021}_x000a_Instance ID: {D6F32487-7A58-4810-901A-F134B2BF59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ac17ccb-2fdc-4e59-960b-02bf0a10a7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67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330302bb44874929a3003a1d72954523.txt"/>
    <s v="Already processed"/>
  </r>
  <r>
    <x v="2"/>
    <d v="2023-03-03T00:00:00"/>
    <s v="ABM"/>
    <x v="1"/>
    <s v="5592080|394440"/>
    <s v="Check with Supplier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92080"/>
    <m/>
    <d v="2023-03-03T15:57:00"/>
    <n v="394440"/>
    <s v="SaveInvoiceFromInterface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4202/Interfaces/Inbound/cXML/Invoice/ProcessingError/2023/03/03/Invoice_20230303155753_369d78f99e9e4966886c69b6335965d4.txt"/>
    <m/>
  </r>
  <r>
    <x v="2"/>
    <d v="2023-03-03T00:00:00"/>
    <s v="ABM"/>
    <x v="1"/>
    <s v="5630730|394440"/>
    <s v="Check with Supplier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0730"/>
    <m/>
    <d v="2023-03-03T15:53:00"/>
    <n v="394440"/>
    <s v="SaveInvoiceFromInterface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https://gepsmartinterfacestorage.blob.core.windows.net/buyersqlconn/4202/Interfaces/Inbound/cXML/Invoice/ProcessingError/2023/03/03/Invoice_20230303155351_6edeeb071d4242a289bd1db9a594dabf.txt"/>
    <m/>
  </r>
  <r>
    <x v="2"/>
    <d v="2023-03-03T00:00:00"/>
    <s v="ABM"/>
    <x v="1"/>
    <s v="5504100|394440"/>
    <s v="Check with Supplier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04100"/>
    <m/>
    <d v="2023-03-03T15:53:00"/>
    <n v="394440"/>
    <s v="SaveInvoiceFromInterface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https://gepsmartinterfacestorage.blob.core.windows.net/buyersqlconn/4202/Interfaces/Inbound/cXML/Invoice/ProcessingError/2023/03/03/Invoice_20230303155351_085b9216dcd44f7cba9c2e1a407a7634.txt"/>
    <m/>
  </r>
  <r>
    <x v="2"/>
    <d v="2023-03-03T00:00:00"/>
    <s v="ABM"/>
    <x v="1"/>
    <s v="5599490|394440"/>
    <s v="Check with Supplier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Pending"/>
    <x v="0"/>
    <m/>
    <m/>
    <m/>
    <m/>
    <m/>
    <d v="1899-12-30T00:00:00"/>
    <n v="-32138"/>
    <s v="0-2 Days Resolution"/>
    <s v="NON-JIRA"/>
    <m/>
    <s v="SOUTHEASTERN PAPER GROUP INC"/>
    <s v="Invoice"/>
    <n v="5599490"/>
    <m/>
    <d v="2023-03-03T15:51:00"/>
    <n v="394440"/>
    <s v="SaveInvoiceFromInterface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https://gepsmartinterfacestorage.blob.core.windows.net/buyersqlconn/4202/Interfaces/Inbound/cXML/Invoice/ProcessingError/2023/03/03/Invoice_20230303155152_bd2422a5483147ca9cde749c13179bb1.txt"/>
    <m/>
  </r>
  <r>
    <x v="2"/>
    <d v="2023-03-03T00:00:00"/>
    <s v="ABM"/>
    <x v="1"/>
    <s v="5549796|394440"/>
    <s v="Check with Supplier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6"/>
    <m/>
    <d v="2023-03-03T15:51:00"/>
    <n v="394440"/>
    <s v="SaveInvoiceFromInterface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1_d4daf47ab8ef476093977de34b5082d4.txt"/>
    <m/>
  </r>
  <r>
    <x v="2"/>
    <d v="2023-03-03T00:00:00"/>
    <s v="ABM"/>
    <x v="1"/>
    <s v="5549792|394440"/>
    <s v="Check with Supplier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2"/>
    <m/>
    <d v="2023-03-03T15:50:00"/>
    <n v="394440"/>
    <s v="SaveInvoiceFromInterface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0_a20a9698511543b8840c6d8081bfd91c.txt"/>
    <m/>
  </r>
  <r>
    <x v="2"/>
    <d v="2023-03-03T00:00:00"/>
    <s v="ABM"/>
    <x v="1"/>
    <s v="5548846|394440"/>
    <s v="Check with Supplier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8846"/>
    <m/>
    <d v="2023-03-03T15:49:00"/>
    <n v="394440"/>
    <s v="SaveInvoiceFromInterface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https://gepsmartinterfacestorage.blob.core.windows.net/buyersqlconn/4202/Interfaces/Inbound/cXML/Invoice/ProcessingError/2023/03/03/Invoice_20230303154950_9ab09d4cf7954f37962e5042455d2e0e.txt"/>
    <m/>
  </r>
  <r>
    <x v="2"/>
    <d v="2023-03-03T00:00:00"/>
    <s v="ABM"/>
    <x v="1"/>
    <s v="5633175|394440"/>
    <s v="Check with Supplier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3175"/>
    <m/>
    <d v="2023-03-03T15:47:00"/>
    <n v="394440"/>
    <s v="SaveInvoiceFromInterface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https://gepsmartinterfacestorage.blob.core.windows.net/buyersqlconn/4202/Interfaces/Inbound/cXML/Invoice/ProcessingError/2023/03/03/Invoice_20230303154749_7e830a3d7b9a48b282be4f85c3f56465.txt"/>
    <m/>
  </r>
  <r>
    <x v="2"/>
    <d v="2023-03-03T00:00:00"/>
    <s v="ABM"/>
    <x v="1"/>
    <s v="1444668|387589"/>
    <s v="Check with Supplier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CINTAS CORP"/>
    <s v="Invoice"/>
    <n v="1444668"/>
    <m/>
    <d v="2023-03-03T14:43:00"/>
    <n v="387589"/>
    <s v="SaveInvoiceFromInterface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https://gepsmartinterfacestorage.blob.core.windows.net/buyersqlconn/4202/Interfaces/Inbound/EDI/Invoice/ProcessingError/2023/03/03/Invoice_20230303024341_458a6693-485d-47cd-aef2-171ce19db1a0.txt"/>
    <m/>
  </r>
  <r>
    <x v="2"/>
    <d v="2023-03-03T00:00:00"/>
    <s v="ABM"/>
    <x v="1"/>
    <s v="81530009_CR|455644"/>
    <s v="Check with Supplier"/>
    <s v="Failed|CreditMemoWorkFlow|08585237524306825803196789475CU81|Production-SMART-EASTUS|Correlation Id:08585237524327805357722029675CU61|Reason: HTTP - ValidationException: OrderNumber : PO-02:23-384899/CRED does not exists"/>
    <s v="Pending"/>
    <x v="0"/>
    <m/>
    <m/>
    <m/>
    <m/>
    <m/>
    <d v="1899-12-30T00:00:00"/>
    <n v="-32138"/>
    <s v="0-2 Days Resolution"/>
    <s v="NON-JIRA"/>
    <m/>
    <s v="WAXIE SANITARY SUPPLY"/>
    <s v="CreditMemo"/>
    <s v="81530009_CR"/>
    <m/>
    <d v="2023-03-03T14:41:00"/>
    <n v="455644"/>
    <s v="SaveCreditMemoFromInterface"/>
    <s v="Failed|CreditMemoWorkFlow|08585237524306825803196789475CU81|Production-SMART-EASTUS|Correlation Id:08585237524327805357722029675CU61|Reason: HTTP - ValidationException: OrderNumber : PO-02:23-384899/CRED does not exists"/>
    <s v="https://gepsmartinterfacestorage.blob.core.windows.net/buyersqlconn/4202/Interfaces/Inbound/cXML/CreditMemo/ProcessingError/2023/03/03/CreditMemo_20230303144055_8385ef91b38e43a08b4c966f108e8fd6.txt"/>
    <m/>
  </r>
  <r>
    <x v="2"/>
    <d v="2023-03-03T00:00:00"/>
    <s v="ABM"/>
    <x v="1"/>
    <s v="1733452|394448"/>
    <s v="Check with Supplier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3T13:13:00"/>
    <n v="394448"/>
    <s v="SaveInvoiceFromInterface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https://gepsmartinterfacestorage.blob.core.windows.net/buyersqlconn/4202/Interfaces/Inbound/EDI/Invoice/ProcessingError/2023/03/03/Invoice_20230303011336_362432ea-cb18-4578-b038-81a491f56ae9.txt"/>
    <m/>
  </r>
  <r>
    <x v="2"/>
    <d v="2023-03-03T00:00:00"/>
    <s v="ABM"/>
    <x v="1"/>
    <s v="423099969|460113"/>
    <s v="Check with Supplier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9"/>
    <m/>
    <d v="2023-03-03T13:06:00"/>
    <n v="460113"/>
    <s v="SaveInvoiceFromInterface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557_846b95f83e444d90a295963adb3c119a.txt"/>
    <m/>
  </r>
  <r>
    <x v="2"/>
    <d v="2023-03-03T00:00:00"/>
    <s v="ABM"/>
    <x v="1"/>
    <s v="423099369|460113"/>
    <s v="Check with Supplier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69"/>
    <m/>
    <d v="2023-03-03T13:06:00"/>
    <n v="460113"/>
    <s v="SaveInvoiceFromInterface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557_104208ea3d574ddcadc70a45a756df53.txt"/>
    <m/>
  </r>
  <r>
    <x v="2"/>
    <d v="2023-03-03T00:00:00"/>
    <s v="ABM"/>
    <x v="1"/>
    <s v="423098222|460113"/>
    <s v="Check with Supplier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8222"/>
    <m/>
    <d v="2023-03-03T13:05:00"/>
    <n v="460113"/>
    <s v="SaveInvoiceFromInterface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cab9e8dc6c5b439da78a3f7368b143a5.txt"/>
    <m/>
  </r>
  <r>
    <x v="2"/>
    <d v="2023-03-03T00:00:00"/>
    <s v="ABM"/>
    <x v="1"/>
    <s v="423099968|460113"/>
    <s v="Check with Supplier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8"/>
    <m/>
    <d v="2023-03-03T13:05:00"/>
    <n v="460113"/>
    <s v="SaveInvoiceFromInterface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17b1cc57dd984a488b6f67908b925e11.txt"/>
    <m/>
  </r>
  <r>
    <x v="2"/>
    <d v="2023-03-03T00:00:00"/>
    <s v="ABM"/>
    <x v="1"/>
    <s v="423099370|460113"/>
    <s v="Check with Supplier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70"/>
    <m/>
    <d v="2023-03-03T13:04:00"/>
    <n v="460113"/>
    <s v="SaveInvoiceFromInterface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455_72b39670a894478686e65dc225ff5d68.txt"/>
    <m/>
  </r>
  <r>
    <x v="2"/>
    <d v="2023-03-03T00:00:00"/>
    <s v="ABM"/>
    <x v="1"/>
    <s v="0549100-2|418486"/>
    <s v="Check with Supplier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100-2"/>
    <m/>
    <d v="2023-03-02T22:17:00"/>
    <n v="418486"/>
    <s v="SaveInvoiceFromInterface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https://gepsmartinterfacestorage.blob.core.windows.net/buyersqlconn/4202/Interfaces/Inbound/cXML/Invoice/ProcessingError/2023/03/02/Invoice_20230302221744_f3196b0abea84436a8235df2b5535dcb.txt"/>
    <m/>
  </r>
  <r>
    <x v="2"/>
    <d v="2023-03-03T00:00:00"/>
    <s v="ABM"/>
    <x v="1"/>
    <s v="0551698|418486"/>
    <s v="Check with Supplier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698"/>
    <m/>
    <d v="2023-03-02T22:17:00"/>
    <n v="418486"/>
    <s v="SaveInvoiceFromInterface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https://gepsmartinterfacestorage.blob.core.windows.net/buyersqlconn/4202/Interfaces/Inbound/cXML/Invoice/ProcessingError/2023/03/02/Invoice_20230302221744_6f51346ae0ea49e48bb211ee4ef59e7c.txt"/>
    <m/>
  </r>
  <r>
    <x v="2"/>
    <d v="2023-03-03T00:00:00"/>
    <s v="ABM"/>
    <x v="1"/>
    <s v="0552175|418486"/>
    <s v="Check with Supplier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2175"/>
    <m/>
    <d v="2023-03-02T22:16:00"/>
    <n v="418486"/>
    <s v="SaveInvoiceFromInterface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https://gepsmartinterfacestorage.blob.core.windows.net/buyersqlconn/4202/Interfaces/Inbound/cXML/Invoice/ProcessingError/2023/03/02/Invoice_20230302221643_58daca1ba1bc4d53a21ed2bc42bc0f1f.txt"/>
    <m/>
  </r>
  <r>
    <x v="2"/>
    <d v="2023-03-03T00:00:00"/>
    <s v="ABM"/>
    <x v="1"/>
    <s v="0551901|418486"/>
    <s v="Check with Supplier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901"/>
    <m/>
    <d v="2023-03-02T22:16:00"/>
    <n v="418486"/>
    <s v="SaveInvoiceFromInterface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https://gepsmartinterfacestorage.blob.core.windows.net/buyersqlconn/4202/Interfaces/Inbound/cXML/Invoice/ProcessingError/2023/03/02/Invoice_20230302221643_7ba268198c0d40ed8dee070e1e8c52de.txt"/>
    <m/>
  </r>
  <r>
    <x v="2"/>
    <d v="2023-03-03T00:00:00"/>
    <s v="ABM"/>
    <x v="1"/>
    <s v="0551846|418486"/>
    <s v="Check with Supplier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46"/>
    <m/>
    <d v="2023-03-02T22:16:00"/>
    <n v="418486"/>
    <s v="SaveInvoiceFromInterface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https://gepsmartinterfacestorage.blob.core.windows.net/buyersqlconn/4202/Interfaces/Inbound/cXML/Invoice/ProcessingError/2023/03/02/Invoice_20230302221643_98fef999a01e48d09b1b0ba56e321865.txt"/>
    <m/>
  </r>
  <r>
    <x v="2"/>
    <d v="2023-03-03T00:00:00"/>
    <s v="ABM"/>
    <x v="1"/>
    <s v="0549561-3|418486"/>
    <s v="Check with Supplier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561-3"/>
    <m/>
    <d v="2023-03-02T22:15:00"/>
    <n v="418486"/>
    <s v="SaveInvoiceFromInterface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https://gepsmartinterfacestorage.blob.core.windows.net/buyersqlconn/4202/Interfaces/Inbound/cXML/Invoice/ProcessingError/2023/03/02/Invoice_20230302221546_88330a945d6b4e5e8aa6796d8eccd1ac.txt"/>
    <m/>
  </r>
  <r>
    <x v="2"/>
    <d v="2023-03-03T00:00:00"/>
    <s v="ABM"/>
    <x v="1"/>
    <s v="0550769-1|418486"/>
    <s v="Check with Supplier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50769-1"/>
    <m/>
    <d v="2023-03-02T22:15:00"/>
    <n v="418486"/>
    <s v="SaveInvoiceFromInterface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https://gepsmartinterfacestorage.blob.core.windows.net/buyersqlconn/4202/Interfaces/Inbound/cXML/Invoice/ProcessingError/2023/03/02/Invoice_20230302221546_a8b9d01d2de3466fb5f62068e072ee39.txt"/>
    <m/>
  </r>
  <r>
    <x v="2"/>
    <d v="2023-03-03T00:00:00"/>
    <s v="ABM"/>
    <x v="1"/>
    <s v="0551834|418486"/>
    <s v="Check with Supplier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34"/>
    <m/>
    <d v="2023-03-02T22:15:00"/>
    <n v="418486"/>
    <s v="SaveInvoiceFromInterface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https://gepsmartinterfacestorage.blob.core.windows.net/buyersqlconn/4202/Interfaces/Inbound/cXML/Invoice/ProcessingError/2023/03/02/Invoice_20230302221546_118d944f37a141f3b75c48b93a147e73.txt"/>
    <m/>
  </r>
  <r>
    <x v="2"/>
    <d v="2023-03-03T00:00:00"/>
    <s v="ABM"/>
    <x v="1"/>
    <s v="5787218|394440"/>
    <s v="Check with Supplier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Pending"/>
    <x v="0"/>
    <m/>
    <m/>
    <m/>
    <m/>
    <m/>
    <d v="1899-12-30T00:00:00"/>
    <n v="-32138"/>
    <s v="0-2 Days Resolution"/>
    <s v="NON-JIRA"/>
    <m/>
    <s v="SOUTHEASTERN PAPER GROUP INC"/>
    <s v="Invoice"/>
    <n v="5787218"/>
    <m/>
    <d v="2023-03-02T20:35:00"/>
    <n v="394440"/>
    <s v="SaveInvoiceFromInterface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https://gepsmartinterfacestorage.blob.core.windows.net/buyersqlconn/4202/Interfaces/Inbound/cXML/Invoice/ProcessingError/2023/03/02/Invoice_20230302203505_759c8e849fe44eb39c5c93029f767a44.txt"/>
    <m/>
  </r>
  <r>
    <x v="2"/>
    <d v="2023-03-03T00:00:00"/>
    <s v="BHF"/>
    <x v="0"/>
    <s v="3532242211|455769"/>
    <s v="Check with Supplier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1"/>
    <m/>
    <d v="2023-03-03T11:41:00"/>
    <n v="455769"/>
    <s v="SaveInvoiceFromInterface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0801e2a2146a4b7aaf1f9820033302b8.txt"/>
    <m/>
  </r>
  <r>
    <x v="2"/>
    <d v="2023-03-03T00:00:00"/>
    <s v="BHF"/>
    <x v="0"/>
    <s v="3532242212|455769"/>
    <s v="Check with Supplier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2"/>
    <m/>
    <d v="2023-03-03T11:41:00"/>
    <n v="455769"/>
    <s v="SaveInvoiceFromInterface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c8a61a3f5aa24aa39f34a9deea576e50.txt"/>
    <m/>
  </r>
  <r>
    <x v="2"/>
    <d v="2023-03-03T00:00:00"/>
    <s v="BHF"/>
    <x v="0"/>
    <s v="3532242210|455769"/>
    <s v="Check with Supplier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0"/>
    <m/>
    <d v="2023-03-03T11:41:00"/>
    <n v="455769"/>
    <s v="SaveInvoiceFromInterface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https://gepsmartinterfacestorage.blob.core.windows.net/buyersqlconn/391366/Interfaces/Inbound/cXML/Invoice/ProcessingError/2023/03/03/Invoice_20230303114124_1ed2dd5376a2408687631a942dbb04d7.txt"/>
    <m/>
  </r>
  <r>
    <x v="2"/>
    <d v="2023-03-03T00:00:00"/>
    <s v="Ecolab"/>
    <x v="0"/>
    <s v="SINV02193991|540498"/>
    <s v="GEP Team to reprocess"/>
    <s v="{ApplicationException}Error while saving invoice from interface : SINV0219399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991"/>
    <m/>
    <d v="2023-03-03T18:10:00"/>
    <n v="540498"/>
    <s v="SaveInvoiceFromInterface"/>
    <s v="An error occurred while processing the message, refer to the details section for more information _x000a_Message ID: {B06413DE-9798-416B-B322-2849D20CE77D}_x000a_Instance ID: {23B65840-98ED-4C50-BD85-A4829BB8AB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e50c1b7-5f3b-45ee-b877-385b0cae63e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99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f517dff77b944ee8b2fecc9bd03eabf.txt"/>
    <s v="Processed"/>
  </r>
  <r>
    <x v="2"/>
    <d v="2023-03-03T00:00:00"/>
    <s v="Ecolab"/>
    <x v="0"/>
    <s v="SINV02194000|540498"/>
    <s v="GEP Team to reprocess"/>
    <s v="{ApplicationException}Error while saving invoice from interface : SINV02194000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0"/>
    <m/>
    <d v="2023-03-03T18:10:00"/>
    <n v="540498"/>
    <s v="SaveInvoiceFromInterface"/>
    <s v="An error occurred while processing the message, refer to the details section for more information _x000a_Message ID: {8ED1AB8E-F107-469C-9751-74480D911B7A}_x000a_Instance ID: {17E4AA9E-DF61-48FB-B85E-D079CDA5958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2b8273-3e85-4c98-bd25-2f3d922304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adebb31f37b44cc91b81616ce1526ce.txt"/>
    <s v="Processed"/>
  </r>
  <r>
    <x v="2"/>
    <d v="2023-03-03T00:00:00"/>
    <s v="Ecolab"/>
    <x v="0"/>
    <s v="SINV02194008|540498"/>
    <s v="GEP Team to reprocess"/>
    <s v="{ApplicationException}Error while saving invoice from interface : SINV02194008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8"/>
    <m/>
    <d v="2023-03-03T18:10:00"/>
    <n v="540498"/>
    <s v="SaveInvoiceFromInterface"/>
    <s v="An error occurred while processing the message, refer to the details section for more information _x000a_Message ID: {C29E3D99-0906-4112-8C94-A12470DADC9F}_x000a_Instance ID: {AD3F7D7F-D229-477B-A165-7DE94544AC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69da4a-6ef6-4e1b-80d5-9c214aca62e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c8e927f9ee24a0180a872b040c01537.txt"/>
    <s v="Processed"/>
  </r>
  <r>
    <x v="2"/>
    <d v="2023-03-03T00:00:00"/>
    <s v="Ecolab"/>
    <x v="0"/>
    <s v="SINV02194009|540498"/>
    <s v="GEP Team to reprocess"/>
    <s v="{ApplicationException}Error while saving invoice from interface : SINV0219400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9"/>
    <m/>
    <d v="2023-03-03T18:10:00"/>
    <n v="540498"/>
    <s v="SaveInvoiceFromInterface"/>
    <s v="An error occurred while processing the message, refer to the details section for more information _x000a_Message ID: {B3A5F02B-B3CC-4BA2-BAB5-68ECF06A619E}_x000a_Instance ID: {25112F9E-01C9-45CC-86A7-5511B05726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f53c1d-79be-4eb4-be2c-ebec4b2218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219c6127beb04d2d91484eb1328d1db6.txt"/>
    <s v="Processed"/>
  </r>
  <r>
    <x v="2"/>
    <d v="2023-03-03T00:00:00"/>
    <s v="Ecolab"/>
    <x v="0"/>
    <s v="SINV02194329|540498"/>
    <s v="Check with Supplier"/>
    <s v="{ValidationException}ValidationException: There was an error in processing Invoice : SINV02194329 because of following errors _x000a_Invalid Order number February 2023 Ecolab A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4329"/>
    <m/>
    <d v="2023-03-03T18:10:00"/>
    <n v="540498"/>
    <s v="SaveInvoiceFromInterface"/>
    <s v="An error occurred while processing the message, refer to the details section for more information _x000a_Message ID: {CBDFE965-87B7-4235-9E92-A903FCD04C3F}_x000a_Instance ID: {8DC87A4D-79F1-4B40-9C8E-9A39E5C368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2610f5-7860-4917-9f7b-131690ba10f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4329 because of following errors _x000a_Invalid Order number February 2023 Ecolab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4329 because of following errors _x000a_Invalid Order number February 2023 Ecolab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b1536fbbe3e4e2895affcf861a89a89.txt"/>
    <m/>
  </r>
  <r>
    <x v="2"/>
    <d v="2023-03-03T00:00:00"/>
    <s v="Ecolab"/>
    <x v="0"/>
    <s v="SINV02194472|540498"/>
    <s v="GEP Team to reprocess"/>
    <s v="{ApplicationException}Error while saving invoice from interface : SINV0219447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472"/>
    <m/>
    <d v="2023-03-03T18:10:00"/>
    <n v="540498"/>
    <s v="SaveInvoiceFromInterface"/>
    <s v="An error occurred while processing the message, refer to the details section for more information _x000a_Message ID: {084D5C50-E142-4E91-8FCE-D02A0F5D8237}_x000a_Instance ID: {8B438FD3-1E07-48B3-8D80-9C8527D7FA6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9a98f93-d553-4f94-b614-e6b27706515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4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5ab8858bbb2f4182a99319fd366d009d.txt"/>
    <s v="Already processed"/>
  </r>
  <r>
    <x v="2"/>
    <d v="2023-03-03T00:00:00"/>
    <s v="Ecolab"/>
    <x v="0"/>
    <s v="SINV02193539|540498"/>
    <s v="GEP Team to reprocess"/>
    <s v="{ApplicationException}Error while saving invoice from interface : SINV0219353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39"/>
    <m/>
    <d v="2023-03-02T21:43:00"/>
    <n v="540498"/>
    <s v="SaveInvoiceFromInterface"/>
    <s v="An error occurred while processing the message, refer to the details section for more information _x000a_Message ID: {80018FBD-01B1-4577-A36F-3328F31DE0B9}_x000a_Instance ID: {BE78A5D8-7FBC-43AB-BAC6-D9C8412B68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0ccc1fd-8c71-4e71-95ac-363942ae2a2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677d7707f81747a58c61099ce2b4903d.txt"/>
    <s v="Already processed"/>
  </r>
  <r>
    <x v="2"/>
    <d v="2023-03-03T00:00:00"/>
    <s v="Ecolab"/>
    <x v="0"/>
    <s v="SINV02193544|540498"/>
    <s v="GEP Team to reprocess"/>
    <s v="{ApplicationException}Error while saving invoice from interface : SINV0219354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44"/>
    <m/>
    <d v="2023-03-02T21:43:00"/>
    <n v="540498"/>
    <s v="SaveInvoiceFromInterface"/>
    <s v="An error occurred while processing the message, refer to the details section for more information _x000a_Message ID: {B2AAFF2A-52C6-459B-8E32-3238FA1D7536}_x000a_Instance ID: {CDF0D28F-9AE7-4308-A686-8A91738BD7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dc99f5-15fb-43c9-ba6e-5d54333c285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4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980f3b8be4a140c2a1e9c9327cf436d3.txt"/>
    <s v="Already processed"/>
  </r>
  <r>
    <x v="2"/>
    <d v="2023-03-03T00:00:00"/>
    <s v="Ecolab"/>
    <x v="0"/>
    <s v="SINV02193684|540498"/>
    <s v="Check with Supplier"/>
    <s v="{ValidationException}ValidationException: There was an error in processing Invoice : SINV02193684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3684"/>
    <m/>
    <d v="2023-03-02T21:43:00"/>
    <n v="540498"/>
    <s v="SaveInvoiceFromInterface"/>
    <s v="An error occurred while processing the message, refer to the details section for more information _x000a_Message ID: {3C451F1D-8AE1-41F0-8614-7139C3F013BE}_x000a_Instance ID: {2CF19AE6-51BB-4E31-823C-543D3D1F03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47e1a68-e8b0-47aa-837c-91f0041f9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36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36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568991be9bea496d8c7a209cce05e79e.txt"/>
    <m/>
  </r>
  <r>
    <x v="2"/>
    <d v="2023-03-03T00:00:00"/>
    <s v="Kiewit"/>
    <x v="2"/>
    <s v="11KLNH1L9KDP|545568"/>
    <s v="Check with Supplier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KLNH1L9KDP"/>
    <m/>
    <d v="2023-03-02T21:32:00"/>
    <n v="545568"/>
    <s v="SaveInvoiceFromInterface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https://gepsmartinterfacestorage.blob.core.windows.net/buyersqlconn/70021845/Interfaces/Inbound/cXML/Invoice/ProcessingError/2023/03/02/Invoice_20230302213223_0bfafa99e8084c8ca59ba57d780b053e.txt"/>
    <m/>
  </r>
  <r>
    <x v="2"/>
    <d v="2023-03-03T00:00:00"/>
    <s v="Kiewit"/>
    <x v="2"/>
    <s v="1687907600|568125"/>
    <s v="Check with Supplier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Canada Corp"/>
    <s v="Invoice"/>
    <n v="1687907600"/>
    <m/>
    <d v="2023-03-03T05:24:00"/>
    <n v="568125"/>
    <s v="SaveInvoiceFromInterface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https://gepsmartinterfacestorage.blob.core.windows.net/buyersqlconn/70021845/Interfaces/Inbound/cXML/Invoice/ProcessingError/2023/03/03/Invoice_20230303052409_40af19949099479e98c2c80321374472.txt"/>
    <m/>
  </r>
  <r>
    <x v="2"/>
    <d v="2023-03-03T00:00:00"/>
    <s v="Kiewit"/>
    <x v="2"/>
    <s v="62430560|568107"/>
    <s v="Check with Supplier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30560"/>
    <m/>
    <d v="2023-03-03T12:16:00"/>
    <n v="568107"/>
    <s v="SaveInvoiceFromInterface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https://gepsmartinterfacestorage.blob.core.windows.net/buyersqlconn/70021845/Interfaces/Inbound/cXML/Invoice/ProcessingError/2023/03/03/Invoice_20230303121639_99b81a6886054c869542e5f128e20251.txt"/>
    <m/>
  </r>
  <r>
    <x v="2"/>
    <d v="2023-03-03T00:00:00"/>
    <s v="Kiewit"/>
    <x v="2"/>
    <s v="9135541391|570205"/>
    <s v="Check with Supplier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1391"/>
    <m/>
    <d v="2023-03-03T09:34:00"/>
    <n v="570205"/>
    <s v="SaveInvoiceFromInterface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https://gepsmartinterfacestorage.blob.core.windows.net/buyersqlconn/70021845/Interfaces/Inbound/cXML/Invoice/ProcessingError/2023/03/03/Invoice_20230303093446_c503b6d57e6e46ebb0d17e61d7802965.txt"/>
    <m/>
  </r>
  <r>
    <x v="2"/>
    <d v="2023-03-03T00:00:00"/>
    <s v="Kiewit"/>
    <x v="2"/>
    <s v="93694900|570280"/>
    <s v="Check with Supplier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00"/>
    <m/>
    <d v="2023-03-03T08:06:00"/>
    <n v="570280"/>
    <s v="SaveInvoiceFromInterface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610_e54bd2ad19a5414f8053ec26aad6c3fb.txt"/>
    <m/>
  </r>
  <r>
    <x v="2"/>
    <d v="2023-03-03T00:00:00"/>
    <s v="Kiewit"/>
    <x v="2"/>
    <s v="93694911|570280"/>
    <s v="Check with Supplier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11"/>
    <m/>
    <d v="2023-03-03T08:05:00"/>
    <n v="570280"/>
    <s v="SaveInvoiceFromInterface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510_15c7bb1729cf42c2906a0e1e0395e1b7.txt"/>
    <m/>
  </r>
  <r>
    <x v="2"/>
    <d v="2023-03-03T00:00:00"/>
    <s v="Kiewit"/>
    <x v="2"/>
    <s v="1WYWRVT14VYF|545568"/>
    <s v="GEP Team to reprocess"/>
    <s v="Failed|InvoiceWorkFlow|08585237573462086414820025123CU63|Production-SMART-EASTUS|Correlation Id:08585237573521345711242142033CU25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WYWRVT14VYF"/>
    <m/>
    <d v="2023-03-03T13:20:00"/>
    <n v="545568"/>
    <s v="SaveInvoiceFromInterface"/>
    <s v="Failed|InvoiceWorkFlow|08585237573462086414820025123CU63|Production-SMART-EASTUS|Correlation Id:08585237573521345711242142033CU25|Reason: HTTP - Exception occured in API, Please contact Admin."/>
    <s v="https://gepsmartinterfacestorage.blob.core.windows.net/buyersqlconn/70021845/Interfaces/Inbound/cXML/Invoice/ProcessingError/2023/03/03/Invoice_20230303131901_3209be5e0bb248a99d1af1d96ad5be00.txt"/>
    <s v="Processed"/>
  </r>
  <r>
    <x v="2"/>
    <d v="2023-03-03T00:00:00"/>
    <s v="Kiewit"/>
    <x v="2"/>
    <s v="62421720|568107"/>
    <s v="Check with Supplier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1720"/>
    <m/>
    <d v="2023-03-03T12:17:00"/>
    <n v="568107"/>
    <s v="SaveInvoiceFromInterface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https://gepsmartinterfacestorage.blob.core.windows.net/buyersqlconn/70021845/Interfaces/Inbound/cXML/Invoice/ProcessingError/2023/03/03/Invoice_20230303121740_1c9e71d17a1445d8beae680e4058d243.txt"/>
    <m/>
  </r>
  <r>
    <x v="2"/>
    <d v="2023-03-03T00:00:00"/>
    <s v="Kiewit"/>
    <x v="2"/>
    <s v="9135545075|570205"/>
    <s v="Check with Supplier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5"/>
    <m/>
    <d v="2023-03-03T09:37:00"/>
    <n v="570205"/>
    <s v="SaveInvoiceFromInterface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https://gepsmartinterfacestorage.blob.core.windows.net/buyersqlconn/70021845/Interfaces/Inbound/cXML/Invoice/ProcessingError/2023/03/03/Invoice_20230303093740_d82f8183f8034f1f8a82d7152354a6b0.txt"/>
    <m/>
  </r>
  <r>
    <x v="2"/>
    <d v="2023-03-03T00:00:00"/>
    <s v="Kiewit"/>
    <x v="2"/>
    <s v="9135545078|570205"/>
    <s v="Check with Supplier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8"/>
    <m/>
    <d v="2023-03-03T09:39:00"/>
    <n v="570205"/>
    <s v="SaveInvoiceFromInterface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https://gepsmartinterfacestorage.blob.core.windows.net/buyersqlconn/70021845/Interfaces/Inbound/cXML/Invoice/ProcessingError/2023/03/03/Invoice_20230303093942_329ca6c88e5146b69cbb1520610dbc83.txt"/>
    <m/>
  </r>
  <r>
    <x v="2"/>
    <d v="2023-03-03T00:00:00"/>
    <s v="Kiewit"/>
    <x v="2"/>
    <s v="9135550319|570205"/>
    <s v="Check with Supplier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50319"/>
    <m/>
    <d v="2023-03-03T09:36:00"/>
    <n v="570205"/>
    <s v="SaveInvoiceFromInterface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https://gepsmartinterfacestorage.blob.core.windows.net/buyersqlconn/70021845/Interfaces/Inbound/cXML/Invoice/ProcessingError/2023/03/03/Invoice_20230303093639_35d423191c9141e29288a51a77be2720.txt"/>
    <m/>
  </r>
  <r>
    <x v="2"/>
    <d v="2023-03-03T00:00:00"/>
    <s v="Kiewit"/>
    <x v="2"/>
    <s v="9626535448|572963"/>
    <s v="GEP Team to reprocess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48"/>
    <m/>
    <d v="2023-03-03T13:20:00"/>
    <n v="572963"/>
    <s v="SaveInvoiceFromInterface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5de8f47657294a199eae04320d5fa93b.txt"/>
    <s v="Processed"/>
  </r>
  <r>
    <x v="2"/>
    <d v="2023-03-03T00:00:00"/>
    <s v="Kiewit"/>
    <x v="2"/>
    <s v="9626535455|572963"/>
    <s v="GEP Team to reprocess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55"/>
    <m/>
    <d v="2023-03-03T13:20:00"/>
    <n v="572963"/>
    <s v="SaveInvoiceFromInterface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e93d488183cc4261b8bb573d52bb2644.txt"/>
    <s v="Already processed"/>
  </r>
  <r>
    <x v="2"/>
    <d v="2023-03-03T00:00:00"/>
    <s v="Kiewit"/>
    <x v="2"/>
    <s v="9627653570|572963"/>
    <s v="Check with Supplier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7653570"/>
    <m/>
    <d v="2023-03-03T13:17:00"/>
    <n v="572963"/>
    <s v="SaveInvoiceFromInterface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https://gepsmartinterfacestorage.blob.core.windows.net/buyersqlconn/70021845/Interfaces/Inbound/cXML/Invoice/ProcessingError/2023/03/03/Invoice_20230303131701_20542495fbc140928edc0f9f968959aa.txt"/>
    <m/>
  </r>
  <r>
    <x v="2"/>
    <d v="2023-03-03T00:00:00"/>
    <s v="Kiewit"/>
    <x v="2"/>
    <s v="HD62849|573080"/>
    <s v="Check with Supplier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62849"/>
    <m/>
    <d v="2023-03-03T19:02:00"/>
    <n v="573080"/>
    <s v="SaveInvoiceFromInterface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https://gepsmartinterfacestorage.blob.core.windows.net/buyersqlconn/70021845/Interfaces/Inbound/cXML/Invoice/ProcessingError/2023/03/03/Invoice_20230303190253_473d810438544bc2b83f76e34868faee.txt"/>
    <m/>
  </r>
  <r>
    <x v="2"/>
    <d v="2023-03-03T00:00:00"/>
    <s v="Mylan"/>
    <x v="2"/>
    <s v="93745280|130453"/>
    <s v="Check with Supplier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Pending"/>
    <x v="0"/>
    <m/>
    <m/>
    <m/>
    <m/>
    <m/>
    <d v="1899-12-30T00:00:00"/>
    <n v="-32138"/>
    <s v="0-2 Days Resolution"/>
    <s v="NON-JIRA"/>
    <m/>
    <s v="McMaster Carr Supply Company"/>
    <s v="Invoice"/>
    <n v="93745280"/>
    <m/>
    <d v="2023-03-03T08:03:00"/>
    <n v="130453"/>
    <s v="SaveInvoiceFromInterface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https://gepsmartinterfacestorage.blob.core.windows.net/buyersqlconn/96327/Interfaces/Inbound/cXML/Invoice/ProcessingError/2023/03/03/Invoice_20230303080307_a7460e93c9f0477aa757501e9ad62094.txt"/>
    <m/>
  </r>
  <r>
    <x v="2"/>
    <d v="2023-03-03T00:00:00"/>
    <s v="Mylan"/>
    <x v="2"/>
    <s v="733722326|130566"/>
    <s v="Check with Supplier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Pending"/>
    <x v="0"/>
    <m/>
    <m/>
    <m/>
    <m/>
    <m/>
    <d v="1899-12-30T00:00:00"/>
    <n v="-32138"/>
    <s v="0-2 Days Resolution"/>
    <s v="NON-JIRA"/>
    <m/>
    <s v="Home Depot Pro"/>
    <s v="Invoice"/>
    <n v="733722326"/>
    <m/>
    <d v="2023-03-03T06:09:00"/>
    <n v="130566"/>
    <s v="SaveInvoiceFromInterface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https://gepsmartinterfacestorage.blob.core.windows.net/buyersqlconn/96327/Interfaces/Inbound/cXML/Invoice/ProcessingError/2023/03/03/Invoice_20230303060926_ac8a2502f42b4af4acb840b29ac1d9b7.txt"/>
    <m/>
  </r>
  <r>
    <x v="2"/>
    <d v="2023-03-03T00:00:00"/>
    <s v="SidleyAustin"/>
    <x v="2"/>
    <s v="HD62323|394695"/>
    <s v="Check with Supplier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Pending"/>
    <x v="0"/>
    <m/>
    <m/>
    <m/>
    <m/>
    <m/>
    <d v="1899-12-30T00:00:00"/>
    <n v="-32138"/>
    <s v="0-2 Days Resolution"/>
    <s v="NON-JIRA"/>
    <m/>
    <s v="CDW SELECT INC"/>
    <s v="Invoice"/>
    <s v="HD62323"/>
    <m/>
    <d v="2023-03-03T18:40:00"/>
    <n v="394695"/>
    <s v="SaveInvoiceFromInterface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https://gepsmartinterfacestorage.blob.core.windows.net/buyersqlconn/190934/Interfaces/Inbound/cXML/Invoice/ProcessingError/2023/03/03/Invoice_20230303184046_607a1d36ac0049999200e42aa8a21467.txt"/>
    <m/>
  </r>
  <r>
    <x v="2"/>
    <d v="2023-03-03T00:00:00"/>
    <s v="ABM"/>
    <x v="1"/>
    <s v="0549100-2|418486"/>
    <s v="Check with Supplier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100-2"/>
    <m/>
    <d v="2023-03-02T22:17:00"/>
    <n v="418486"/>
    <s v="SaveInvoiceFromInterface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https://gepsmartinterfacestorage.blob.core.windows.net/buyersqlconn/4202/Interfaces/Inbound/cXML/Invoice/ProcessingError/2023/03/02/Invoice_20230302221744_f3196b0abea84436a8235df2b5535dcb.txt"/>
    <m/>
  </r>
  <r>
    <x v="2"/>
    <d v="2023-03-03T00:00:00"/>
    <s v="ABM"/>
    <x v="1"/>
    <s v="0551698|418486"/>
    <s v="Check with Supplier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698"/>
    <m/>
    <d v="2023-03-02T22:17:00"/>
    <n v="418486"/>
    <s v="SaveInvoiceFromInterface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https://gepsmartinterfacestorage.blob.core.windows.net/buyersqlconn/4202/Interfaces/Inbound/cXML/Invoice/ProcessingError/2023/03/02/Invoice_20230302221744_6f51346ae0ea49e48bb211ee4ef59e7c.txt"/>
    <m/>
  </r>
  <r>
    <x v="2"/>
    <d v="2023-03-03T00:00:00"/>
    <s v="ABM"/>
    <x v="1"/>
    <s v="0552175|418486"/>
    <s v="Check with Supplier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2175"/>
    <m/>
    <d v="2023-03-02T22:16:00"/>
    <n v="418486"/>
    <s v="SaveInvoiceFromInterface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https://gepsmartinterfacestorage.blob.core.windows.net/buyersqlconn/4202/Interfaces/Inbound/cXML/Invoice/ProcessingError/2023/03/02/Invoice_20230302221643_58daca1ba1bc4d53a21ed2bc42bc0f1f.txt"/>
    <m/>
  </r>
  <r>
    <x v="2"/>
    <d v="2023-03-03T00:00:00"/>
    <s v="ABM"/>
    <x v="1"/>
    <s v="0551901|418486"/>
    <s v="Check with Supplier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901"/>
    <m/>
    <d v="2023-03-02T22:16:00"/>
    <n v="418486"/>
    <s v="SaveInvoiceFromInterface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https://gepsmartinterfacestorage.blob.core.windows.net/buyersqlconn/4202/Interfaces/Inbound/cXML/Invoice/ProcessingError/2023/03/02/Invoice_20230302221643_7ba268198c0d40ed8dee070e1e8c52de.txt"/>
    <m/>
  </r>
  <r>
    <x v="2"/>
    <d v="2023-03-03T00:00:00"/>
    <s v="ABM"/>
    <x v="1"/>
    <s v="0551846|418486"/>
    <s v="Check with Supplier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46"/>
    <m/>
    <d v="2023-03-02T22:16:00"/>
    <n v="418486"/>
    <s v="SaveInvoiceFromInterface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https://gepsmartinterfacestorage.blob.core.windows.net/buyersqlconn/4202/Interfaces/Inbound/cXML/Invoice/ProcessingError/2023/03/02/Invoice_20230302221643_98fef999a01e48d09b1b0ba56e321865.txt"/>
    <m/>
  </r>
  <r>
    <x v="2"/>
    <d v="2023-03-03T00:00:00"/>
    <s v="ABM"/>
    <x v="1"/>
    <s v="0549561-3|418486"/>
    <s v="Check with Supplier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561-3"/>
    <m/>
    <d v="2023-03-02T22:15:00"/>
    <n v="418486"/>
    <s v="SaveInvoiceFromInterface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https://gepsmartinterfacestorage.blob.core.windows.net/buyersqlconn/4202/Interfaces/Inbound/cXML/Invoice/ProcessingError/2023/03/02/Invoice_20230302221546_88330a945d6b4e5e8aa6796d8eccd1ac.txt"/>
    <m/>
  </r>
  <r>
    <x v="2"/>
    <d v="2023-03-03T00:00:00"/>
    <s v="ABM"/>
    <x v="1"/>
    <s v="0550769-1|418486"/>
    <s v="Check with Supplier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50769-1"/>
    <m/>
    <d v="2023-03-02T22:15:00"/>
    <n v="418486"/>
    <s v="SaveInvoiceFromInterface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https://gepsmartinterfacestorage.blob.core.windows.net/buyersqlconn/4202/Interfaces/Inbound/cXML/Invoice/ProcessingError/2023/03/02/Invoice_20230302221546_a8b9d01d2de3466fb5f62068e072ee39.txt"/>
    <m/>
  </r>
  <r>
    <x v="2"/>
    <d v="2023-03-03T00:00:00"/>
    <s v="ABM"/>
    <x v="1"/>
    <s v="0551834|418486"/>
    <s v="Check with Supplier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34"/>
    <m/>
    <d v="2023-03-02T22:15:00"/>
    <n v="418486"/>
    <s v="SaveInvoiceFromInterface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https://gepsmartinterfacestorage.blob.core.windows.net/buyersqlconn/4202/Interfaces/Inbound/cXML/Invoice/ProcessingError/2023/03/02/Invoice_20230302221546_118d944f37a141f3b75c48b93a147e73.txt"/>
    <m/>
  </r>
  <r>
    <x v="2"/>
    <d v="2023-03-03T00:00:00"/>
    <s v="ABM"/>
    <x v="1"/>
    <s v="5787218|394440"/>
    <s v="Check with Supplier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Pending"/>
    <x v="0"/>
    <m/>
    <m/>
    <m/>
    <m/>
    <m/>
    <d v="1899-12-30T00:00:00"/>
    <n v="-32138"/>
    <s v="0-2 Days Resolution"/>
    <s v="NON-JIRA"/>
    <m/>
    <s v="SOUTHEASTERN PAPER GROUP INC"/>
    <s v="Invoice"/>
    <n v="5787218"/>
    <m/>
    <d v="2023-03-02T20:35:00"/>
    <n v="394440"/>
    <s v="SaveInvoiceFromInterface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https://gepsmartinterfacestorage.blob.core.windows.net/buyersqlconn/4202/Interfaces/Inbound/cXML/Invoice/ProcessingError/2023/03/02/Invoice_20230302203505_759c8e849fe44eb39c5c93029f767a44.txt"/>
    <m/>
  </r>
  <r>
    <x v="2"/>
    <d v="2023-03-03T00:00:00"/>
    <s v="ABM"/>
    <x v="1"/>
    <s v="13050630|394448"/>
    <s v="GEP Team to reprocess"/>
    <s v="{ApplicationException}Error while saving invoice from interface : 1305063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0630"/>
    <m/>
    <d v="2023-03-02T20:01:00"/>
    <n v="394448"/>
    <s v="SaveInvoiceFromInterface"/>
    <s v="An error occurred while processing the message, refer to the details section for more information _x000a_Message ID: {02BE483D-83A9-486D-8DCB-6A626654CE94}_x000a_Instance ID: {BF871ADD-BD93-4E0C-90EC-3E89AE0700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c77db7-16c6-4c27-a5a4-b9d7a5048c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0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f3cf75e1ad7448d8bf8879dd823671a9.txt"/>
    <s v="Already processed"/>
  </r>
  <r>
    <x v="2"/>
    <d v="2023-03-03T00:00:00"/>
    <s v="ABM"/>
    <x v="1"/>
    <s v="13051154|394448"/>
    <s v="GEP Team to reprocess"/>
    <s v="{ApplicationException}Error while saving invoice from interface : 13051154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1154"/>
    <m/>
    <d v="2023-03-02T20:01:00"/>
    <n v="394448"/>
    <s v="SaveInvoiceFromInterface"/>
    <s v="An error occurred while processing the message, refer to the details section for more information _x000a_Message ID: {8321B8DE-8AD0-43E5-8F6F-28A4B8B51866}_x000a_Instance ID: {9A419CD2-1C2F-4150-A37F-9C833BA8ABE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082904-6ea4-44bc-b27d-7ee298b8fb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11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18f0b39d0de9416aa47726ee259b92cb.txt"/>
    <s v="Already processed"/>
  </r>
  <r>
    <x v="2"/>
    <d v="2023-03-03T00:00:00"/>
    <s v="ABM"/>
    <x v="1"/>
    <s v="1733452|394448"/>
    <s v="GEP Team to reprocess"/>
    <s v="{ApplicationException}Error while saving invoice from interface : 173345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2T20:01:00"/>
    <n v="394448"/>
    <s v="SaveInvoiceFromInterface"/>
    <s v="An error occurred while processing the message, refer to the details section for more information _x000a_Message ID: {03DEC33E-8760-4C4A-901F-8D12E8B3A81C}_x000a_Instance ID: {DFA17725-E150-4B2C-95CF-65F2BA18A2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3ef2f4-3fea-44cc-a009-fea1e9b92f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45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6_41a823972c044828833d7dd6937f90d6.txt"/>
    <s v="Already processed"/>
  </r>
  <r>
    <x v="2"/>
    <d v="2023-03-03T00:00:00"/>
    <s v="ABM"/>
    <x v="1"/>
    <s v="13049896|394448"/>
    <s v="GEP Team to reprocess"/>
    <s v="{ApplicationException}Error while saving invoice from interface : 130498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9896"/>
    <m/>
    <d v="2023-03-02T20:01:00"/>
    <n v="394448"/>
    <s v="SaveInvoiceFromInterface"/>
    <s v="An error occurred while processing the message, refer to the details section for more information _x000a_Message ID: {F51963EF-7C3C-4AF3-B58B-41B539DB0260}_x000a_Instance ID: {09B917B0-A2FA-4561-AD9F-71A90567F8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d876616-eda6-4ec3-9a8f-1ad59b630f3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98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8c5cbf84f9e244bc812f018539ba6feb.txt"/>
    <s v="Already processed"/>
  </r>
  <r>
    <x v="2"/>
    <d v="2023-03-03T00:00:00"/>
    <s v="ABM"/>
    <x v="1"/>
    <s v="1439441|387589"/>
    <s v="Check with Supplier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Pending"/>
    <x v="0"/>
    <m/>
    <m/>
    <m/>
    <m/>
    <m/>
    <d v="1899-12-30T00:00:00"/>
    <n v="-32138"/>
    <s v="0-2 Days Resolution"/>
    <s v="NON-JIRA"/>
    <m/>
    <s v="CINTAS CORP"/>
    <s v="Invoice"/>
    <n v="1439441"/>
    <m/>
    <d v="2023-03-02T14:43:00"/>
    <n v="387589"/>
    <s v="SaveInvoiceFromInterface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https://gepsmartinterfacestorage.blob.core.windows.net/buyersqlconn/4202/Interfaces/Inbound/EDI/Invoice/ProcessingError/2023/03/02/Invoice_20230302024332_5edbf7aa-06aa-487d-9654-4457bc74d94b.txt"/>
    <m/>
  </r>
  <r>
    <x v="2"/>
    <d v="2023-03-03T00:00:00"/>
    <s v="ABM"/>
    <x v="1"/>
    <s v="5831689_CR|394440"/>
    <s v="Check with Supplier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8"/>
    <s v="0-2 Days Resolution"/>
    <s v="NON-JIRA"/>
    <m/>
    <s v="SOUTHEASTERN PAPER GROUP INC"/>
    <s v="CreditMemo"/>
    <s v="5831689_CR"/>
    <m/>
    <d v="2023-03-02T14:37:00"/>
    <n v="394440"/>
    <s v="SaveCreditMemoFromInterface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3/02/CreditMemo_20230302143739_f21b7126917346d08c823266bfad4125.txt"/>
    <m/>
  </r>
  <r>
    <x v="2"/>
    <d v="2023-03-03T00:00:00"/>
    <s v="ABM"/>
    <x v="1"/>
    <s v="423097344|460113"/>
    <s v="Check with Supplier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4"/>
    <m/>
    <d v="2023-03-02T11:04:00"/>
    <n v="460113"/>
    <s v="SaveInvoiceFromInterface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455_ddd17377233d47658369c4d0c19783d3.txt"/>
    <m/>
  </r>
  <r>
    <x v="2"/>
    <d v="2023-03-03T00:00:00"/>
    <s v="ABM"/>
    <x v="1"/>
    <s v="423097968|460113"/>
    <s v="Check with Supplier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8"/>
    <m/>
    <d v="2023-03-02T11:04:00"/>
    <n v="460113"/>
    <s v="SaveInvoiceFromInterface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7_da996f36d0234cb09a3591d063b2e5aa.txt"/>
    <m/>
  </r>
  <r>
    <x v="2"/>
    <d v="2023-03-03T00:00:00"/>
    <s v="ABM"/>
    <x v="1"/>
    <s v="423097345|460113"/>
    <s v="Check with Supplier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5"/>
    <m/>
    <d v="2023-03-02T11:04:00"/>
    <n v="460113"/>
    <s v="SaveInvoiceFromInterface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356_7ffe292e77ee4536a1ae2c8d3dfa4381.txt"/>
    <m/>
  </r>
  <r>
    <x v="2"/>
    <d v="2023-03-03T00:00:00"/>
    <s v="ABM"/>
    <x v="1"/>
    <s v="423097967|460113"/>
    <s v="Check with Supplier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7"/>
    <m/>
    <d v="2023-03-02T11:04:00"/>
    <n v="460113"/>
    <s v="SaveInvoiceFromInterface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6_b47b36d52f054bf5b7745febf79166fb.txt"/>
    <m/>
  </r>
  <r>
    <x v="2"/>
    <d v="2023-03-03T00:00:00"/>
    <s v="Ecolab"/>
    <x v="0"/>
    <s v="SINV02192892|540498"/>
    <s v="GEP Team to reprocess"/>
    <s v="{ApplicationException}Error while saving invoice from interface : SINV0219289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892"/>
    <m/>
    <d v="2023-03-02T18:08:00"/>
    <n v="540498"/>
    <s v="SaveInvoiceFromInterface"/>
    <s v="An error occurred while processing the message, refer to the details section for more information _x000a_Message ID: {B9170962-A42F-44D3-9A15-E5DF904B5771}_x000a_Instance ID: {49A2FB4C-5C7F-4959-8A52-FED91AF15DC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4fdf239-3325-4299-9ba4-361955e42ec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89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4_7b4490f72e1644e99d4ba4606b42d577.txt"/>
    <s v="Already processed"/>
  </r>
  <r>
    <x v="2"/>
    <d v="2023-03-03T00:00:00"/>
    <s v="Ecolab"/>
    <x v="0"/>
    <s v="SINV02192915|540498"/>
    <s v="GEP Team to reprocess"/>
    <s v="{ApplicationException}Error while saving invoice from interface : SINV0219291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15"/>
    <m/>
    <d v="2023-03-02T18:08:00"/>
    <n v="540498"/>
    <s v="SaveInvoiceFromInterface"/>
    <s v="An error occurred while processing the message, refer to the details section for more information _x000a_Message ID: {EEA43CCE-9EE6-46BF-8B3A-2B324EDAD017}_x000a_Instance ID: {1D363019-ED98-40D0-8343-E53D9FD08BC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b9c7e-a6ba-4a77-aa8d-e730befd6e7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3b8ecdb11f5c4408b9be2b4453310084.txt"/>
    <s v="Already processed"/>
  </r>
  <r>
    <x v="2"/>
    <d v="2023-03-03T00:00:00"/>
    <s v="Ecolab"/>
    <x v="0"/>
    <s v="SINV02192921|540498"/>
    <s v="GEP Team to reprocess"/>
    <s v="{ApplicationException}Error while saving invoice from interface : SINV0219292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21"/>
    <m/>
    <d v="2023-03-02T18:08:00"/>
    <n v="540498"/>
    <s v="SaveInvoiceFromInterface"/>
    <s v="An error occurred while processing the message, refer to the details section for more information _x000a_Message ID: {47344B14-C0A5-422B-9EF6-FB364F82DA38}_x000a_Instance ID: {EF996E94-855E-4A87-8A1B-834AA6C346D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65f77a-13d9-41b2-bcb2-7cb00e31e68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2458705b3f5643379ec3d452e1d0dda5.txt"/>
    <s v="Already processed"/>
  </r>
  <r>
    <x v="2"/>
    <d v="2023-03-03T00:00:00"/>
    <s v="Ecolab"/>
    <x v="0"/>
    <s v="SINV02193254|540498"/>
    <s v="GEP Team to reprocess"/>
    <s v="{ApplicationException}Error while saving invoice from interface : SINV0219325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54"/>
    <m/>
    <d v="2023-03-02T18:08:00"/>
    <n v="540498"/>
    <s v="SaveInvoiceFromInterface"/>
    <s v="An error occurred while processing the message, refer to the details section for more information _x000a_Message ID: {6C8B47EB-3A65-49D9-A394-D235EF232911}_x000a_Instance ID: {FC52F2EF-6982-41E7-AA7E-1B781E830A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28c845a-237b-40f8-ad97-ec8aac0fbe9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ca1fe97c2f584e418dcdbaae284cdd5a.txt"/>
    <s v="Already processed"/>
  </r>
  <r>
    <x v="2"/>
    <d v="2023-03-03T00:00:00"/>
    <s v="Ecolab"/>
    <x v="0"/>
    <s v="SINV02193265|540498"/>
    <s v="GEP Team to reprocess"/>
    <s v="{ApplicationException}Error while saving invoice from interface : SINV0219326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65"/>
    <m/>
    <d v="2023-03-02T18:08:00"/>
    <n v="540498"/>
    <s v="SaveInvoiceFromInterface"/>
    <s v="An error occurred while processing the message, refer to the details section for more information _x000a_Message ID: {A75A5363-ACE9-404F-802E-3D81A75806DD}_x000a_Instance ID: {CDF1FE0D-90C1-4B55-8D3E-23B4E88878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3b5ca17-3399-4e46-aae8-87723052ed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6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8346b183984f49f18adff304daf35de4.txt"/>
    <s v="Already processed"/>
  </r>
  <r>
    <x v="2"/>
    <d v="2023-03-03T00:00:00"/>
    <s v="Ecolab"/>
    <x v="0"/>
    <s v="SINV02193539|540498"/>
    <s v="GEP Team to reprocess"/>
    <s v="{ApplicationException}Error while saving invoice from interface : SINV0219353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39"/>
    <m/>
    <d v="2023-03-02T21:43:00"/>
    <n v="540498"/>
    <s v="SaveInvoiceFromInterface"/>
    <s v="An error occurred while processing the message, refer to the details section for more information _x000a_Message ID: {80018FBD-01B1-4577-A36F-3328F31DE0B9}_x000a_Instance ID: {BE78A5D8-7FBC-43AB-BAC6-D9C8412B68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0ccc1fd-8c71-4e71-95ac-363942ae2a2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677d7707f81747a58c61099ce2b4903d.txt"/>
    <s v="Processed"/>
  </r>
  <r>
    <x v="2"/>
    <d v="2023-03-03T00:00:00"/>
    <s v="Ecolab"/>
    <x v="0"/>
    <s v="SINV02193544|540498"/>
    <s v="GEP Team to reprocess"/>
    <s v="{ApplicationException}Error while saving invoice from interface : SINV0219354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44"/>
    <m/>
    <d v="2023-03-02T21:43:00"/>
    <n v="540498"/>
    <s v="SaveInvoiceFromInterface"/>
    <s v="An error occurred while processing the message, refer to the details section for more information _x000a_Message ID: {B2AAFF2A-52C6-459B-8E32-3238FA1D7536}_x000a_Instance ID: {CDF0D28F-9AE7-4308-A686-8A91738BD7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dc99f5-15fb-43c9-ba6e-5d54333c285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4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980f3b8be4a140c2a1e9c9327cf436d3.txt"/>
    <s v="Processed"/>
  </r>
  <r>
    <x v="2"/>
    <d v="2023-03-03T00:00:00"/>
    <s v="Ecolab"/>
    <x v="0"/>
    <s v="SINV02193684|540498"/>
    <s v="Check with Supplier"/>
    <s v="{ValidationException}ValidationException: There was an error in processing Invoice : SINV02193684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3684"/>
    <m/>
    <d v="2023-03-02T21:43:00"/>
    <n v="540498"/>
    <s v="SaveInvoiceFromInterface"/>
    <s v="An error occurred while processing the message, refer to the details section for more information _x000a_Message ID: {3C451F1D-8AE1-41F0-8614-7139C3F013BE}_x000a_Instance ID: {2CF19AE6-51BB-4E31-823C-543D3D1F03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47e1a68-e8b0-47aa-837c-91f0041f9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36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36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568991be9bea496d8c7a209cce05e79e.txt"/>
    <m/>
  </r>
  <r>
    <x v="2"/>
    <d v="2023-03-03T00:00:00"/>
    <s v="Kiewit"/>
    <x v="2"/>
    <s v="HD00840|565058"/>
    <s v="Check with Supplier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D00840"/>
    <m/>
    <d v="2023-03-02T15:22:00"/>
    <n v="565058"/>
    <s v="SaveInvoiceFromInterface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https://gepsmartinterfacestorage.blob.core.windows.net/buyersqlconn/70021845/Interfaces/Inbound/cXML/Invoice/ProcessingError/2023/03/02/Invoice_20230302152227_209b39778e2c48a699357a6704636b6d.txt"/>
    <m/>
  </r>
  <r>
    <x v="2"/>
    <d v="2023-03-03T00:00:00"/>
    <s v="Kiewit"/>
    <x v="2"/>
    <s v="9624925187|572963"/>
    <s v="Check with Supplier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4925187"/>
    <m/>
    <d v="2023-03-02T13:19:00"/>
    <n v="572963"/>
    <s v="SaveInvoiceFromInterface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https://gepsmartinterfacestorage.blob.core.windows.net/buyersqlconn/70021845/Interfaces/Inbound/cXML/Invoice/ProcessingError/2023/03/02/Invoice_20230302131945_ef067542d1e84c1f8a89e4f3b0e63ffc.txt"/>
    <m/>
  </r>
  <r>
    <x v="2"/>
    <d v="2023-03-03T00:00:00"/>
    <s v="Kiewit"/>
    <x v="2"/>
    <s v="1GTML79N71HX|545568"/>
    <s v="Check with Supplier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GTML79N71HX"/>
    <m/>
    <d v="2023-03-02T12:43:00"/>
    <n v="545568"/>
    <s v="SaveInvoiceFromInterface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https://gepsmartinterfacestorage.blob.core.windows.net/buyersqlconn/70021845/Interfaces/Inbound/cXML/Invoice/ProcessingError/2023/03/02/Invoice_20230302124335_0a60b68f565540828e0e75d2c9ee80df.txt"/>
    <m/>
  </r>
  <r>
    <x v="2"/>
    <d v="2023-03-03T00:00:00"/>
    <s v="Kiewit"/>
    <x v="2"/>
    <s v="62420956|568107"/>
    <s v="Check with Supplier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0956"/>
    <m/>
    <d v="2023-03-02T12:03:00"/>
    <n v="568107"/>
    <s v="SaveInvoiceFromInterface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https://gepsmartinterfacestorage.blob.core.windows.net/buyersqlconn/70021845/Interfaces/Inbound/cXML/Invoice/ProcessingError/2023/03/02/Invoice_20230302120316_eb9b91f6605b4edd85abb6de0ae3aaee.txt"/>
    <m/>
  </r>
  <r>
    <x v="2"/>
    <d v="2023-03-03T00:00:00"/>
    <s v="Kiewit"/>
    <x v="2"/>
    <s v="9625693479|572963"/>
    <s v="Check with Supplier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79"/>
    <m/>
    <d v="2023-03-02T13:16:00"/>
    <n v="572963"/>
    <s v="SaveInvoiceFromInterface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https://gepsmartinterfacestorage.blob.core.windows.net/buyersqlconn/70021845/Interfaces/Inbound/cXML/Invoice/ProcessingError/2023/03/02/Invoice_20230302131643_c38974ae24734a9d9f748b05b7036ca7.txt"/>
    <m/>
  </r>
  <r>
    <x v="2"/>
    <d v="2023-03-03T00:00:00"/>
    <s v="Kiewit"/>
    <x v="2"/>
    <s v="9625693487|572963"/>
    <s v="Check with Supplier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87"/>
    <m/>
    <d v="2023-03-02T13:17:00"/>
    <n v="572963"/>
    <s v="SaveInvoiceFromInterface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https://gepsmartinterfacestorage.blob.core.windows.net/buyersqlconn/70021845/Interfaces/Inbound/cXML/Invoice/ProcessingError/2023/03/02/Invoice_20230302131743_3195485e35c844e1850df7cd80f36b1e.txt"/>
    <m/>
  </r>
  <r>
    <x v="2"/>
    <d v="2023-03-03T00:00:00"/>
    <s v="Kiewit"/>
    <x v="2"/>
    <s v="11KLNH1L9KDP|545568"/>
    <s v="Check with Supplier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KLNH1L9KDP"/>
    <m/>
    <d v="2023-03-02T21:32:00"/>
    <n v="545568"/>
    <s v="SaveInvoiceFromInterface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https://gepsmartinterfacestorage.blob.core.windows.net/buyersqlconn/70021845/Interfaces/Inbound/cXML/Invoice/ProcessingError/2023/03/02/Invoice_20230302213223_0bfafa99e8084c8ca59ba57d780b053e.txt"/>
    <m/>
  </r>
  <r>
    <x v="2"/>
    <d v="2023-03-03T00:00:00"/>
    <s v="Kiewit"/>
    <x v="2"/>
    <s v="1MRM1MKJ7Y7M|545568"/>
    <s v="Check with Supplier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MRM1MKJ7Y7M"/>
    <m/>
    <d v="2023-03-02T18:59:00"/>
    <n v="545568"/>
    <s v="SaveInvoiceFromInterface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https://gepsmartinterfacestorage.blob.core.windows.net/buyersqlconn/70021845/Interfaces/Inbound/cXML/Invoice/ProcessingError/2023/03/02/Invoice_20230302185943_629404f8e3dc4705b74ff422b8e6446b.txt"/>
    <m/>
  </r>
  <r>
    <x v="2"/>
    <d v="2023-03-03T00:00:00"/>
    <s v="Kiewit"/>
    <x v="2"/>
    <s v="62411020|568107"/>
    <s v="Check with Supplier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1020"/>
    <m/>
    <d v="2023-03-02T12:02:00"/>
    <n v="568107"/>
    <s v="SaveInvoiceFromInterface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https://gepsmartinterfacestorage.blob.core.windows.net/buyersqlconn/70021845/Interfaces/Inbound/cXML/Invoice/ProcessingError/2023/03/02/Invoice_20230302120220_03ae0d318f9f49a09691c3a8c1db170e.txt"/>
    <m/>
  </r>
  <r>
    <x v="2"/>
    <d v="2023-03-03T00:00:00"/>
    <s v="Kiewit"/>
    <x v="2"/>
    <s v="62414508|568107"/>
    <s v="Check with Supplier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4508"/>
    <m/>
    <d v="2023-03-02T12:02:00"/>
    <n v="568107"/>
    <s v="SaveInvoiceFromInterface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https://gepsmartinterfacestorage.blob.core.windows.net/buyersqlconn/70021845/Interfaces/Inbound/cXML/Invoice/ProcessingError/2023/03/02/Invoice_20230302120220_4b5265b5adbf4a4ca01a99575321031d.txt"/>
    <m/>
  </r>
  <r>
    <x v="2"/>
    <d v="2023-03-03T00:00:00"/>
    <s v="Kiewit"/>
    <x v="2"/>
    <s v="9135541391|570205"/>
    <s v="Check with Supplier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1391"/>
    <m/>
    <d v="2023-03-03T09:34:00"/>
    <n v="570205"/>
    <s v="SaveInvoiceFromInterface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https://gepsmartinterfacestorage.blob.core.windows.net/buyersqlconn/70021845/Interfaces/Inbound/cXML/Invoice/ProcessingError/2023/03/03/Invoice_20230303093446_c503b6d57e6e46ebb0d17e61d7802965.txt"/>
    <m/>
  </r>
  <r>
    <x v="2"/>
    <d v="2023-03-03T00:00:00"/>
    <s v="Kiewit"/>
    <x v="2"/>
    <s v="9135550319|570205"/>
    <s v="Check with Supplier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50319"/>
    <m/>
    <d v="2023-03-03T09:36:00"/>
    <n v="570205"/>
    <s v="SaveInvoiceFromInterface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https://gepsmartinterfacestorage.blob.core.windows.net/buyersqlconn/70021845/Interfaces/Inbound/cXML/Invoice/ProcessingError/2023/03/03/Invoice_20230303093639_35d423191c9141e29288a51a77be2720.txt"/>
    <m/>
  </r>
  <r>
    <x v="2"/>
    <d v="2023-03-03T00:00:00"/>
    <s v="Kiewit"/>
    <x v="2"/>
    <s v="1687907600|568125"/>
    <s v="Check with Supplier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Canada Corp"/>
    <s v="Invoice"/>
    <n v="1687907600"/>
    <m/>
    <d v="2023-03-03T05:24:00"/>
    <n v="568125"/>
    <s v="SaveInvoiceFromInterface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https://gepsmartinterfacestorage.blob.core.windows.net/buyersqlconn/70021845/Interfaces/Inbound/cXML/Invoice/ProcessingError/2023/03/03/Invoice_20230303052409_40af19949099479e98c2c80321374472.txt"/>
    <m/>
  </r>
  <r>
    <x v="2"/>
    <d v="2023-03-03T00:00:00"/>
    <s v="Kiewit"/>
    <x v="2"/>
    <s v="9135545075|570205"/>
    <s v="Check with Supplier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5"/>
    <m/>
    <d v="2023-03-03T09:37:00"/>
    <n v="570205"/>
    <s v="SaveInvoiceFromInterface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https://gepsmartinterfacestorage.blob.core.windows.net/buyersqlconn/70021845/Interfaces/Inbound/cXML/Invoice/ProcessingError/2023/03/03/Invoice_20230303093740_d82f8183f8034f1f8a82d7152354a6b0.txt"/>
    <m/>
  </r>
  <r>
    <x v="2"/>
    <d v="2023-03-03T00:00:00"/>
    <s v="Kiewit"/>
    <x v="2"/>
    <s v="9135545078|570205"/>
    <s v="Check with Supplier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8"/>
    <m/>
    <d v="2023-03-03T09:39:00"/>
    <n v="570205"/>
    <s v="SaveInvoiceFromInterface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https://gepsmartinterfacestorage.blob.core.windows.net/buyersqlconn/70021845/Interfaces/Inbound/cXML/Invoice/ProcessingError/2023/03/03/Invoice_20230303093942_329ca6c88e5146b69cbb1520610dbc83.txt"/>
    <m/>
  </r>
  <r>
    <x v="2"/>
    <d v="2023-03-03T00:00:00"/>
    <s v="Kiewit"/>
    <x v="2"/>
    <s v="93694900|570280"/>
    <s v="Check with Supplier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00"/>
    <m/>
    <d v="2023-03-03T08:06:00"/>
    <n v="570280"/>
    <s v="SaveInvoiceFromInterface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610_e54bd2ad19a5414f8053ec26aad6c3fb.txt"/>
    <m/>
  </r>
  <r>
    <x v="2"/>
    <d v="2023-03-03T00:00:00"/>
    <s v="Kiewit"/>
    <x v="2"/>
    <s v="93694911|570280"/>
    <s v="Check with Supplier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11"/>
    <m/>
    <d v="2023-03-03T08:05:00"/>
    <n v="570280"/>
    <s v="SaveInvoiceFromInterface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510_15c7bb1729cf42c2906a0e1e0395e1b7.txt"/>
    <m/>
  </r>
  <r>
    <x v="2"/>
    <d v="2023-03-03T00:00:00"/>
    <s v="Mylan"/>
    <x v="2"/>
    <s v="93745280|130453"/>
    <s v="Check with Supplier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Pending"/>
    <x v="0"/>
    <m/>
    <m/>
    <m/>
    <m/>
    <m/>
    <d v="1899-12-30T00:00:00"/>
    <n v="-32138"/>
    <s v="0-2 Days Resolution"/>
    <s v="NON-JIRA"/>
    <m/>
    <s v="McMaster Carr Supply Company"/>
    <s v="Invoice"/>
    <n v="93745280"/>
    <m/>
    <d v="2023-03-03T08:03:00"/>
    <n v="130453"/>
    <s v="SaveInvoiceFromInterface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https://gepsmartinterfacestorage.blob.core.windows.net/buyersqlconn/96327/Interfaces/Inbound/cXML/Invoice/ProcessingError/2023/03/03/Invoice_20230303080307_a7460e93c9f0477aa757501e9ad62094.txt"/>
    <m/>
  </r>
  <r>
    <x v="2"/>
    <d v="2023-03-03T00:00:00"/>
    <s v="Mylan"/>
    <x v="2"/>
    <s v="733722326|130566"/>
    <s v="Check with Supplier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Pending"/>
    <x v="0"/>
    <m/>
    <m/>
    <m/>
    <m/>
    <m/>
    <d v="1899-12-30T00:00:00"/>
    <n v="-32138"/>
    <s v="0-2 Days Resolution"/>
    <s v="NON-JIRA"/>
    <m/>
    <s v="Home Depot Pro"/>
    <s v="Invoice"/>
    <n v="733722326"/>
    <m/>
    <d v="2023-03-03T06:09:00"/>
    <n v="130566"/>
    <s v="SaveInvoiceFromInterface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https://gepsmartinterfacestorage.blob.core.windows.net/buyersqlconn/96327/Interfaces/Inbound/cXML/Invoice/ProcessingError/2023/03/03/Invoice_20230303060926_ac8a2502f42b4af4acb840b29ac1d9b7.txt"/>
    <m/>
  </r>
  <r>
    <x v="2"/>
    <d v="2023-03-03T00:00:00"/>
    <s v="OGE"/>
    <x v="0"/>
    <s v="556719200|42197"/>
    <s v="Check with Supplier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200"/>
    <m/>
    <d v="2023-03-02T16:47:00"/>
    <n v="42197"/>
    <s v="SaveInvoiceFromInterface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5_b4d34ff9-dea9-40c2-9c02-8d98ec3ea4cf.txt"/>
    <m/>
  </r>
  <r>
    <x v="2"/>
    <d v="2023-03-03T00:00:00"/>
    <s v="OGE"/>
    <x v="0"/>
    <s v="556719300|42197"/>
    <s v="Check with Supplier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300"/>
    <m/>
    <d v="2023-03-02T16:47:00"/>
    <n v="42197"/>
    <s v="SaveInvoiceFromInterface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https://gepsmartinterfacestorage.blob.core.windows.net/buyersqlconn/7954/Interfaces/Inbound/EDI/Invoice/ProcessingError/2023/03/02/Invoice_20230302044725_10ec7dbf-d48f-40c0-ba11-5d02059a7660.txt"/>
    <m/>
  </r>
  <r>
    <x v="2"/>
    <d v="2023-03-03T00:00:00"/>
    <s v="OGE"/>
    <x v="0"/>
    <s v="556719400|42197"/>
    <s v="Check with Supplier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400"/>
    <m/>
    <d v="2023-03-02T16:47:00"/>
    <n v="42197"/>
    <s v="SaveInvoiceFromInterface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6_f09655c3-eca3-424e-b15c-0ddc8b528933.txt"/>
    <m/>
  </r>
  <r>
    <x v="2"/>
    <d v="2023-03-03T00:00:00"/>
    <s v="OGE"/>
    <x v="0"/>
    <s v="567081700|42197"/>
    <s v="Check with Supplier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67081700"/>
    <m/>
    <d v="2023-03-02T16:47:00"/>
    <n v="42197"/>
    <s v="SaveInvoiceFromInterface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https://gepsmartinterfacestorage.blob.core.windows.net/buyersqlconn/7954/Interfaces/Inbound/EDI/Invoice/ProcessingError/2023/03/02/Invoice_20230302044725_2b5e99d4-ff5f-48ba-a594-df1c21b0d42b.txt"/>
    <m/>
  </r>
  <r>
    <x v="2"/>
    <d v="2023-03-02T00:00:00"/>
    <s v="OGE"/>
    <x v="0"/>
    <s v="9624529666|57800"/>
    <s v="Check with Supplier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Pending"/>
    <x v="0"/>
    <m/>
    <m/>
    <m/>
    <m/>
    <m/>
    <d v="1899-12-30T00:00:00"/>
    <n v="-32138"/>
    <s v="0-2 Days Resolution"/>
    <s v="NON-JIRA"/>
    <m/>
    <s v="W W GRAINGER INC"/>
    <s v="Invoice"/>
    <n v="9624529666"/>
    <m/>
    <d v="2023-03-02T09:01:00"/>
    <n v="57800"/>
    <s v="SaveInvoiceFromInterface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https://gepsmartinterfacestorage.blob.core.windows.net/buyersqlconn/7954/Interfaces/Inbound/cXML/Invoice/ProcessingError/2023/03/02/Invoice_20230302090103_0a34a0c764e844b2b4920d26ddfd7761.txt"/>
    <m/>
  </r>
  <r>
    <x v="2"/>
    <d v="2023-03-02T00:00:00"/>
    <s v="OGE"/>
    <x v="0"/>
    <s v="556719200|42197"/>
    <s v="Check with Supplier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200"/>
    <m/>
    <d v="2023-03-02T16:47:00"/>
    <n v="42197"/>
    <s v="SaveInvoiceFromInterface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5_b4d34ff9-dea9-40c2-9c02-8d98ec3ea4cf.txt"/>
    <m/>
  </r>
  <r>
    <x v="2"/>
    <d v="2023-03-02T00:00:00"/>
    <s v="OGE"/>
    <x v="0"/>
    <s v="556719300|42197"/>
    <s v="Check with Supplier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300"/>
    <m/>
    <d v="2023-03-02T16:47:00"/>
    <n v="42197"/>
    <s v="SaveInvoiceFromInterface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https://gepsmartinterfacestorage.blob.core.windows.net/buyersqlconn/7954/Interfaces/Inbound/EDI/Invoice/ProcessingError/2023/03/02/Invoice_20230302044725_10ec7dbf-d48f-40c0-ba11-5d02059a7660.txt"/>
    <m/>
  </r>
  <r>
    <x v="2"/>
    <d v="2023-03-02T00:00:00"/>
    <s v="OGE"/>
    <x v="0"/>
    <s v="556719400|42197"/>
    <s v="Check with Supplier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400"/>
    <m/>
    <d v="2023-03-02T16:47:00"/>
    <n v="42197"/>
    <s v="SaveInvoiceFromInterface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6_f09655c3-eca3-424e-b15c-0ddc8b528933.txt"/>
    <m/>
  </r>
  <r>
    <x v="2"/>
    <d v="2023-03-02T00:00:00"/>
    <s v="OGE"/>
    <x v="0"/>
    <s v="567081700|42197"/>
    <s v="Check with Supplier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67081700"/>
    <m/>
    <d v="2023-03-02T16:47:00"/>
    <n v="42197"/>
    <s v="SaveInvoiceFromInterface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https://gepsmartinterfacestorage.blob.core.windows.net/buyersqlconn/7954/Interfaces/Inbound/EDI/Invoice/ProcessingError/2023/03/02/Invoice_20230302044725_2b5e99d4-ff5f-48ba-a594-df1c21b0d42b.txt"/>
    <m/>
  </r>
  <r>
    <x v="2"/>
    <d v="2023-03-02T00:00:00"/>
    <s v="CincinnatiBell"/>
    <x v="0"/>
    <s v="5409731034|171070"/>
    <s v="Check with Supplier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No Document Found"/>
    <x v="2"/>
    <m/>
    <m/>
    <d v="2023-03-08T00:00:00"/>
    <m/>
    <m/>
    <d v="2023-03-08T00:00:00"/>
    <n v="1"/>
    <s v="0-2 Days Resolution"/>
    <s v="NON-JIRA"/>
    <m/>
    <s v="SCANSOURCE, INC"/>
    <s v="Invoice"/>
    <s v="5409731034"/>
    <m/>
    <d v="2023-03-02T07:17:00"/>
    <n v="171070"/>
    <s v="SaveInvoiceFromInterface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https://gepsmartinterfacestorage.blob.core.windows.net/buyersqlconn/70242/Interfaces/Inbound/EDI/Invoice/ProcessingError/2023/03/02/Invoice_20230302071710_13e2746a-e9a9-4827-8fc0-17dd8ea45d1d.txt"/>
    <m/>
  </r>
  <r>
    <x v="2"/>
    <d v="2023-03-02T00:00:00"/>
    <s v="ABM"/>
    <x v="1"/>
    <s v="423097967|460113"/>
    <s v="Check with Supplier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7"/>
    <m/>
    <d v="2023-03-02T11:04:00"/>
    <n v="460113"/>
    <s v="SaveInvoiceFromInterface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6_b47b36d52f054bf5b7745febf79166fb.txt"/>
    <m/>
  </r>
  <r>
    <x v="2"/>
    <d v="2023-03-02T00:00:00"/>
    <s v="ABM"/>
    <x v="1"/>
    <s v="423097345|460113"/>
    <s v="Check with Supplier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5"/>
    <m/>
    <d v="2023-03-02T11:04:00"/>
    <n v="460113"/>
    <s v="SaveInvoiceFromInterface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356_7ffe292e77ee4536a1ae2c8d3dfa4381.txt"/>
    <m/>
  </r>
  <r>
    <x v="2"/>
    <d v="2023-03-02T00:00:00"/>
    <s v="ABM"/>
    <x v="1"/>
    <s v="423097968|460113"/>
    <s v="Check with Supplier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8"/>
    <m/>
    <d v="2023-03-02T11:04:00"/>
    <n v="460113"/>
    <s v="SaveInvoiceFromInterface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7_da996f36d0234cb09a3591d063b2e5aa.txt"/>
    <m/>
  </r>
  <r>
    <x v="2"/>
    <d v="2023-03-02T00:00:00"/>
    <s v="ABM"/>
    <x v="1"/>
    <s v="423097344|460113"/>
    <s v="Check with Supplier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4"/>
    <m/>
    <d v="2023-03-02T11:04:00"/>
    <n v="460113"/>
    <s v="SaveInvoiceFromInterface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455_ddd17377233d47658369c4d0c19783d3.txt"/>
    <m/>
  </r>
  <r>
    <x v="2"/>
    <d v="2023-03-02T00:00:00"/>
    <s v="ABM"/>
    <x v="1"/>
    <s v="5831689_CR|394440"/>
    <s v="Check with Supplier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8"/>
    <s v="0-2 Days Resolution"/>
    <s v="NON-JIRA"/>
    <m/>
    <s v="SOUTHEASTERN PAPER GROUP INC"/>
    <s v="CreditMemo"/>
    <s v="5831689_CR"/>
    <m/>
    <d v="2023-03-02T14:37:00"/>
    <n v="394440"/>
    <s v="SaveCreditMemoFromInterface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3/02/CreditMemo_20230302143739_f21b7126917346d08c823266bfad4125.txt"/>
    <m/>
  </r>
  <r>
    <x v="2"/>
    <d v="2023-03-02T00:00:00"/>
    <s v="ABM"/>
    <x v="1"/>
    <s v="1439441|387589"/>
    <s v="Check with Supplier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Pending"/>
    <x v="0"/>
    <m/>
    <m/>
    <m/>
    <m/>
    <m/>
    <d v="1899-12-30T00:00:00"/>
    <n v="-32138"/>
    <s v="0-2 Days Resolution"/>
    <s v="NON-JIRA"/>
    <m/>
    <s v="CINTAS CORP"/>
    <s v="Invoice"/>
    <n v="1439441"/>
    <m/>
    <d v="2023-03-02T14:43:00"/>
    <n v="387589"/>
    <s v="SaveInvoiceFromInterface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https://gepsmartinterfacestorage.blob.core.windows.net/buyersqlconn/4202/Interfaces/Inbound/EDI/Invoice/ProcessingError/2023/03/02/Invoice_20230302024332_5edbf7aa-06aa-487d-9654-4457bc74d94b.txt"/>
    <m/>
  </r>
  <r>
    <x v="2"/>
    <d v="2023-03-02T00:00:00"/>
    <s v="ABM"/>
    <x v="1"/>
    <s v="13049896|394448"/>
    <s v="GEP Team to reprocess"/>
    <s v="{ApplicationException}Error while saving invoice from interface : 130498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9896"/>
    <m/>
    <d v="2023-03-02T20:01:00"/>
    <n v="394448"/>
    <s v="SaveInvoiceFromInterface"/>
    <s v="An error occurred while processing the message, refer to the details section for more information _x000a_Message ID: {F51963EF-7C3C-4AF3-B58B-41B539DB0260}_x000a_Instance ID: {09B917B0-A2FA-4561-AD9F-71A90567F8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d876616-eda6-4ec3-9a8f-1ad59b630f3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98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8c5cbf84f9e244bc812f018539ba6feb.txt"/>
    <s v="Processed"/>
  </r>
  <r>
    <x v="2"/>
    <d v="2023-03-02T00:00:00"/>
    <s v="ABM"/>
    <x v="1"/>
    <s v="1733452|394448"/>
    <s v="GEP Team to reprocess"/>
    <s v="{ApplicationException}Error while saving invoice from interface : 173345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2T20:01:00"/>
    <n v="394448"/>
    <s v="SaveInvoiceFromInterface"/>
    <s v="An error occurred while processing the message, refer to the details section for more information _x000a_Message ID: {03DEC33E-8760-4C4A-901F-8D12E8B3A81C}_x000a_Instance ID: {DFA17725-E150-4B2C-95CF-65F2BA18A2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3ef2f4-3fea-44cc-a009-fea1e9b92f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45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6_41a823972c044828833d7dd6937f90d6.txt"/>
    <s v="Processed"/>
  </r>
  <r>
    <x v="2"/>
    <d v="2023-03-02T00:00:00"/>
    <s v="ABM"/>
    <x v="1"/>
    <s v="13051154|394448"/>
    <s v="GEP Team to reprocess"/>
    <s v="{ApplicationException}Error while saving invoice from interface : 13051154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1154"/>
    <m/>
    <d v="2023-03-02T20:01:00"/>
    <n v="394448"/>
    <s v="SaveInvoiceFromInterface"/>
    <s v="An error occurred while processing the message, refer to the details section for more information _x000a_Message ID: {8321B8DE-8AD0-43E5-8F6F-28A4B8B51866}_x000a_Instance ID: {9A419CD2-1C2F-4150-A37F-9C833BA8ABE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082904-6ea4-44bc-b27d-7ee298b8fb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11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18f0b39d0de9416aa47726ee259b92cb.txt"/>
    <s v="Processed"/>
  </r>
  <r>
    <x v="2"/>
    <d v="2023-03-02T00:00:00"/>
    <s v="ABM"/>
    <x v="1"/>
    <s v="13050630|394448"/>
    <s v="GEP Team to reprocess"/>
    <s v="{ApplicationException}Error while saving invoice from interface : 1305063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0630"/>
    <m/>
    <d v="2023-03-02T20:01:00"/>
    <n v="394448"/>
    <s v="SaveInvoiceFromInterface"/>
    <s v="An error occurred while processing the message, refer to the details section for more information _x000a_Message ID: {02BE483D-83A9-486D-8DCB-6A626654CE94}_x000a_Instance ID: {BF871ADD-BD93-4E0C-90EC-3E89AE0700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c77db7-16c6-4c27-a5a4-b9d7a5048c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0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f3cf75e1ad7448d8bf8879dd823671a9.txt"/>
    <s v="Processed"/>
  </r>
  <r>
    <x v="2"/>
    <d v="2023-03-02T00:00:00"/>
    <s v="Ecolab"/>
    <x v="0"/>
    <s v="SINV02191616|540498"/>
    <s v="GEP Team to reprocess"/>
    <s v="{ApplicationException}Error while saving invoice from interface : SINV02191616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16"/>
    <m/>
    <d v="2023-03-01T21:47:00"/>
    <n v="540498"/>
    <s v="SaveInvoiceFromInterface"/>
    <s v="An error occurred while processing the message, refer to the details section for more information _x000a_Message ID: {4FA1AC0D-3A94-4464-A517-10490BD0DF51}_x000a_Instance ID: {A3F17511-B75D-4683-9191-DA0DFA5B2E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ad470ea-8119-4aa6-9541-53d87670d36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09_81108d15507a4f67af2b4a5a41189a6e.txt"/>
    <s v="Processed"/>
  </r>
  <r>
    <x v="2"/>
    <d v="2023-03-02T00:00:00"/>
    <s v="Ecolab"/>
    <x v="0"/>
    <s v="SINV02191628|540498"/>
    <s v="GEP Team to reprocess"/>
    <s v="{ApplicationException}Error while saving invoice from interface : SINV02191628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28"/>
    <m/>
    <d v="2023-03-01T21:47:00"/>
    <n v="540498"/>
    <s v="SaveInvoiceFromInterface"/>
    <s v="An error occurred while processing the message, refer to the details section for more information _x000a_Message ID: {691AE529-E7FC-48EF-A4BD-F62611D5CE57}_x000a_Instance ID: {9FEAB4CF-ACD2-4078-AEDC-6B803C72F6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4023d25-9475-4b12-be37-368ef9cfdb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2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4fc441de9ee84c8e945423ab92a2f523.txt"/>
    <s v="Processed"/>
  </r>
  <r>
    <x v="2"/>
    <d v="2023-03-02T00:00:00"/>
    <s v="Ecolab"/>
    <x v="0"/>
    <s v="SINV02191630|540498"/>
    <s v="GEP Team to reprocess"/>
    <s v="{ApplicationException}Error while saving invoice from interface : SINV02191630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30"/>
    <m/>
    <d v="2023-03-01T21:47:00"/>
    <n v="540498"/>
    <s v="SaveInvoiceFromInterface"/>
    <s v="An error occurred while processing the message, refer to the details section for more information _x000a_Message ID: {673B9F2B-F5D9-4C32-83ED-DF794D09CE41}_x000a_Instance ID: {00A91A35-F39B-4187-B9C4-C1502C7CA99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0518ef-a93b-4e61-8cff-2cfb626806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234a95a77e849d4b922a4025d212a68.txt"/>
    <s v="Processed"/>
  </r>
  <r>
    <x v="2"/>
    <d v="2023-03-02T00:00:00"/>
    <s v="Ecolab"/>
    <x v="0"/>
    <s v="SINV02191651|540498"/>
    <s v="GEP Team to reprocess"/>
    <s v="{ApplicationException}Error while saving invoice from interface : SINV0219165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51"/>
    <m/>
    <d v="2023-03-01T21:47:00"/>
    <n v="540498"/>
    <s v="SaveInvoiceFromInterface"/>
    <s v="An error occurred while processing the message, refer to the details section for more information _x000a_Message ID: {70D23BB5-39F9-4672-A545-B8763B242BF9}_x000a_Instance ID: {2C65C816-9DB2-4684-AD0F-25354C4F50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cb3a8ed-6da6-49ca-bc18-51c332493d7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341ceb768be4983b9a0347209c69db8.txt"/>
    <s v="Processed"/>
  </r>
  <r>
    <x v="2"/>
    <d v="2023-03-02T00:00:00"/>
    <s v="Ecolab"/>
    <x v="0"/>
    <s v="SINV02191654|540498"/>
    <s v="GEP Team to reprocess"/>
    <s v="{ApplicationException}Error while saving invoice from interface : SINV0219165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54"/>
    <m/>
    <d v="2023-03-01T21:47:00"/>
    <n v="540498"/>
    <s v="SaveInvoiceFromInterface"/>
    <s v="An error occurred while processing the message, refer to the details section for more information _x000a_Message ID: {D799567D-C3B8-4C92-BCC2-8328F266566D}_x000a_Instance ID: {DCD4A3F7-9B65-4DCC-A323-668808B9AD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7d5fa-b953-41c7-9c5a-82657395b5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e7bc63d748c949d3bf021a0b82347301.txt"/>
    <s v="Processed"/>
  </r>
  <r>
    <x v="2"/>
    <d v="2023-03-02T00:00:00"/>
    <s v="Ecolab"/>
    <x v="0"/>
    <s v="SINV02191676|540498"/>
    <s v="GEP Team to reprocess"/>
    <s v="{ApplicationException}Error while saving invoice from interface : SINV02191676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76"/>
    <m/>
    <d v="2023-03-01T21:47:00"/>
    <n v="540498"/>
    <s v="SaveInvoiceFromInterface"/>
    <s v="An error occurred while processing the message, refer to the details section for more information _x000a_Message ID: {14EBEECE-989B-4834-9509-1AA27110F64C}_x000a_Instance ID: {0361E57C-F7C8-47F3-85B4-641ACD23DE4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fcfc2ec-380c-4641-8915-8b427555318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7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35ffc1c6e4324bb1bdc92cd591e17405.txt"/>
    <s v="Processed"/>
  </r>
  <r>
    <x v="2"/>
    <d v="2023-03-02T00:00:00"/>
    <s v="Ecolab"/>
    <x v="0"/>
    <s v="SINV02192259|540498"/>
    <s v="Check with Supplier"/>
    <s v="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2259"/>
    <m/>
    <d v="2023-03-01T21:47:00"/>
    <n v="540498"/>
    <s v="SaveInvoiceFromInterface"/>
    <s v="An error occurred while processing the message, refer to the details section for more information _x000a_Message ID: {DF0FE713-85B4-4822-9D5D-88FD5ACA91B7}_x000a_Instance ID: {CB3C5C23-1D7E-409D-9FB9-F1A4A085F1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e6b037-7b77-4aaa-bf0a-80cc734981f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265636d33a114fe4baab426046988838.txt"/>
    <m/>
  </r>
  <r>
    <x v="2"/>
    <d v="2023-03-02T00:00:00"/>
    <s v="Ecolab"/>
    <x v="0"/>
    <s v="SINV02192270|540498"/>
    <s v="Check with Supplier"/>
    <s v="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2270"/>
    <m/>
    <d v="2023-03-01T21:47:00"/>
    <n v="540498"/>
    <s v="SaveInvoiceFromInterface"/>
    <s v="An error occurred while processing the message, refer to the details section for more information _x000a_Message ID: {9EC5E624-6264-4284-B1E3-749FF4CD5C07}_x000a_Instance ID: {7D0D06CA-EC8F-4EE5-B22F-6FB41D453D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7db5c4-6d74-48ad-8a00-923a422cfd0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b4592ffa0e1b400fb66e2c7e05903dc5.txt"/>
    <m/>
  </r>
  <r>
    <x v="2"/>
    <d v="2023-03-02T00:00:00"/>
    <s v="Ecolab"/>
    <x v="0"/>
    <s v="SINV02192271|540498"/>
    <s v="Check with Supplier"/>
    <s v="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2271"/>
    <m/>
    <d v="2023-03-01T21:47:00"/>
    <n v="540498"/>
    <s v="SaveInvoiceFromInterface"/>
    <s v="An error occurred while processing the message, refer to the details section for more information _x000a_Message ID: {F97D79B0-E453-44EE-BCEA-26CE030E8866}_x000a_Instance ID: {307034CC-A5A3-41F4-B54E-773DA9E651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c32055-3dd2-42a0-ac69-3c9fae5c6a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1207d320ff2f4c6bbba95c3f67053fa2.txt"/>
    <m/>
  </r>
  <r>
    <x v="2"/>
    <d v="2023-03-02T00:00:00"/>
    <s v="Ecolab"/>
    <x v="0"/>
    <s v="SINV02192542|540498"/>
    <s v="GEP Team to reprocess"/>
    <s v="{ApplicationException}Error while saving invoice from interface : SINV0219254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542"/>
    <m/>
    <d v="2023-03-01T21:47:00"/>
    <n v="540498"/>
    <s v="SaveInvoiceFromInterface"/>
    <s v="An error occurred while processing the message, refer to the details section for more information _x000a_Message ID: {5066FF1E-9225-40A5-8FF4-644CE1731D3F}_x000a_Instance ID: {F1702E74-BCAB-45F3-BD5C-8E09613EA5D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54cbfbe-43aa-4393-bd68-9e141c977c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54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9a63a90e67e44833addda53344d04210.txt"/>
    <s v="Processed"/>
  </r>
  <r>
    <x v="2"/>
    <d v="2023-03-02T00:00:00"/>
    <s v="Ecolab"/>
    <x v="0"/>
    <s v="7000303607|542415"/>
    <s v="Check with Supplier"/>
    <s v="Failed|CreditMemoWorkFlow|08585238862577272672514757653CU82|Production-SMART-EASTUS|Correlation Id:08585238862617070987672481403CU59|Reason: HTTP - ValidationException: PartnerInvoiceNumber does not exists"/>
    <s v="Pending"/>
    <x v="0"/>
    <m/>
    <m/>
    <m/>
    <m/>
    <m/>
    <d v="1899-12-30T00:00:00"/>
    <n v="-32138"/>
    <s v="0-2 Days Resolution"/>
    <s v="NON-JIRA"/>
    <m/>
    <s v="LYRECO ESPAÃ‘A, S.A.U."/>
    <s v="CreditMemo"/>
    <n v="7000303607"/>
    <m/>
    <d v="2023-03-02T01:30:00"/>
    <n v="542415"/>
    <s v="SaveCreditMemoFromInterface"/>
    <s v="Failed|CreditMemoWorkFlow|08585238862577272672514757653CU82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0d4a540e5b91433bbbd40c912cd0aec3.txt"/>
    <m/>
  </r>
  <r>
    <x v="2"/>
    <d v="2023-03-02T00:00:00"/>
    <s v="Ecolab"/>
    <x v="0"/>
    <s v="7000303608|542415"/>
    <s v="Check with Supplier"/>
    <s v="Failed|CreditMemoWorkFlow|08585238862577272671514757653CU51|Production-SMART-EASTUS|Correlation Id:08585238862617070987672481403CU59|Reason: HTTP - ValidationException: PartnerInvoiceNumber does not exists"/>
    <s v="Pending"/>
    <x v="0"/>
    <m/>
    <m/>
    <m/>
    <m/>
    <m/>
    <d v="1899-12-30T00:00:00"/>
    <n v="-32138"/>
    <s v="0-2 Days Resolution"/>
    <s v="NON-JIRA"/>
    <m/>
    <s v="LYRECO ESPAÃ‘A, S.A.U."/>
    <s v="CreditMemo"/>
    <n v="7000303608"/>
    <m/>
    <d v="2023-03-02T01:30:00"/>
    <n v="542415"/>
    <s v="SaveCreditMemoFromInterface"/>
    <s v="Failed|CreditMemoWorkFlow|08585238862577272671514757653CU51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23ecb78a4a6643eda41ce235e9d1bcab.txt"/>
    <m/>
  </r>
  <r>
    <x v="2"/>
    <d v="2023-03-02T00:00:00"/>
    <s v="Ecolab"/>
    <x v="0"/>
    <s v="7000303608|542415"/>
    <s v="Check with Supplier"/>
    <s v="Failed|CreditMemoWorkFlow|08585238573779101222202166613CU82|Production-SMART-EASTUS|Correlation Id:08585238573802640084647831340CU45|Reason: HTTP - ValidationException: There was an error in processing the Memo as the item(s) 1 has invalid line Number"/>
    <s v="Pending"/>
    <x v="0"/>
    <m/>
    <m/>
    <m/>
    <m/>
    <m/>
    <d v="1899-12-30T00:00:00"/>
    <n v="-32138"/>
    <s v="0-2 Days Resolution"/>
    <s v="NON-JIRA"/>
    <m/>
    <s v="LYRECO ESPAÃ‘A, S.A.U."/>
    <s v="CreditMemo"/>
    <n v="7000303608"/>
    <m/>
    <d v="2023-03-02T09:32:00"/>
    <n v="542415"/>
    <s v="SaveCreditMemoFromInterface"/>
    <s v="Failed|CreditMemoWorkFlow|08585238573779101222202166613CU82|Production-SMART-EASTUS|Correlation Id:08585238573802640084647831340CU45|Reason: HTTP - ValidationException: There was an error in processing the Memo as the item(s) 1 has invalid line Number"/>
    <s v="https://gepsmartinterfacestorage.blob.core.windows.net/buyersqlconn/538731/Interfaces/Inbound/cXML/CreditMemo/ProcessingError/2023/03/02/CreditMemo_20230302093148_2e787f70bc67420ba7090122a518d6c4.txt"/>
    <m/>
  </r>
  <r>
    <x v="2"/>
    <d v="2023-03-02T00:00:00"/>
    <s v="Ecolab"/>
    <x v="0"/>
    <s v="9625918587|540492"/>
    <s v="Check with Supplier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Pending"/>
    <x v="0"/>
    <m/>
    <m/>
    <m/>
    <m/>
    <m/>
    <d v="1899-12-30T00:00:00"/>
    <n v="-32138"/>
    <s v="0-2 Days Resolution"/>
    <s v="NON-JIRA"/>
    <m/>
    <s v="GRAINGER"/>
    <s v="Invoice"/>
    <n v="9625918587"/>
    <m/>
    <d v="2023-03-02T08:46:00"/>
    <n v="540492"/>
    <s v="SaveInvoiceFromInterface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https://gepsmartinterfacestorage.blob.core.windows.net/buyersqlconn/538731/Interfaces/Inbound/cXML/Invoice/ProcessingError/2023/03/02/Invoice_20230302084559_a171880a6db24927b3e33de19ecd74a2.txt"/>
    <m/>
  </r>
  <r>
    <x v="2"/>
    <d v="2023-03-02T00:00:00"/>
    <s v="Ecolab"/>
    <x v="0"/>
    <s v="SINV02192892|540498"/>
    <s v="GEP Team to reprocess"/>
    <s v="{ApplicationException}Error while saving invoice from interface : SINV0219289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892"/>
    <m/>
    <d v="2023-03-02T18:08:00"/>
    <n v="540498"/>
    <s v="SaveInvoiceFromInterface"/>
    <s v="An error occurred while processing the message, refer to the details section for more information _x000a_Message ID: {B9170962-A42F-44D3-9A15-E5DF904B5771}_x000a_Instance ID: {49A2FB4C-5C7F-4959-8A52-FED91AF15DC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4fdf239-3325-4299-9ba4-361955e42ec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89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4_7b4490f72e1644e99d4ba4606b42d577.txt"/>
    <s v="Processed"/>
  </r>
  <r>
    <x v="2"/>
    <d v="2023-03-02T00:00:00"/>
    <s v="Ecolab"/>
    <x v="0"/>
    <s v="SINV02192915|540498"/>
    <s v="GEP Team to reprocess"/>
    <s v="{ApplicationException}Error while saving invoice from interface : SINV0219291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15"/>
    <m/>
    <d v="2023-03-02T18:08:00"/>
    <n v="540498"/>
    <s v="SaveInvoiceFromInterface"/>
    <s v="An error occurred while processing the message, refer to the details section for more information _x000a_Message ID: {EEA43CCE-9EE6-46BF-8B3A-2B324EDAD017}_x000a_Instance ID: {1D363019-ED98-40D0-8343-E53D9FD08BC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b9c7e-a6ba-4a77-aa8d-e730befd6e7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3b8ecdb11f5c4408b9be2b4453310084.txt"/>
    <s v="Processed"/>
  </r>
  <r>
    <x v="2"/>
    <d v="2023-03-02T00:00:00"/>
    <s v="Ecolab"/>
    <x v="0"/>
    <s v="SINV02192921|540498"/>
    <s v="GEP Team to reprocess"/>
    <s v="{ApplicationException}Error while saving invoice from interface : SINV0219292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21"/>
    <m/>
    <d v="2023-03-02T18:08:00"/>
    <n v="540498"/>
    <s v="SaveInvoiceFromInterface"/>
    <s v="An error occurred while processing the message, refer to the details section for more information _x000a_Message ID: {47344B14-C0A5-422B-9EF6-FB364F82DA38}_x000a_Instance ID: {EF996E94-855E-4A87-8A1B-834AA6C346D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65f77a-13d9-41b2-bcb2-7cb00e31e68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2458705b3f5643379ec3d452e1d0dda5.txt"/>
    <s v="Processed"/>
  </r>
  <r>
    <x v="2"/>
    <d v="2023-03-02T00:00:00"/>
    <s v="Ecolab"/>
    <x v="0"/>
    <s v="SINV02193254|540498"/>
    <s v="GEP Team to reprocess"/>
    <s v="{ApplicationException}Error while saving invoice from interface : SINV0219325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54"/>
    <m/>
    <d v="2023-03-02T18:08:00"/>
    <n v="540498"/>
    <s v="SaveInvoiceFromInterface"/>
    <s v="An error occurred while processing the message, refer to the details section for more information _x000a_Message ID: {6C8B47EB-3A65-49D9-A394-D235EF232911}_x000a_Instance ID: {FC52F2EF-6982-41E7-AA7E-1B781E830A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28c845a-237b-40f8-ad97-ec8aac0fbe9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ca1fe97c2f584e418dcdbaae284cdd5a.txt"/>
    <s v="Processed"/>
  </r>
  <r>
    <x v="2"/>
    <d v="2023-03-02T00:00:00"/>
    <s v="Ecolab"/>
    <x v="0"/>
    <s v="SINV02193265|540498"/>
    <s v="GEP Team to reprocess"/>
    <s v="{ApplicationException}Error while saving invoice from interface : SINV0219326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65"/>
    <m/>
    <d v="2023-03-02T18:08:00"/>
    <n v="540498"/>
    <s v="SaveInvoiceFromInterface"/>
    <s v="An error occurred while processing the message, refer to the details section for more information _x000a_Message ID: {A75A5363-ACE9-404F-802E-3D81A75806DD}_x000a_Instance ID: {CDF1FE0D-90C1-4B55-8D3E-23B4E88878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3b5ca17-3399-4e46-aae8-87723052ed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6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8346b183984f49f18adff304daf35de4.txt"/>
    <s v="Processed"/>
  </r>
  <r>
    <x v="2"/>
    <d v="2023-03-02T00:00:00"/>
    <s v="Kiewit"/>
    <x v="2"/>
    <s v="1288933|539935"/>
    <s v="Check with Supplier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Ferguson US Holdings Inc"/>
    <s v="Invoice"/>
    <n v="1288933"/>
    <m/>
    <d v="2023-03-01T22:31:00"/>
    <n v="539935"/>
    <s v="SaveInvoiceFromInterface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https://gepsmartinterfacestorage.blob.core.windows.net/buyersqlconn/70021845/Interfaces/Inbound/cXML/Invoice/ProcessingError/2023/03/01/Invoice_20230301223121_e9044ae0a99a4bb7bfbd14ce9d0193ae.txt"/>
    <m/>
  </r>
  <r>
    <x v="2"/>
    <d v="2023-03-02T00:00:00"/>
    <s v="Kiewit"/>
    <x v="2"/>
    <s v="HC54184|565058"/>
    <s v="Check with Supplier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C54184"/>
    <m/>
    <d v="2023-03-01T21:17:00"/>
    <n v="565058"/>
    <s v="SaveInvoiceFromInterface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https://gepsmartinterfacestorage.blob.core.windows.net/buyersqlconn/70021845/Interfaces/Inbound/cXML/Invoice/ProcessingError/2023/03/01/Invoice_20230301211656_08116ecb89e6488c8132f4a5797307ac.txt"/>
    <m/>
  </r>
  <r>
    <x v="2"/>
    <d v="2023-03-02T00:00:00"/>
    <s v="Kiewit"/>
    <x v="2"/>
    <s v="ORPOR128451|571544"/>
    <s v="Check with Supplier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Error"/>
    <x v="1"/>
    <d v="2023-03-08T00:00:00"/>
    <m/>
    <d v="2023-03-08T00:00:00"/>
    <m/>
    <m/>
    <d v="2023-03-08T00:00:00"/>
    <n v="1"/>
    <s v="0-2 Days Resolution"/>
    <s v="NON-JIRA"/>
    <m/>
    <s v="Fastenal Company"/>
    <s v="Invoice"/>
    <s v="ORPOR128451"/>
    <m/>
    <d v="2023-03-01T21:29:00"/>
    <n v="571544"/>
    <s v="SaveInvoiceFromInterface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https://gepsmartinterfacestorage.blob.core.windows.net/buyersqlconn/70021845/Interfaces/Inbound/cXML/Invoice/ProcessingError/2023/03/01/Invoice_20230301212900_77c0dacb95174b07aff835fc247037b2.txt"/>
    <m/>
  </r>
  <r>
    <x v="2"/>
    <d v="2023-03-02T00:00:00"/>
    <s v="Kiewit"/>
    <x v="2"/>
    <s v="1GTML79N71HX|545568"/>
    <s v="Check with Supplier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GTML79N71HX"/>
    <m/>
    <d v="2023-03-02T12:43:00"/>
    <n v="545568"/>
    <s v="SaveInvoiceFromInterface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https://gepsmartinterfacestorage.blob.core.windows.net/buyersqlconn/70021845/Interfaces/Inbound/cXML/Invoice/ProcessingError/2023/03/02/Invoice_20230302124335_0a60b68f565540828e0e75d2c9ee80df.txt"/>
    <m/>
  </r>
  <r>
    <x v="2"/>
    <d v="2023-03-02T00:00:00"/>
    <s v="Kiewit"/>
    <x v="2"/>
    <s v="62411020|568107"/>
    <s v="Check with Supplier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1020"/>
    <m/>
    <d v="2023-03-02T12:02:00"/>
    <n v="568107"/>
    <s v="SaveInvoiceFromInterface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https://gepsmartinterfacestorage.blob.core.windows.net/buyersqlconn/70021845/Interfaces/Inbound/cXML/Invoice/ProcessingError/2023/03/02/Invoice_20230302120220_03ae0d318f9f49a09691c3a8c1db170e.txt"/>
    <m/>
  </r>
  <r>
    <x v="2"/>
    <d v="2023-03-02T00:00:00"/>
    <s v="Kiewit"/>
    <x v="2"/>
    <s v="62414508|568107"/>
    <s v="Check with Supplier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4508"/>
    <m/>
    <d v="2023-03-02T12:02:00"/>
    <n v="568107"/>
    <s v="SaveInvoiceFromInterface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https://gepsmartinterfacestorage.blob.core.windows.net/buyersqlconn/70021845/Interfaces/Inbound/cXML/Invoice/ProcessingError/2023/03/02/Invoice_20230302120220_4b5265b5adbf4a4ca01a99575321031d.txt"/>
    <m/>
  </r>
  <r>
    <x v="2"/>
    <d v="2023-03-02T00:00:00"/>
    <s v="Kiewit"/>
    <x v="2"/>
    <s v="62420956|568107"/>
    <s v="Check with Supplier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0956"/>
    <m/>
    <d v="2023-03-02T12:03:00"/>
    <n v="568107"/>
    <s v="SaveInvoiceFromInterface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https://gepsmartinterfacestorage.blob.core.windows.net/buyersqlconn/70021845/Interfaces/Inbound/cXML/Invoice/ProcessingError/2023/03/02/Invoice_20230302120316_eb9b91f6605b4edd85abb6de0ae3aaee.txt"/>
    <m/>
  </r>
  <r>
    <x v="2"/>
    <d v="2023-03-02T00:00:00"/>
    <s v="Kiewit"/>
    <x v="2"/>
    <s v="9135498335|570205"/>
    <s v="Check with Supplier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498335"/>
    <m/>
    <d v="2023-03-02T09:34:00"/>
    <n v="570205"/>
    <s v="SaveInvoiceFromInterface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https://gepsmartinterfacestorage.blob.core.windows.net/buyersqlconn/70021845/Interfaces/Inbound/cXML/Invoice/ProcessingError/2023/03/02/Invoice_20230302093420_4df1a65685084a80b26e9a7a2ca1ee8f.txt"/>
    <m/>
  </r>
  <r>
    <x v="2"/>
    <d v="2023-03-02T00:00:00"/>
    <s v="Kiewit"/>
    <x v="2"/>
    <s v="9135500515|570205"/>
    <s v="Check with Supplier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00515"/>
    <m/>
    <d v="2023-03-02T09:37:00"/>
    <n v="570205"/>
    <s v="SaveInvoiceFromInterface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https://gepsmartinterfacestorage.blob.core.windows.net/buyersqlconn/70021845/Interfaces/Inbound/cXML/Invoice/ProcessingError/2023/03/02/Invoice_20230302093722_417c659e12e2459e86ac0a57653aa47b.txt"/>
    <m/>
  </r>
  <r>
    <x v="2"/>
    <d v="2023-03-02T00:00:00"/>
    <s v="Kiewit"/>
    <x v="2"/>
    <s v="9135502886|570205"/>
    <s v="Check with Supplier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02886"/>
    <m/>
    <d v="2023-03-02T09:39:00"/>
    <n v="570205"/>
    <s v="SaveInvoiceFromInterface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https://gepsmartinterfacestorage.blob.core.windows.net/buyersqlconn/70021845/Interfaces/Inbound/cXML/Invoice/ProcessingError/2023/03/02/Invoice_20230302093924_f0b6ab05f0f4468fb17cb6725b1dad87.txt"/>
    <m/>
  </r>
  <r>
    <x v="2"/>
    <d v="2023-03-02T00:00:00"/>
    <s v="Kiewit"/>
    <x v="2"/>
    <s v="HC80816|565058"/>
    <s v="Check with Supplier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C80816"/>
    <m/>
    <d v="2023-03-02T04:23:00"/>
    <n v="565058"/>
    <s v="SaveInvoiceFromInterface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https://gepsmartinterfacestorage.blob.core.windows.net/buyersqlconn/70021845/Interfaces/Inbound/cXML/Invoice/ProcessingError/2023/03/02/Invoice_20230302042321_d0545abb2bbe48caab11834c755687c0.txt"/>
    <m/>
  </r>
  <r>
    <x v="2"/>
    <d v="2023-03-02T00:00:00"/>
    <s v="Kiewit"/>
    <x v="2"/>
    <s v="1MRM1MKJ7Y7M|545568"/>
    <s v="Check with Supplier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MRM1MKJ7Y7M"/>
    <m/>
    <d v="2023-03-02T18:59:00"/>
    <n v="545568"/>
    <s v="SaveInvoiceFromInterface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https://gepsmartinterfacestorage.blob.core.windows.net/buyersqlconn/70021845/Interfaces/Inbound/cXML/Invoice/ProcessingError/2023/03/02/Invoice_20230302185943_629404f8e3dc4705b74ff422b8e6446b.txt"/>
    <m/>
  </r>
  <r>
    <x v="2"/>
    <d v="2023-03-02T00:00:00"/>
    <s v="Kiewit"/>
    <x v="2"/>
    <s v="9624925187|572963"/>
    <s v="Check with Supplier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4925187"/>
    <m/>
    <d v="2023-03-02T13:19:00"/>
    <n v="572963"/>
    <s v="SaveInvoiceFromInterface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https://gepsmartinterfacestorage.blob.core.windows.net/buyersqlconn/70021845/Interfaces/Inbound/cXML/Invoice/ProcessingError/2023/03/02/Invoice_20230302131945_ef067542d1e84c1f8a89e4f3b0e63ffc.txt"/>
    <m/>
  </r>
  <r>
    <x v="2"/>
    <d v="2023-03-02T00:00:00"/>
    <s v="Kiewit"/>
    <x v="2"/>
    <s v="9625693479|572963"/>
    <s v="Check with Supplier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79"/>
    <m/>
    <d v="2023-03-02T13:16:00"/>
    <n v="572963"/>
    <s v="SaveInvoiceFromInterface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https://gepsmartinterfacestorage.blob.core.windows.net/buyersqlconn/70021845/Interfaces/Inbound/cXML/Invoice/ProcessingError/2023/03/02/Invoice_20230302131643_c38974ae24734a9d9f748b05b7036ca7.txt"/>
    <m/>
  </r>
  <r>
    <x v="2"/>
    <d v="2023-03-02T00:00:00"/>
    <s v="Kiewit"/>
    <x v="2"/>
    <s v="9625693487|572963"/>
    <s v="Check with Supplier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87"/>
    <m/>
    <d v="2023-03-02T13:17:00"/>
    <n v="572963"/>
    <s v="SaveInvoiceFromInterface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https://gepsmartinterfacestorage.blob.core.windows.net/buyersqlconn/70021845/Interfaces/Inbound/cXML/Invoice/ProcessingError/2023/03/02/Invoice_20230302131743_3195485e35c844e1850df7cd80f36b1e.txt"/>
    <m/>
  </r>
  <r>
    <x v="2"/>
    <d v="2023-03-02T00:00:00"/>
    <s v="Kiewit"/>
    <x v="2"/>
    <s v="HD00840|565058"/>
    <s v="Check with Supplier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D00840"/>
    <m/>
    <d v="2023-03-02T15:22:00"/>
    <n v="565058"/>
    <s v="SaveInvoiceFromInterface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https://gepsmartinterfacestorage.blob.core.windows.net/buyersqlconn/70021845/Interfaces/Inbound/cXML/Invoice/ProcessingError/2023/03/02/Invoice_20230302152227_209b39778e2c48a699357a6704636b6d.txt"/>
    <m/>
  </r>
  <r>
    <x v="2"/>
    <d v="2023-03-04T00:00:00"/>
    <s v="ABM"/>
    <x v="1"/>
    <s v="701615809|394452"/>
    <s v="Check with Supplier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SUPPLYWORKS"/>
    <s v="Invoice"/>
    <n v="701615809"/>
    <m/>
    <d v="2023-03-04T06:19:00"/>
    <n v="394452"/>
    <s v="SaveInvoiceFromInterface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https://gepsmartinterfacestorage.blob.core.windows.net/buyersqlconn/4202/Interfaces/Inbound/cXML/Invoice/ProcessingError/2023/03/04/Invoice_20230304061937_c987b5e164a7496ab1d06903ea590ef5.txt"/>
    <m/>
  </r>
  <r>
    <x v="2"/>
    <d v="2023-03-04T00:00:00"/>
    <s v="ABM"/>
    <x v="1"/>
    <s v="756235428|460113"/>
    <s v="Check with Supplier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756235428"/>
    <m/>
    <d v="2023-03-04T09:08:00"/>
    <n v="460113"/>
    <s v="SaveInvoiceFromInterface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090832_4b99ad38bc884ba99ede39eeb8e260b5.txt"/>
    <m/>
  </r>
  <r>
    <x v="2"/>
    <d v="2023-03-04T00:00:00"/>
    <s v="ABM"/>
    <x v="1"/>
    <s v="300025740001|394443"/>
    <s v="Check with Supplier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Pending"/>
    <x v="0"/>
    <m/>
    <m/>
    <m/>
    <m/>
    <m/>
    <d v="1899-12-30T00:00:00"/>
    <n v="-32138"/>
    <s v="0-2 Days Resolution"/>
    <s v="NON-JIRA"/>
    <m/>
    <s v="OFFICE DEPOT INC"/>
    <s v="Invoice"/>
    <n v="300026000000"/>
    <m/>
    <d v="2023-03-03T20:06:00"/>
    <n v="394443"/>
    <s v="SaveInvoiceFromInterface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3/03/Invoice_20230303200615_7eb5998db002428cb00fa49b5963d327.txt"/>
    <m/>
  </r>
  <r>
    <x v="2"/>
    <d v="2023-03-04T00:00:00"/>
    <s v="ABM"/>
    <x v="1"/>
    <s v="13057396|394448"/>
    <s v="GEP Team to reprocess"/>
    <s v="{ApplicationException}Error while saving invoice from interface : 130573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396"/>
    <m/>
    <d v="2023-03-03T20:03:00"/>
    <n v="394448"/>
    <s v="SaveInvoiceFromInterface"/>
    <s v="An error occurred while processing the message, refer to the details section for more information _x000a_Message ID: {C9692F2C-9498-480D-98CE-A1CE51AF4F2C}_x000a_Instance ID: {37D7FCA6-EBE8-45CC-8D01-5A799EF5021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466014-a2f3-4f6a-a33c-ab6c7b7c668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3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722b62234bd64b639121943a8f7ab654.txt"/>
    <s v="Already processed"/>
  </r>
  <r>
    <x v="2"/>
    <d v="2023-03-04T00:00:00"/>
    <s v="ABM"/>
    <x v="1"/>
    <s v="1733640|394448"/>
    <s v="GEP Team to reprocess"/>
    <s v="{ApplicationException}Error while saving invoice from interface : 173364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640"/>
    <m/>
    <d v="2023-03-03T20:03:00"/>
    <n v="394448"/>
    <s v="SaveInvoiceFromInterface"/>
    <s v="An error occurred while processing the message, refer to the details section for more information _x000a_Message ID: {BEEFF849-40AB-4B49-8BA6-7B1EC21D67AC}_x000a_Instance ID: {061F11DF-FC18-44E3-8062-B52EC6807E6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fa8d50-b6c7-43e4-95be-5eafc85570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64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ef3780091f9746eeae52d89886ef8405.txt"/>
    <s v="Already processed"/>
  </r>
  <r>
    <x v="2"/>
    <d v="2023-03-04T00:00:00"/>
    <s v="ABM"/>
    <x v="1"/>
    <s v="13057972|394448"/>
    <s v="GEP Team to reprocess"/>
    <s v="{ApplicationException}Error while saving invoice from interface : 1305797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972"/>
    <m/>
    <d v="2023-03-03T20:03:00"/>
    <n v="394448"/>
    <s v="SaveInvoiceFromInterface"/>
    <s v="An error occurred while processing the message, refer to the details section for more information _x000a_Message ID: {4AF7BC4D-0521-4860-AF8D-660730D54CC8}_x000a_Instance ID: {7AE6DAC3-DA27-43AC-B57B-59BE525F6BE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cec8c3-eee9-4739-a3bd-ed6e2de428f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9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5_e7cbaf14e48e4ebfa858f463823682a4.txt"/>
    <s v="Already processed"/>
  </r>
  <r>
    <x v="2"/>
    <d v="2023-03-04T00:00:00"/>
    <s v="ABM"/>
    <x v="1"/>
    <s v="13058683|394448"/>
    <s v="GEP Team to reprocess"/>
    <s v="{ApplicationException}Error while saving invoice from interface : 13058683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8683"/>
    <m/>
    <d v="2023-03-03T20:03:00"/>
    <n v="394448"/>
    <s v="SaveInvoiceFromInterface"/>
    <s v="An error occurred while processing the message, refer to the details section for more information _x000a_Message ID: {1C64A8E1-3371-43BE-B94D-4870B2D5EBDF}_x000a_Instance ID: {6499E583-3516-4403-A707-DDBC93951CD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8899fb-0536-43e0-a1fe-6760305172d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86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7_2217fa3eacc34779ad498a4b37baba59.txt"/>
    <s v="Already processed"/>
  </r>
  <r>
    <x v="2"/>
    <d v="2023-03-04T00:00:00"/>
    <s v="ABM"/>
    <x v="1"/>
    <s v="1733717|394448"/>
    <s v="GEP Team to reprocess"/>
    <s v="{ApplicationException}Error while saving invoice from interface : 173371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717"/>
    <m/>
    <d v="2023-03-03T20:03:00"/>
    <n v="394448"/>
    <s v="SaveInvoiceFromInterface"/>
    <s v="An error occurred while processing the message, refer to the details section for more information _x000a_Message ID: {9CB8FB1F-01F0-4C1F-AA42-B7D6D7E6632D}_x000a_Instance ID: {71F922D3-E7A8-4451-A801-221BE6546B8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1083936-87d9-4aca-8e88-41f4626161c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9f7a85a855014e4a8cb2a6eb062bb18c.txt"/>
    <s v="Already processed"/>
  </r>
  <r>
    <x v="2"/>
    <d v="2023-03-04T00:00:00"/>
    <s v="ABM"/>
    <x v="1"/>
    <s v="13046782|394448"/>
    <s v="GEP Team to reprocess"/>
    <s v="{ApplicationException}Error while saving invoice from interface : 1304678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6782"/>
    <m/>
    <d v="2023-03-03T20:03:00"/>
    <n v="394448"/>
    <s v="SaveInvoiceFromInterface"/>
    <s v="An error occurred while processing the message, refer to the details section for more information _x000a_Message ID: {FA58CDA5-044C-45C1-B38C-EA2EDB92D021}_x000a_Instance ID: {D6F32487-7A58-4810-901A-F134B2BF59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ac17ccb-2fdc-4e59-960b-02bf0a10a7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67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330302bb44874929a3003a1d72954523.txt"/>
    <s v="Already processed"/>
  </r>
  <r>
    <x v="2"/>
    <d v="2023-03-04T00:00:00"/>
    <s v="ABM"/>
    <x v="1"/>
    <s v="5592080|394440"/>
    <s v="Check with Supplier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92080"/>
    <m/>
    <d v="2023-03-03T15:57:00"/>
    <n v="394440"/>
    <s v="SaveInvoiceFromInterface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4202/Interfaces/Inbound/cXML/Invoice/ProcessingError/2023/03/03/Invoice_20230303155753_369d78f99e9e4966886c69b6335965d4.txt"/>
    <m/>
  </r>
  <r>
    <x v="2"/>
    <d v="2023-03-04T00:00:00"/>
    <s v="ABM"/>
    <x v="1"/>
    <s v="5630730|394440"/>
    <s v="Check with Supplier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0730"/>
    <m/>
    <d v="2023-03-03T15:53:00"/>
    <n v="394440"/>
    <s v="SaveInvoiceFromInterface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https://gepsmartinterfacestorage.blob.core.windows.net/buyersqlconn/4202/Interfaces/Inbound/cXML/Invoice/ProcessingError/2023/03/03/Invoice_20230303155351_6edeeb071d4242a289bd1db9a594dabf.txt"/>
    <m/>
  </r>
  <r>
    <x v="2"/>
    <d v="2023-03-04T00:00:00"/>
    <s v="ABM"/>
    <x v="1"/>
    <s v="5504100|394440"/>
    <s v="Check with Supplier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04100"/>
    <m/>
    <d v="2023-03-03T15:53:00"/>
    <n v="394440"/>
    <s v="SaveInvoiceFromInterface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https://gepsmartinterfacestorage.blob.core.windows.net/buyersqlconn/4202/Interfaces/Inbound/cXML/Invoice/ProcessingError/2023/03/03/Invoice_20230303155351_085b9216dcd44f7cba9c2e1a407a7634.txt"/>
    <m/>
  </r>
  <r>
    <x v="2"/>
    <d v="2023-03-04T00:00:00"/>
    <s v="ABM"/>
    <x v="1"/>
    <s v="5599490|394440"/>
    <s v="Check with Supplier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Pending"/>
    <x v="0"/>
    <m/>
    <m/>
    <m/>
    <m/>
    <m/>
    <d v="1899-12-30T00:00:00"/>
    <n v="-32138"/>
    <s v="0-2 Days Resolution"/>
    <s v="NON-JIRA"/>
    <m/>
    <s v="SOUTHEASTERN PAPER GROUP INC"/>
    <s v="Invoice"/>
    <n v="5599490"/>
    <m/>
    <d v="2023-03-03T15:51:00"/>
    <n v="394440"/>
    <s v="SaveInvoiceFromInterface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https://gepsmartinterfacestorage.blob.core.windows.net/buyersqlconn/4202/Interfaces/Inbound/cXML/Invoice/ProcessingError/2023/03/03/Invoice_20230303155152_bd2422a5483147ca9cde749c13179bb1.txt"/>
    <m/>
  </r>
  <r>
    <x v="2"/>
    <d v="2023-03-04T00:00:00"/>
    <s v="ABM"/>
    <x v="1"/>
    <s v="5549796|394440"/>
    <s v="Check with Supplier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6"/>
    <m/>
    <d v="2023-03-03T15:51:00"/>
    <n v="394440"/>
    <s v="SaveInvoiceFromInterface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1_d4daf47ab8ef476093977de34b5082d4.txt"/>
    <m/>
  </r>
  <r>
    <x v="2"/>
    <d v="2023-03-04T00:00:00"/>
    <s v="ABM"/>
    <x v="1"/>
    <s v="5549792|394440"/>
    <s v="Check with Supplier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2"/>
    <m/>
    <d v="2023-03-03T15:50:00"/>
    <n v="394440"/>
    <s v="SaveInvoiceFromInterface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0_a20a9698511543b8840c6d8081bfd91c.txt"/>
    <m/>
  </r>
  <r>
    <x v="2"/>
    <d v="2023-03-04T00:00:00"/>
    <s v="ABM"/>
    <x v="1"/>
    <s v="5548846|394440"/>
    <s v="Check with Supplier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8846"/>
    <m/>
    <d v="2023-03-03T15:49:00"/>
    <n v="394440"/>
    <s v="SaveInvoiceFromInterface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https://gepsmartinterfacestorage.blob.core.windows.net/buyersqlconn/4202/Interfaces/Inbound/cXML/Invoice/ProcessingError/2023/03/03/Invoice_20230303154950_9ab09d4cf7954f37962e5042455d2e0e.txt"/>
    <m/>
  </r>
  <r>
    <x v="2"/>
    <d v="2023-03-04T00:00:00"/>
    <s v="ABM"/>
    <x v="1"/>
    <s v="5633175|394440"/>
    <s v="Check with Supplier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3175"/>
    <m/>
    <d v="2023-03-03T15:47:00"/>
    <n v="394440"/>
    <s v="SaveInvoiceFromInterface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https://gepsmartinterfacestorage.blob.core.windows.net/buyersqlconn/4202/Interfaces/Inbound/cXML/Invoice/ProcessingError/2023/03/03/Invoice_20230303154749_7e830a3d7b9a48b282be4f85c3f56465.txt"/>
    <m/>
  </r>
  <r>
    <x v="2"/>
    <d v="2023-03-04T00:00:00"/>
    <s v="ABM"/>
    <x v="1"/>
    <s v="1444668|387589"/>
    <s v="Check with Supplier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CINTAS CORP"/>
    <s v="Invoice"/>
    <n v="1444668"/>
    <m/>
    <d v="2023-03-03T14:43:00"/>
    <n v="387589"/>
    <s v="SaveInvoiceFromInterface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https://gepsmartinterfacestorage.blob.core.windows.net/buyersqlconn/4202/Interfaces/Inbound/EDI/Invoice/ProcessingError/2023/03/03/Invoice_20230303024341_458a6693-485d-47cd-aef2-171ce19db1a0.txt"/>
    <m/>
  </r>
  <r>
    <x v="2"/>
    <d v="2023-03-04T00:00:00"/>
    <s v="ABM"/>
    <x v="1"/>
    <s v="81530009_CR|455644"/>
    <s v="Check with Supplier"/>
    <s v="Failed|CreditMemoWorkFlow|08585237524306825803196789475CU81|Production-SMART-EASTUS|Correlation Id:08585237524327805357722029675CU61|Reason: HTTP - ValidationException: OrderNumber : PO-02:23-384899/CRED does not exists"/>
    <s v="Pending"/>
    <x v="0"/>
    <m/>
    <m/>
    <m/>
    <m/>
    <m/>
    <d v="1899-12-30T00:00:00"/>
    <n v="-32138"/>
    <s v="0-2 Days Resolution"/>
    <s v="NON-JIRA"/>
    <m/>
    <s v="WAXIE SANITARY SUPPLY"/>
    <s v="CreditMemo"/>
    <s v="81530009_CR"/>
    <m/>
    <d v="2023-03-03T14:41:00"/>
    <n v="455644"/>
    <s v="SaveCreditMemoFromInterface"/>
    <s v="Failed|CreditMemoWorkFlow|08585237524306825803196789475CU81|Production-SMART-EASTUS|Correlation Id:08585237524327805357722029675CU61|Reason: HTTP - ValidationException: OrderNumber : PO-02:23-384899/CRED does not exists"/>
    <s v="https://gepsmartinterfacestorage.blob.core.windows.net/buyersqlconn/4202/Interfaces/Inbound/cXML/CreditMemo/ProcessingError/2023/03/03/CreditMemo_20230303144055_8385ef91b38e43a08b4c966f108e8fd6.txt"/>
    <m/>
  </r>
  <r>
    <x v="2"/>
    <d v="2023-03-04T00:00:00"/>
    <s v="ABM"/>
    <x v="1"/>
    <s v="1733452|394448"/>
    <s v="Check with Supplier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3T13:13:00"/>
    <n v="394448"/>
    <s v="SaveInvoiceFromInterface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https://gepsmartinterfacestorage.blob.core.windows.net/buyersqlconn/4202/Interfaces/Inbound/EDI/Invoice/ProcessingError/2023/03/03/Invoice_20230303011336_362432ea-cb18-4578-b038-81a491f56ae9.txt"/>
    <m/>
  </r>
  <r>
    <x v="2"/>
    <d v="2023-03-04T00:00:00"/>
    <s v="ABM"/>
    <x v="1"/>
    <s v="423099969|460113"/>
    <s v="Check with Supplier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9"/>
    <m/>
    <d v="2023-03-03T13:06:00"/>
    <n v="460113"/>
    <s v="SaveInvoiceFromInterface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557_846b95f83e444d90a295963adb3c119a.txt"/>
    <m/>
  </r>
  <r>
    <x v="2"/>
    <d v="2023-03-04T00:00:00"/>
    <s v="ABM"/>
    <x v="1"/>
    <s v="423099369|460113"/>
    <s v="Check with Supplier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69"/>
    <m/>
    <d v="2023-03-03T13:06:00"/>
    <n v="460113"/>
    <s v="SaveInvoiceFromInterface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557_104208ea3d574ddcadc70a45a756df53.txt"/>
    <m/>
  </r>
  <r>
    <x v="2"/>
    <d v="2023-03-04T00:00:00"/>
    <s v="ABM"/>
    <x v="1"/>
    <s v="423098222|460113"/>
    <s v="Check with Supplier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8222"/>
    <m/>
    <d v="2023-03-03T13:05:00"/>
    <n v="460113"/>
    <s v="SaveInvoiceFromInterface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cab9e8dc6c5b439da78a3f7368b143a5.txt"/>
    <m/>
  </r>
  <r>
    <x v="2"/>
    <d v="2023-03-04T00:00:00"/>
    <s v="ABM"/>
    <x v="1"/>
    <s v="423099968|460113"/>
    <s v="Check with Supplier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8"/>
    <m/>
    <d v="2023-03-03T13:05:00"/>
    <n v="460113"/>
    <s v="SaveInvoiceFromInterface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17b1cc57dd984a488b6f67908b925e11.txt"/>
    <m/>
  </r>
  <r>
    <x v="2"/>
    <d v="2023-03-04T00:00:00"/>
    <s v="ABM"/>
    <x v="1"/>
    <s v="423099370|460113"/>
    <s v="Check with Supplier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70"/>
    <m/>
    <d v="2023-03-03T13:04:00"/>
    <n v="460113"/>
    <s v="SaveInvoiceFromInterface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455_72b39670a894478686e65dc225ff5d68.txt"/>
    <m/>
  </r>
  <r>
    <x v="2"/>
    <d v="2023-03-04T00:00:00"/>
    <s v="BHF"/>
    <x v="0"/>
    <s v="3532242211|455769"/>
    <s v="Check with Supplier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1"/>
    <m/>
    <d v="2023-03-03T11:41:00"/>
    <n v="455769"/>
    <s v="SaveInvoiceFromInterface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0801e2a2146a4b7aaf1f9820033302b8.txt"/>
    <m/>
  </r>
  <r>
    <x v="2"/>
    <d v="2023-03-04T00:00:00"/>
    <s v="BHF"/>
    <x v="0"/>
    <s v="3532242212|455769"/>
    <s v="Check with Supplier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2"/>
    <m/>
    <d v="2023-03-03T11:41:00"/>
    <n v="455769"/>
    <s v="SaveInvoiceFromInterface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c8a61a3f5aa24aa39f34a9deea576e50.txt"/>
    <m/>
  </r>
  <r>
    <x v="2"/>
    <d v="2023-03-04T00:00:00"/>
    <s v="BHF"/>
    <x v="0"/>
    <s v="3532242210|455769"/>
    <s v="Check with Supplier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0"/>
    <m/>
    <d v="2023-03-03T11:41:00"/>
    <n v="455769"/>
    <s v="SaveInvoiceFromInterface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https://gepsmartinterfacestorage.blob.core.windows.net/buyersqlconn/391366/Interfaces/Inbound/cXML/Invoice/ProcessingError/2023/03/03/Invoice_20230303114124_1ed2dd5376a2408687631a942dbb04d7.txt"/>
    <m/>
  </r>
  <r>
    <x v="2"/>
    <d v="2023-03-04T00:00:00"/>
    <s v="CincinnatiBell"/>
    <x v="0"/>
    <s v="210001873769|76455"/>
    <s v="Check with Supplier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10001873769"/>
    <m/>
    <d v="2023-03-04T05:47:00"/>
    <n v="76455"/>
    <s v="SaveInvoiceFromInterface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https://gepsmartinterfacestorage.blob.core.windows.net/buyersqlconn/70242/Interfaces/Inbound/EDI/Invoice/ProcessingError/2023/03/04/Invoice_20230304054743_e5bf8515-3c50-4d15-a982-fd6315520561.txt"/>
    <m/>
  </r>
  <r>
    <x v="2"/>
    <d v="2023-03-04T00:00:00"/>
    <s v="CincinnatiBell"/>
    <x v="0"/>
    <s v="200491436044|76455"/>
    <s v="Check with Supplier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491436044"/>
    <m/>
    <d v="2023-03-04T05:47:00"/>
    <n v="76455"/>
    <s v="SaveInvoiceFromInterface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https://gepsmartinterfacestorage.blob.core.windows.net/buyersqlconn/70242/Interfaces/Inbound/EDI/Invoice/ProcessingError/2023/03/04/Invoice_20230304054743_849a40b8-002f-434d-aeb7-a9881a4d5522.txt"/>
    <m/>
  </r>
  <r>
    <x v="2"/>
    <d v="2023-03-04T00:00:00"/>
    <s v="CincinnatiBell"/>
    <x v="0"/>
    <s v="200641437665|76455"/>
    <s v="Check with Supplier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641437665"/>
    <m/>
    <d v="2023-03-04T05:47:00"/>
    <n v="76455"/>
    <s v="SaveInvoiceFromInterface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https://gepsmartinterfacestorage.blob.core.windows.net/buyersqlconn/70242/Interfaces/Inbound/EDI/Invoice/ProcessingError/2023/03/04/Invoice_20230304054743_5d418fca-6398-4fb3-ba4f-217b019d4a54.txt"/>
    <m/>
  </r>
  <r>
    <x v="2"/>
    <d v="2023-03-04T00:00:00"/>
    <s v="CincinnatiBell"/>
    <x v="0"/>
    <s v="200981434390|76455"/>
    <s v="Check with Supplier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981434390"/>
    <m/>
    <d v="2023-03-04T05:52:00"/>
    <n v="76455"/>
    <s v="SaveInvoiceFromInterface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https://gepsmartinterfacestorage.blob.core.windows.net/buyersqlconn/70242/Interfaces/Inbound/EDI/Invoice/ProcessingError/2023/03/04/Invoice_20230304054743_f8e1d189-7f14-4a52-b993-ce32558fcc22.txt"/>
    <m/>
  </r>
  <r>
    <x v="2"/>
    <d v="2023-03-04T00:00:00"/>
    <s v="Ecolab"/>
    <x v="0"/>
    <s v="SINV02194009|540498"/>
    <s v="GEP Team to reprocess"/>
    <s v="{ApplicationException}Error while saving invoice from interface : SINV0219400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9"/>
    <m/>
    <d v="2023-03-03T18:10:00"/>
    <n v="540498"/>
    <s v="SaveInvoiceFromInterface"/>
    <s v="An error occurred while processing the message, refer to the details section for more information _x000a_Message ID: {B3A5F02B-B3CC-4BA2-BAB5-68ECF06A619E}_x000a_Instance ID: {25112F9E-01C9-45CC-86A7-5511B05726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f53c1d-79be-4eb4-be2c-ebec4b2218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219c6127beb04d2d91484eb1328d1db6.txt"/>
    <s v="Already processed"/>
  </r>
  <r>
    <x v="2"/>
    <d v="2023-03-04T00:00:00"/>
    <s v="Ecolab"/>
    <x v="0"/>
    <s v="SINV02193991|540498"/>
    <s v="GEP Team to reprocess"/>
    <s v="{ApplicationException}Error while saving invoice from interface : SINV0219399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991"/>
    <m/>
    <d v="2023-03-03T18:10:00"/>
    <n v="540498"/>
    <s v="SaveInvoiceFromInterface"/>
    <s v="An error occurred while processing the message, refer to the details section for more information _x000a_Message ID: {B06413DE-9798-416B-B322-2849D20CE77D}_x000a_Instance ID: {23B65840-98ED-4C50-BD85-A4829BB8AB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e50c1b7-5f3b-45ee-b877-385b0cae63e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99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f517dff77b944ee8b2fecc9bd03eabf.txt"/>
    <s v="Already processed"/>
  </r>
  <r>
    <x v="2"/>
    <d v="2023-03-04T00:00:00"/>
    <s v="Ecolab"/>
    <x v="0"/>
    <s v="SINV02194000|540498"/>
    <s v="GEP Team to reprocess"/>
    <s v="{ApplicationException}Error while saving invoice from interface : SINV02194000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0"/>
    <m/>
    <d v="2023-03-03T18:10:00"/>
    <n v="540498"/>
    <s v="SaveInvoiceFromInterface"/>
    <s v="An error occurred while processing the message, refer to the details section for more information _x000a_Message ID: {8ED1AB8E-F107-469C-9751-74480D911B7A}_x000a_Instance ID: {17E4AA9E-DF61-48FB-B85E-D079CDA5958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2b8273-3e85-4c98-bd25-2f3d922304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adebb31f37b44cc91b81616ce1526ce.txt"/>
    <s v="Already processed"/>
  </r>
  <r>
    <x v="2"/>
    <d v="2023-03-04T00:00:00"/>
    <s v="Ecolab"/>
    <x v="0"/>
    <s v="SINV02194329|540498"/>
    <s v="Check with Supplier"/>
    <s v="{ValidationException}ValidationException: There was an error in processing Invoice : SINV02194329 because of following errors _x000a_Invalid Order number February 2023 Ecolab A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4329"/>
    <m/>
    <d v="2023-03-03T18:10:00"/>
    <n v="540498"/>
    <s v="SaveInvoiceFromInterface"/>
    <s v="An error occurred while processing the message, refer to the details section for more information _x000a_Message ID: {CBDFE965-87B7-4235-9E92-A903FCD04C3F}_x000a_Instance ID: {8DC87A4D-79F1-4B40-9C8E-9A39E5C368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2610f5-7860-4917-9f7b-131690ba10f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4329 because of following errors _x000a_Invalid Order number February 2023 Ecolab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4329 because of following errors _x000a_Invalid Order number February 2023 Ecolab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b1536fbbe3e4e2895affcf861a89a89.txt"/>
    <m/>
  </r>
  <r>
    <x v="2"/>
    <d v="2023-03-04T00:00:00"/>
    <s v="Ecolab"/>
    <x v="0"/>
    <s v="SINV02194472|540498"/>
    <s v="GEP Team to reprocess"/>
    <s v="{ApplicationException}Error while saving invoice from interface : SINV0219447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472"/>
    <m/>
    <d v="2023-03-03T18:10:00"/>
    <n v="540498"/>
    <s v="SaveInvoiceFromInterface"/>
    <s v="An error occurred while processing the message, refer to the details section for more information _x000a_Message ID: {084D5C50-E142-4E91-8FCE-D02A0F5D8237}_x000a_Instance ID: {8B438FD3-1E07-48B3-8D80-9C8527D7FA6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9a98f93-d553-4f94-b614-e6b27706515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4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5ab8858bbb2f4182a99319fd366d009d.txt"/>
    <s v="Already processed"/>
  </r>
  <r>
    <x v="2"/>
    <d v="2023-03-04T00:00:00"/>
    <s v="Ecolab"/>
    <x v="0"/>
    <s v="9502983343|540493"/>
    <s v="Check with Supplier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Pending"/>
    <x v="0"/>
    <m/>
    <m/>
    <m/>
    <m/>
    <m/>
    <d v="1899-12-30T00:00:00"/>
    <n v="-32138"/>
    <s v="0-2 Days Resolution"/>
    <s v="NON-JIRA"/>
    <m/>
    <s v="BDI"/>
    <s v="Invoice"/>
    <n v="9502983343"/>
    <m/>
    <d v="2023-03-04T02:26:00"/>
    <n v="540493"/>
    <s v="SaveInvoiceFromInterface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https://gepsmartinterfacestorage.blob.core.windows.net/buyersqlconn/538731/Interfaces/Inbound/cXML/Invoice/ProcessingError/2023/03/04/Invoice_20230304022617_d9ac2b0209514f68b4b3cf60081ecf79.txt"/>
    <m/>
  </r>
  <r>
    <x v="2"/>
    <d v="2023-03-04T00:00:00"/>
    <s v="Ecolab"/>
    <x v="0"/>
    <s v="SINV02194008|540498"/>
    <s v="GEP Team to reprocess"/>
    <s v="{ApplicationException}Error while saving invoice from interface : SINV02194008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8"/>
    <m/>
    <d v="2023-03-03T18:10:00"/>
    <n v="540498"/>
    <s v="SaveInvoiceFromInterface"/>
    <s v="An error occurred while processing the message, refer to the details section for more information _x000a_Message ID: {C29E3D99-0906-4112-8C94-A12470DADC9F}_x000a_Instance ID: {AD3F7D7F-D229-477B-A165-7DE94544AC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69da4a-6ef6-4e1b-80d5-9c214aca62e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c8e927f9ee24a0180a872b040c01537.txt"/>
    <s v="Processed"/>
  </r>
  <r>
    <x v="2"/>
    <d v="2023-03-04T00:00:00"/>
    <s v="Kiewit"/>
    <x v="2"/>
    <s v="1WYWRVT14VYF|545568"/>
    <s v="GEP Team to reprocess"/>
    <s v="Failed|InvoiceWorkFlow|08585237573462086414820025123CU63|Production-SMART-EASTUS|Correlation Id:08585237573521345711242142033CU25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WYWRVT14VYF"/>
    <m/>
    <d v="2023-03-03T13:20:00"/>
    <n v="545568"/>
    <s v="SaveInvoiceFromInterface"/>
    <s v="Failed|InvoiceWorkFlow|08585237573462086414820025123CU63|Production-SMART-EASTUS|Correlation Id:08585237573521345711242142033CU25|Reason: HTTP - Exception occured in API, Please contact Admin."/>
    <s v="https://gepsmartinterfacestorage.blob.core.windows.net/buyersqlconn/70021845/Interfaces/Inbound/cXML/Invoice/ProcessingError/2023/03/03/Invoice_20230303131901_3209be5e0bb248a99d1af1d96ad5be00.txt"/>
    <s v="Processed"/>
  </r>
  <r>
    <x v="2"/>
    <d v="2023-03-04T00:00:00"/>
    <s v="Kiewit"/>
    <x v="2"/>
    <s v="9626535455|572963"/>
    <s v="GEP Team to reprocess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55"/>
    <m/>
    <d v="2023-03-03T13:20:00"/>
    <n v="572963"/>
    <s v="SaveInvoiceFromInterface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e93d488183cc4261b8bb573d52bb2644.txt"/>
    <s v="Processed"/>
  </r>
  <r>
    <x v="2"/>
    <d v="2023-03-04T00:00:00"/>
    <s v="Kiewit"/>
    <x v="2"/>
    <s v="62421720|568107"/>
    <s v="Check with Supplier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1720"/>
    <m/>
    <d v="2023-03-03T12:17:00"/>
    <n v="568107"/>
    <s v="SaveInvoiceFromInterface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https://gepsmartinterfacestorage.blob.core.windows.net/buyersqlconn/70021845/Interfaces/Inbound/cXML/Invoice/ProcessingError/2023/03/03/Invoice_20230303121740_1c9e71d17a1445d8beae680e4058d243.txt"/>
    <m/>
  </r>
  <r>
    <x v="2"/>
    <d v="2023-03-04T00:00:00"/>
    <s v="Kiewit"/>
    <x v="2"/>
    <s v="62430560|568107"/>
    <s v="Check with Supplier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30560"/>
    <m/>
    <d v="2023-03-03T12:16:00"/>
    <n v="568107"/>
    <s v="SaveInvoiceFromInterface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https://gepsmartinterfacestorage.blob.core.windows.net/buyersqlconn/70021845/Interfaces/Inbound/cXML/Invoice/ProcessingError/2023/03/03/Invoice_20230303121639_99b81a6886054c869542e5f128e20251.txt"/>
    <m/>
  </r>
  <r>
    <x v="2"/>
    <d v="2023-03-04T00:00:00"/>
    <s v="Kiewit"/>
    <x v="2"/>
    <s v="9626535448|572963"/>
    <s v="GEP Team to reprocess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48"/>
    <m/>
    <d v="2023-03-03T13:20:00"/>
    <n v="572963"/>
    <s v="SaveInvoiceFromInterface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5de8f47657294a199eae04320d5fa93b.txt"/>
    <s v="Processed"/>
  </r>
  <r>
    <x v="2"/>
    <d v="2023-03-04T00:00:00"/>
    <s v="Kiewit"/>
    <x v="2"/>
    <s v="9627653570|572963"/>
    <s v="Check with Supplier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7653570"/>
    <m/>
    <d v="2023-03-03T13:17:00"/>
    <n v="572963"/>
    <s v="SaveInvoiceFromInterface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https://gepsmartinterfacestorage.blob.core.windows.net/buyersqlconn/70021845/Interfaces/Inbound/cXML/Invoice/ProcessingError/2023/03/03/Invoice_20230303131701_20542495fbc140928edc0f9f968959aa.txt"/>
    <m/>
  </r>
  <r>
    <x v="2"/>
    <d v="2023-03-04T00:00:00"/>
    <s v="Kiewit"/>
    <x v="2"/>
    <s v="HD62849|573080"/>
    <s v="Check with Supplier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62849"/>
    <m/>
    <d v="2023-03-03T19:02:00"/>
    <n v="573080"/>
    <s v="SaveInvoiceFromInterface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https://gepsmartinterfacestorage.blob.core.windows.net/buyersqlconn/70021845/Interfaces/Inbound/cXML/Invoice/ProcessingError/2023/03/03/Invoice_20230303190253_473d810438544bc2b83f76e34868faee.txt"/>
    <m/>
  </r>
  <r>
    <x v="2"/>
    <d v="2023-03-04T00:00:00"/>
    <s v="Kiewit"/>
    <x v="2"/>
    <s v="HD87295|573080"/>
    <s v="Check with Supplier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87295"/>
    <m/>
    <d v="2023-03-04T01:46:00"/>
    <n v="573080"/>
    <s v="SaveInvoiceFromInterface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https://gepsmartinterfacestorage.blob.core.windows.net/buyersqlconn/70021845/Interfaces/Inbound/cXML/Invoice/ProcessingError/2023/03/04/Invoice_20230304014604_7c6823f2ffc044ec91297744e0242170.txt"/>
    <m/>
  </r>
  <r>
    <x v="2"/>
    <d v="2023-03-04T00:00:00"/>
    <s v="Kiewit"/>
    <x v="2"/>
    <s v="HD91339|573080"/>
    <s v="Check with Supplier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339"/>
    <m/>
    <d v="2023-03-04T03:52:00"/>
    <n v="573080"/>
    <s v="SaveInvoiceFromInterface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https://gepsmartinterfacestorage.blob.core.windows.net/buyersqlconn/70021845/Interfaces/Inbound/cXML/Invoice/ProcessingError/2023/03/04/Invoice_20230304035249_cd81aad3bbd241d3a9d93cd042e9fb33.txt"/>
    <m/>
  </r>
  <r>
    <x v="2"/>
    <d v="2023-03-04T00:00:00"/>
    <s v="Kiewit"/>
    <x v="2"/>
    <s v="HD91465|573080"/>
    <s v="Check with Supplier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465"/>
    <m/>
    <d v="2023-03-04T03:52:00"/>
    <n v="573080"/>
    <s v="SaveInvoiceFromInterface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https://gepsmartinterfacestorage.blob.core.windows.net/buyersqlconn/70021845/Interfaces/Inbound/cXML/Invoice/ProcessingError/2023/03/04/Invoice_20230304035249_7be59138e124417ab7dedd88fcf6d326.txt"/>
    <m/>
  </r>
  <r>
    <x v="2"/>
    <d v="2023-03-04T00:00:00"/>
    <s v="Kiewit"/>
    <x v="2"/>
    <s v="4620852713|572685"/>
    <s v="Check with Supplier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Inc"/>
    <s v="Invoice"/>
    <n v="4620852713"/>
    <m/>
    <d v="2023-03-04T04:01:00"/>
    <n v="572685"/>
    <s v="SaveInvoiceFromInterface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https://gepsmartinterfacestorage.blob.core.windows.net/buyersqlconn/70021845/Interfaces/Inbound/cXML/Invoice/ProcessingError/2023/03/04/Invoice_20230304040151_082059d4b45445fea64f23b38ef26a7f.txt"/>
    <m/>
  </r>
  <r>
    <x v="2"/>
    <d v="2023-03-04T00:00:00"/>
    <s v="Kiewit"/>
    <x v="2"/>
    <s v="9331083389|566727"/>
    <s v="Check with Supplier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Error"/>
    <x v="1"/>
    <d v="2023-03-08T00:00:00"/>
    <m/>
    <d v="2023-03-08T00:00:00"/>
    <m/>
    <m/>
    <d v="2023-03-08T00:00:00"/>
    <n v="1"/>
    <s v="0-2 Days Resolution"/>
    <s v="NON-JIRA"/>
    <m/>
    <s v="Graybar Electric Company Inc"/>
    <s v="Invoice"/>
    <n v="9331083389"/>
    <m/>
    <d v="2023-03-04T05:04:00"/>
    <n v="566727"/>
    <s v="SaveInvoiceFromInterface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https://gepsmartinterfacestorage.blob.core.windows.net/buyersqlconn/70021845/Interfaces/Inbound/cXML/Invoice/ProcessingError/2023/03/04/Invoice_20230304050414_62a8a2f2fc524d0493b658f2066b5b79.txt"/>
    <m/>
  </r>
  <r>
    <x v="2"/>
    <d v="2023-03-04T00:00:00"/>
    <s v="Kiewit"/>
    <x v="2"/>
    <s v="93798244|570280"/>
    <s v="Check with Supplier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798244"/>
    <m/>
    <d v="2023-03-04T07:43:00"/>
    <n v="570280"/>
    <s v="SaveInvoiceFromInterface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70021845/Interfaces/Inbound/cXML/Invoice/ProcessingError/2023/03/04/Invoice_20230304074305_21895f8ecfe6467097be8ccda999a665.txt"/>
    <m/>
  </r>
  <r>
    <x v="2"/>
    <d v="2023-03-04T00:00:00"/>
    <s v="Mylan"/>
    <x v="2"/>
    <s v="93800913|130453"/>
    <s v="Check with Supplier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Pending"/>
    <x v="0"/>
    <m/>
    <m/>
    <m/>
    <m/>
    <m/>
    <d v="1899-12-30T00:00:00"/>
    <n v="-32138"/>
    <s v="0-2 Days Resolution"/>
    <s v="NON-JIRA"/>
    <m/>
    <s v="McMaster Carr Supply Company"/>
    <s v="Invoice"/>
    <n v="93800913"/>
    <m/>
    <d v="2023-03-04T07:36:00"/>
    <n v="130453"/>
    <s v="SaveInvoiceFromInterface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https://gepsmartinterfacestorage.blob.core.windows.net/buyersqlconn/96327/Interfaces/Inbound/cXML/Invoice/ProcessingError/2023/03/04/Invoice_20230304073603_b8997889fb424f67984b3bb5c60876b6.txt"/>
    <m/>
  </r>
  <r>
    <x v="2"/>
    <d v="2023-03-04T00:00:00"/>
    <s v="Mylan"/>
    <x v="2"/>
    <s v="93835340|130453"/>
    <s v="Check with Supplier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0"/>
    <m/>
    <d v="2023-03-04T07:36:00"/>
    <n v="130453"/>
    <s v="SaveInvoiceFromInterface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https://gepsmartinterfacestorage.blob.core.windows.net/buyersqlconn/96327/Interfaces/Inbound/cXML/Invoice/ProcessingError/2023/03/04/Invoice_20230304073603_a29a244009054a67be534cef89a25262.txt"/>
    <m/>
  </r>
  <r>
    <x v="2"/>
    <d v="2023-03-04T00:00:00"/>
    <s v="Mylan"/>
    <x v="2"/>
    <s v="93835343|130453"/>
    <s v="Check with Supplier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3"/>
    <m/>
    <d v="2023-03-04T07:36:00"/>
    <n v="130453"/>
    <s v="SaveInvoiceFromInterface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https://gepsmartinterfacestorage.blob.core.windows.net/buyersqlconn/96327/Interfaces/Inbound/cXML/Invoice/ProcessingError/2023/03/04/Invoice_20230304073603_7df454303f28480f8e17ec8186a00515.txt"/>
    <m/>
  </r>
  <r>
    <x v="2"/>
    <d v="2023-03-04T00:00:00"/>
    <s v="Mylan"/>
    <x v="2"/>
    <s v="93835675|130453"/>
    <s v="Check with Supplier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5"/>
    <m/>
    <d v="2023-03-04T07:36:00"/>
    <n v="130453"/>
    <s v="SaveInvoiceFromInterface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https://gepsmartinterfacestorage.blob.core.windows.net/buyersqlconn/96327/Interfaces/Inbound/cXML/Invoice/ProcessingError/2023/03/04/Invoice_20230304073603_ac624e64411143f584e4d9b9d44e0d82.txt"/>
    <m/>
  </r>
  <r>
    <x v="2"/>
    <d v="2023-03-04T00:00:00"/>
    <s v="Mylan"/>
    <x v="2"/>
    <s v="93835673|130453"/>
    <s v="Check with Supplier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3"/>
    <m/>
    <d v="2023-03-04T07:36:00"/>
    <n v="130453"/>
    <s v="SaveInvoiceFromInterface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https://gepsmartinterfacestorage.blob.core.windows.net/buyersqlconn/96327/Interfaces/Inbound/cXML/Invoice/ProcessingError/2023/03/04/Invoice_20230304073603_bda7db69301e4f3cb962a90352f7b25e.txt"/>
    <m/>
  </r>
  <r>
    <x v="2"/>
    <d v="2023-03-04T00:00:00"/>
    <s v="Mylan"/>
    <x v="2"/>
    <s v="93832328|130453"/>
    <s v="Check with Supplier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28"/>
    <m/>
    <d v="2023-03-04T07:36:00"/>
    <n v="130453"/>
    <s v="SaveInvoiceFromInterface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https://gepsmartinterfacestorage.blob.core.windows.net/buyersqlconn/96327/Interfaces/Inbound/cXML/Invoice/ProcessingError/2023/03/04/Invoice_20230304073603_f28829fa7fc047a6a30ef4b137c0e169.txt"/>
    <m/>
  </r>
  <r>
    <x v="2"/>
    <d v="2023-03-04T00:00:00"/>
    <s v="Mylan"/>
    <x v="2"/>
    <s v="93832338|130453"/>
    <s v="Check with Supplier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38"/>
    <m/>
    <d v="2023-03-04T07:36:00"/>
    <n v="130453"/>
    <s v="SaveInvoiceFromInterface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https://gepsmartinterfacestorage.blob.core.windows.net/buyersqlconn/96327/Interfaces/Inbound/cXML/Invoice/ProcessingError/2023/03/04/Invoice_20230304073603_b357f9154d834ee8bee2409699e1e224.txt"/>
    <m/>
  </r>
  <r>
    <x v="2"/>
    <d v="2023-03-04T00:00:00"/>
    <s v="Mylan"/>
    <x v="2"/>
    <s v="93835356|130453"/>
    <s v="Check with Supplier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56"/>
    <m/>
    <d v="2023-03-04T07:36:00"/>
    <n v="130453"/>
    <s v="SaveInvoiceFromInterface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https://gepsmartinterfacestorage.blob.core.windows.net/buyersqlconn/96327/Interfaces/Inbound/cXML/Invoice/ProcessingError/2023/03/04/Invoice_20230304073603_1b88f7df49cc4928bd3ca9bbddd42ce9.txt"/>
    <m/>
  </r>
  <r>
    <x v="2"/>
    <d v="2023-03-04T00:00:00"/>
    <s v="SidleyAustin"/>
    <x v="2"/>
    <s v="HD62323|394695"/>
    <s v="Check with Supplier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Pending"/>
    <x v="0"/>
    <m/>
    <m/>
    <m/>
    <m/>
    <m/>
    <d v="1899-12-30T00:00:00"/>
    <n v="-32138"/>
    <s v="0-2 Days Resolution"/>
    <s v="NON-JIRA"/>
    <m/>
    <s v="CDW SELECT INC"/>
    <s v="Invoice"/>
    <s v="HD62323"/>
    <m/>
    <d v="2023-03-03T18:40:00"/>
    <n v="394695"/>
    <s v="SaveInvoiceFromInterface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https://gepsmartinterfacestorage.blob.core.windows.net/buyersqlconn/190934/Interfaces/Inbound/cXML/Invoice/ProcessingError/2023/03/03/Invoice_20230303184046_607a1d36ac0049999200e42aa8a21467.txt"/>
    <m/>
  </r>
  <r>
    <x v="2"/>
    <d v="2023-03-04T00:00:00"/>
    <s v="Mylan"/>
    <x v="2"/>
    <s v="93800913|130453"/>
    <s v="Check with Supplier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Pending"/>
    <x v="0"/>
    <m/>
    <m/>
    <m/>
    <m/>
    <m/>
    <d v="1899-12-30T00:00:00"/>
    <n v="-32138"/>
    <s v="0-2 Days Resolution"/>
    <s v="NON-JIRA"/>
    <m/>
    <s v="McMaster Carr Supply Company"/>
    <s v="Invoice"/>
    <n v="93800913"/>
    <m/>
    <d v="2023-03-04T07:36:00"/>
    <n v="130453"/>
    <s v="SaveInvoiceFromInterface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https://gepsmartinterfacestorage.blob.core.windows.net/buyersqlconn/96327/Interfaces/Inbound/cXML/Invoice/ProcessingError/2023/03/04/Invoice_20230304073603_b8997889fb424f67984b3bb5c60876b6.txt"/>
    <m/>
  </r>
  <r>
    <x v="2"/>
    <d v="2023-03-04T00:00:00"/>
    <s v="Mylan"/>
    <x v="2"/>
    <s v="93835340|130453"/>
    <s v="Check with Supplier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0"/>
    <m/>
    <d v="2023-03-04T07:36:00"/>
    <n v="130453"/>
    <s v="SaveInvoiceFromInterface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https://gepsmartinterfacestorage.blob.core.windows.net/buyersqlconn/96327/Interfaces/Inbound/cXML/Invoice/ProcessingError/2023/03/04/Invoice_20230304073603_a29a244009054a67be534cef89a25262.txt"/>
    <m/>
  </r>
  <r>
    <x v="2"/>
    <d v="2023-03-04T00:00:00"/>
    <s v="Mylan"/>
    <x v="2"/>
    <s v="93835343|130453"/>
    <s v="Check with Supplier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3"/>
    <m/>
    <d v="2023-03-04T07:36:00"/>
    <n v="130453"/>
    <s v="SaveInvoiceFromInterface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https://gepsmartinterfacestorage.blob.core.windows.net/buyersqlconn/96327/Interfaces/Inbound/cXML/Invoice/ProcessingError/2023/03/04/Invoice_20230304073603_7df454303f28480f8e17ec8186a00515.txt"/>
    <m/>
  </r>
  <r>
    <x v="2"/>
    <d v="2023-03-04T00:00:00"/>
    <s v="Mylan"/>
    <x v="2"/>
    <s v="93835675|130453"/>
    <s v="Check with Supplier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5"/>
    <m/>
    <d v="2023-03-04T07:36:00"/>
    <n v="130453"/>
    <s v="SaveInvoiceFromInterface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https://gepsmartinterfacestorage.blob.core.windows.net/buyersqlconn/96327/Interfaces/Inbound/cXML/Invoice/ProcessingError/2023/03/04/Invoice_20230304073603_ac624e64411143f584e4d9b9d44e0d82.txt"/>
    <m/>
  </r>
  <r>
    <x v="2"/>
    <d v="2023-03-04T00:00:00"/>
    <s v="Mylan"/>
    <x v="2"/>
    <s v="93835673|130453"/>
    <s v="Check with Supplier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3"/>
    <m/>
    <d v="2023-03-04T07:36:00"/>
    <n v="130453"/>
    <s v="SaveInvoiceFromInterface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https://gepsmartinterfacestorage.blob.core.windows.net/buyersqlconn/96327/Interfaces/Inbound/cXML/Invoice/ProcessingError/2023/03/04/Invoice_20230304073603_bda7db69301e4f3cb962a90352f7b25e.txt"/>
    <m/>
  </r>
  <r>
    <x v="2"/>
    <d v="2023-03-04T00:00:00"/>
    <s v="Mylan"/>
    <x v="2"/>
    <s v="93832328|130453"/>
    <s v="Check with Supplier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28"/>
    <m/>
    <d v="2023-03-04T07:36:00"/>
    <n v="130453"/>
    <s v="SaveInvoiceFromInterface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https://gepsmartinterfacestorage.blob.core.windows.net/buyersqlconn/96327/Interfaces/Inbound/cXML/Invoice/ProcessingError/2023/03/04/Invoice_20230304073603_f28829fa7fc047a6a30ef4b137c0e169.txt"/>
    <m/>
  </r>
  <r>
    <x v="2"/>
    <d v="2023-03-04T00:00:00"/>
    <s v="Mylan"/>
    <x v="2"/>
    <s v="93832338|130453"/>
    <s v="Check with Supplier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38"/>
    <m/>
    <d v="2023-03-04T07:36:00"/>
    <n v="130453"/>
    <s v="SaveInvoiceFromInterface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https://gepsmartinterfacestorage.blob.core.windows.net/buyersqlconn/96327/Interfaces/Inbound/cXML/Invoice/ProcessingError/2023/03/04/Invoice_20230304073603_b357f9154d834ee8bee2409699e1e224.txt"/>
    <m/>
  </r>
  <r>
    <x v="2"/>
    <d v="2023-03-04T00:00:00"/>
    <s v="Mylan"/>
    <x v="2"/>
    <s v="93835356|130453"/>
    <s v="Check with Supplier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56"/>
    <m/>
    <d v="2023-03-04T07:36:00"/>
    <n v="130453"/>
    <s v="SaveInvoiceFromInterface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https://gepsmartinterfacestorage.blob.core.windows.net/buyersqlconn/96327/Interfaces/Inbound/cXML/Invoice/ProcessingError/2023/03/04/Invoice_20230304073603_1b88f7df49cc4928bd3ca9bbddd42ce9.txt"/>
    <m/>
  </r>
  <r>
    <x v="2"/>
    <d v="2023-03-04T00:00:00"/>
    <s v="CincinnatiBell"/>
    <x v="0"/>
    <s v="210001873769|76455"/>
    <s v="Check with Supplier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10001873769"/>
    <m/>
    <d v="2023-03-04T05:47:00"/>
    <n v="76455"/>
    <s v="SaveInvoiceFromInterface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https://gepsmartinterfacestorage.blob.core.windows.net/buyersqlconn/70242/Interfaces/Inbound/EDI/Invoice/ProcessingError/2023/03/04/Invoice_20230304054743_e5bf8515-3c50-4d15-a982-fd6315520561.txt"/>
    <m/>
  </r>
  <r>
    <x v="2"/>
    <d v="2023-03-04T00:00:00"/>
    <s v="CincinnatiBell"/>
    <x v="0"/>
    <s v="200491436044|76455"/>
    <s v="Check with Supplier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491436044"/>
    <m/>
    <d v="2023-03-04T05:47:00"/>
    <n v="76455"/>
    <s v="SaveInvoiceFromInterface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https://gepsmartinterfacestorage.blob.core.windows.net/buyersqlconn/70242/Interfaces/Inbound/EDI/Invoice/ProcessingError/2023/03/04/Invoice_20230304054743_849a40b8-002f-434d-aeb7-a9881a4d5522.txt"/>
    <m/>
  </r>
  <r>
    <x v="2"/>
    <d v="2023-03-04T00:00:00"/>
    <s v="CincinnatiBell"/>
    <x v="0"/>
    <s v="200641437665|76455"/>
    <s v="Check with Supplier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641437665"/>
    <m/>
    <d v="2023-03-04T05:47:00"/>
    <n v="76455"/>
    <s v="SaveInvoiceFromInterface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https://gepsmartinterfacestorage.blob.core.windows.net/buyersqlconn/70242/Interfaces/Inbound/EDI/Invoice/ProcessingError/2023/03/04/Invoice_20230304054743_5d418fca-6398-4fb3-ba4f-217b019d4a54.txt"/>
    <m/>
  </r>
  <r>
    <x v="2"/>
    <d v="2023-03-04T00:00:00"/>
    <s v="CincinnatiBell"/>
    <x v="0"/>
    <s v="200981434390|76455"/>
    <s v="Check with Supplier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981434390"/>
    <m/>
    <d v="2023-03-04T05:52:00"/>
    <n v="76455"/>
    <s v="SaveInvoiceFromInterface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https://gepsmartinterfacestorage.blob.core.windows.net/buyersqlconn/70242/Interfaces/Inbound/EDI/Invoice/ProcessingError/2023/03/04/Invoice_20230304054743_f8e1d189-7f14-4a52-b993-ce32558fcc22.txt"/>
    <m/>
  </r>
  <r>
    <x v="2"/>
    <d v="2023-03-04T00:00:00"/>
    <s v="ABM"/>
    <x v="1"/>
    <s v="13068571|394448"/>
    <s v="GEP Team to reprocess"/>
    <s v="{ApplicationException}Error while saving invoice from interface : 13068571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68571"/>
    <m/>
    <d v="2023-03-04T10:55:00"/>
    <n v="394448"/>
    <s v="SaveInvoiceFromInterface"/>
    <s v="An error occurred while processing the message, refer to the details section for more information _x000a_Message ID: {665176E3-653D-425C-98E3-C1713E6B1982}_x000a_Instance ID: {971FE476-946D-4CB7-8B0B-AE4DCEA1C73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f96b0f-5368-4ea2-8747-160ef1d288f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6857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32_3d4c6cc9deab49cab2cc32dce77e1ad1.txt"/>
    <s v="Already processed"/>
  </r>
  <r>
    <x v="2"/>
    <d v="2023-03-04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5664"/>
    <m/>
    <d v="2023-03-04T10:55:00"/>
    <n v="394448"/>
    <s v="SaveInvoiceFromInterface"/>
    <s v="An error occurred while processing the message, refer to the details section for more information _x000a_Message ID: {50F66416-D16E-42D6-836E-AD284A7E7CF9}_x000a_Instance ID: {54D38D2B-3A70-4E4F-B9EE-E18C6F9364F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e60ee2d-1706-49ed-ac4e-26432720539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5_564d500cefb14a5f97e5729e1fd158c8.txt"/>
    <m/>
  </r>
  <r>
    <x v="2"/>
    <d v="2023-03-04T00:00:00"/>
    <s v="ABM"/>
    <x v="1"/>
    <s v="13070247|394448"/>
    <s v="GEP Team to reprocess"/>
    <s v="{ApplicationException}Error while saving invoice from interface : 1307024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0247"/>
    <m/>
    <d v="2023-03-04T10:55:00"/>
    <n v="394448"/>
    <s v="SaveInvoiceFromInterface"/>
    <s v="An error occurred while processing the message, refer to the details section for more information _x000a_Message ID: {8DC59816-EAD2-4D8C-9010-BACF9A1803E6}_x000a_Instance ID: {0DA130CE-AB85-4FBF-81AA-C31D6F69B5C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c82146e-0542-45c8-b04f-8c449c0ab6a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024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4_f713ca49aa1845c7bb9b2253690aa145.txt"/>
    <s v="Already processed"/>
  </r>
  <r>
    <x v="2"/>
    <d v="2023-03-04T00:00:00"/>
    <s v="ABM"/>
    <x v="1"/>
    <s v="423102386|460113"/>
    <s v="Check with Supplier"/>
    <s v="Failed|InvoiceWorkFlow|08585236826573183430034702854CU88|Production-SMART-EASTUS|Correlation Id:08585236826613956057278296735CU26|Reason: HTTP - ValidationException: There was an error in processing Invoice : 423102386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102386"/>
    <m/>
    <d v="2023-03-04T10:03:00"/>
    <n v="460113"/>
    <s v="SaveInvoiceFromInterface"/>
    <s v="Failed|InvoiceWorkFlow|08585236826573183430034702854CU88|Production-SMART-EASTUS|Correlation Id:08585236826613956057278296735CU26|Reason: HTTP - ValidationException: There was an error in processing Invoice : 42310238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100349_97dcce8381ab453e99b5c51c524f8fce.txt"/>
    <m/>
  </r>
  <r>
    <x v="2"/>
    <d v="2023-03-04T00:00:00"/>
    <s v="ABM"/>
    <x v="1"/>
    <s v="423102385|460113"/>
    <s v="Check with Supplier"/>
    <s v="Failed|InvoiceWorkFlow|08585236826573183431034702854CU40|Production-SMART-EASTUS|Correlation Id:08585236826613956057278296735CU26|Reason: HTTP - ValidationException: There was an error in processing Invoice : 423102385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102385"/>
    <m/>
    <d v="2023-03-04T10:03:00"/>
    <n v="460113"/>
    <s v="SaveInvoiceFromInterface"/>
    <s v="Failed|InvoiceWorkFlow|08585236826573183431034702854CU40|Production-SMART-EASTUS|Correlation Id:08585236826613956057278296735CU26|Reason: HTTP - ValidationException: There was an error in processing Invoice : 42310238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100349_5c9c81f6ca9546d3924a05543573a031.txt"/>
    <m/>
  </r>
  <r>
    <x v="2"/>
    <d v="2023-03-04T00:00:00"/>
    <s v="ABM"/>
    <x v="1"/>
    <s v="756235428|460113"/>
    <s v="Check with Supplier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756235428"/>
    <m/>
    <d v="2023-03-04T09:08:00"/>
    <n v="460113"/>
    <s v="SaveInvoiceFromInterface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090832_4b99ad38bc884ba99ede39eeb8e260b5.txt"/>
    <m/>
  </r>
  <r>
    <x v="2"/>
    <d v="2023-03-04T00:00:00"/>
    <s v="ABM"/>
    <x v="1"/>
    <s v="701615809|394452"/>
    <s v="Check with Supplier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SUPPLYWORKS"/>
    <s v="Invoice"/>
    <n v="701615809"/>
    <m/>
    <d v="2023-03-04T06:19:00"/>
    <n v="394452"/>
    <s v="SaveInvoiceFromInterface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https://gepsmartinterfacestorage.blob.core.windows.net/buyersqlconn/4202/Interfaces/Inbound/cXML/Invoice/ProcessingError/2023/03/04/Invoice_20230304061937_c987b5e164a7496ab1d06903ea590ef5.txt"/>
    <m/>
  </r>
  <r>
    <x v="2"/>
    <d v="2023-03-04T00:00:00"/>
    <s v="Ecolab"/>
    <x v="0"/>
    <s v="SINV02195437|540498"/>
    <s v="Check with Supplier"/>
    <s v="{ValidationException}ValidationException: There was an error in processing Invoice : SINV02195437 because of following errors _x000a_Invalid Order number EIN#20147535 - Swish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5437"/>
    <m/>
    <d v="2023-03-04T18:06:00"/>
    <n v="540498"/>
    <s v="SaveInvoiceFromInterface"/>
    <s v="An error occurred while processing the message, refer to the details section for more information _x000a_Message ID: {B9E9FB07-53AA-499C-8D90-0230071C1910}_x000a_Instance ID: {B92627F7-EE71-4FD3-8965-7D6196435C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cbc13d7-b527-4b34-ac50-bfaf05482e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5437 because of following errors _x000a_Invalid Order number EIN#20147535 - Swish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5437 because of following errors _x000a_Invalid Order number EIN#20147535 - Swish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4/Invoice_20230304180621_76749e63ef5149cfa596060bf7254f67.txt"/>
    <m/>
  </r>
  <r>
    <x v="2"/>
    <d v="2023-03-04T00:00:00"/>
    <s v="Ecolab"/>
    <x v="0"/>
    <s v="9502983343|540493"/>
    <s v="Check with Supplier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Pending"/>
    <x v="0"/>
    <m/>
    <m/>
    <m/>
    <m/>
    <m/>
    <d v="1899-12-30T00:00:00"/>
    <n v="-32138"/>
    <s v="0-2 Days Resolution"/>
    <s v="NON-JIRA"/>
    <m/>
    <s v="BDI"/>
    <s v="Invoice"/>
    <n v="9502983343"/>
    <m/>
    <d v="2023-03-04T02:26:00"/>
    <n v="540493"/>
    <s v="SaveInvoiceFromInterface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https://gepsmartinterfacestorage.blob.core.windows.net/buyersqlconn/538731/Interfaces/Inbound/cXML/Invoice/ProcessingError/2023/03/04/Invoice_20230304022617_d9ac2b0209514f68b4b3cf60081ecf79.txt"/>
    <m/>
  </r>
  <r>
    <x v="2"/>
    <d v="2023-03-04T00:00:00"/>
    <s v="Kiewit"/>
    <x v="2"/>
    <s v="9135588164|570205"/>
    <s v="Check with Supplier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88164"/>
    <m/>
    <d v="2023-03-04T10:35:00"/>
    <n v="570205"/>
    <s v="SaveInvoiceFromInterface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https://gepsmartinterfacestorage.blob.core.windows.net/buyersqlconn/70021845/Interfaces/Inbound/cXML/Invoice/ProcessingError/2023/03/04/Invoice_20230304103524_b0f7cc35882a474782867221ef7a6412.txt"/>
    <m/>
  </r>
  <r>
    <x v="2"/>
    <d v="2023-03-04T00:00:00"/>
    <s v="Kiewit"/>
    <x v="2"/>
    <s v="93798244|570280"/>
    <s v="Check with Supplier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798244"/>
    <m/>
    <d v="2023-03-04T07:43:00"/>
    <n v="570280"/>
    <s v="SaveInvoiceFromInterface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70021845/Interfaces/Inbound/cXML/Invoice/ProcessingError/2023/03/04/Invoice_20230304074305_21895f8ecfe6467097be8ccda999a665.txt"/>
    <m/>
  </r>
  <r>
    <x v="2"/>
    <d v="2023-03-04T00:00:00"/>
    <s v="Kiewit"/>
    <x v="2"/>
    <s v="HD87295|573080"/>
    <s v="Check with Supplier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87295"/>
    <m/>
    <d v="2023-03-04T01:46:00"/>
    <n v="573080"/>
    <s v="SaveInvoiceFromInterface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https://gepsmartinterfacestorage.blob.core.windows.net/buyersqlconn/70021845/Interfaces/Inbound/cXML/Invoice/ProcessingError/2023/03/04/Invoice_20230304014604_7c6823f2ffc044ec91297744e0242170.txt"/>
    <m/>
  </r>
  <r>
    <x v="2"/>
    <d v="2023-03-04T00:00:00"/>
    <s v="Kiewit"/>
    <x v="2"/>
    <s v="9135590030|570205"/>
    <s v="Check with Supplier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0"/>
    <m/>
    <d v="2023-03-04T10:38:00"/>
    <n v="570205"/>
    <s v="SaveInvoiceFromInterface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https://gepsmartinterfacestorage.blob.core.windows.net/buyersqlconn/70021845/Interfaces/Inbound/cXML/Invoice/ProcessingError/2023/03/04/Invoice_20230304103801_6a3154f0ea434f1f87ff4a89e57e9fea.txt"/>
    <m/>
  </r>
  <r>
    <x v="2"/>
    <d v="2023-03-04T00:00:00"/>
    <s v="Kiewit"/>
    <x v="2"/>
    <s v="9135590031|570205"/>
    <s v="Check with Supplier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1"/>
    <m/>
    <d v="2023-03-04T10:38:00"/>
    <n v="570205"/>
    <s v="SaveInvoiceFromInterface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https://gepsmartinterfacestorage.blob.core.windows.net/buyersqlconn/70021845/Interfaces/Inbound/cXML/Invoice/ProcessingError/2023/03/04/Invoice_20230304103800_845df8a6c70a450caf259709fdcc10af.txt"/>
    <m/>
  </r>
  <r>
    <x v="2"/>
    <d v="2023-03-04T00:00:00"/>
    <s v="Kiewit"/>
    <x v="2"/>
    <s v="9135592578|570205"/>
    <s v="Check with Supplier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2578"/>
    <m/>
    <d v="2023-03-04T10:39:00"/>
    <n v="570205"/>
    <s v="SaveInvoiceFromInterface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https://gepsmartinterfacestorage.blob.core.windows.net/buyersqlconn/70021845/Interfaces/Inbound/cXML/Invoice/ProcessingError/2023/03/04/Invoice_20230304103925_34c04a014ab54171b305347972d962ae.txt"/>
    <m/>
  </r>
  <r>
    <x v="2"/>
    <d v="2023-03-04T00:00:00"/>
    <s v="Kiewit"/>
    <x v="2"/>
    <s v="9135629144|570205"/>
    <s v="Check with Supplier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29144"/>
    <m/>
    <d v="2023-03-04T10:43:00"/>
    <n v="570205"/>
    <s v="SaveInvoiceFromInterface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https://gepsmartinterfacestorage.blob.core.windows.net/buyersqlconn/70021845/Interfaces/Inbound/cXML/Invoice/ProcessingError/2023/03/04/Invoice_20230304104302_1f6d41a59da34842bbfaee27eff396f5.txt"/>
    <m/>
  </r>
  <r>
    <x v="2"/>
    <d v="2023-03-04T00:00:00"/>
    <s v="Kiewit"/>
    <x v="2"/>
    <s v="9135631655|570205"/>
    <s v="Check with Supplier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31655"/>
    <m/>
    <d v="2023-03-04T10:44:00"/>
    <n v="570205"/>
    <s v="SaveInvoiceFromInterface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https://gepsmartinterfacestorage.blob.core.windows.net/buyersqlconn/70021845/Interfaces/Inbound/cXML/Invoice/ProcessingError/2023/03/04/Invoice_20230304104401_c6371f204131431392ed5b5de845a4d9.txt"/>
    <m/>
  </r>
  <r>
    <x v="2"/>
    <d v="2023-03-04T00:00:00"/>
    <s v="Kiewit"/>
    <x v="2"/>
    <s v="9628008311|572963"/>
    <s v="Check with Supplier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008311"/>
    <m/>
    <d v="2023-03-04T13:20:00"/>
    <n v="572963"/>
    <s v="SaveInvoiceFromInterface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https://gepsmartinterfacestorage.blob.core.windows.net/buyersqlconn/70021845/Interfaces/Inbound/cXML/Invoice/ProcessingError/2023/03/04/Invoice_20230304132009_d05c15f70e5d4c068d058348aefa3595.txt"/>
    <m/>
  </r>
  <r>
    <x v="2"/>
    <d v="2023-03-04T00:00:00"/>
    <s v="Kiewit"/>
    <x v="2"/>
    <s v="9628787419|572963"/>
    <s v="Check with Supplier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787419"/>
    <m/>
    <d v="2023-03-04T13:16:00"/>
    <n v="572963"/>
    <s v="SaveInvoiceFromInterface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https://gepsmartinterfacestorage.blob.core.windows.net/buyersqlconn/70021845/Interfaces/Inbound/cXML/Invoice/ProcessingError/2023/03/04/Invoice_20230304131649_7c37e4d361cc4347bf3a2ec81a19ba71.txt"/>
    <m/>
  </r>
  <r>
    <x v="2"/>
    <d v="2023-03-04T00:00:00"/>
    <s v="Kiewit"/>
    <x v="2"/>
    <s v="HD91339|573080"/>
    <s v="Check with Supplier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339"/>
    <m/>
    <d v="2023-03-04T03:52:00"/>
    <n v="573080"/>
    <s v="SaveInvoiceFromInterface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https://gepsmartinterfacestorage.blob.core.windows.net/buyersqlconn/70021845/Interfaces/Inbound/cXML/Invoice/ProcessingError/2023/03/04/Invoice_20230304035249_cd81aad3bbd241d3a9d93cd042e9fb33.txt"/>
    <m/>
  </r>
  <r>
    <x v="2"/>
    <d v="2023-03-04T00:00:00"/>
    <s v="Kiewit"/>
    <x v="2"/>
    <s v="1R1NFLYJDDFJ|545568"/>
    <s v="Check with Supplier"/>
    <s v="Failed|CreditMemoWorkFlow|08585236521203135815366245579CU27|Production-SMART-EASTUS|Correlation Id:08585236521223257924825786080CU88|Reason: HTTP - ValidationException: Invoice Status is not valid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R1NFLYJDDFJ"/>
    <m/>
    <d v="2023-03-04T18:32:00"/>
    <n v="545568"/>
    <s v="SaveCreditMemoFromInterface"/>
    <s v="Failed|CreditMemoWorkFlow|08585236521203135815366245579CU27|Production-SMART-EASTUS|Correlation Id:08585236521223257924825786080CU88|Reason: HTTP - ValidationException: Invoice Status is not valid"/>
    <s v="https://gepsmartinterfacestorage.blob.core.windows.net/buyersqlconn/70021845/Interfaces/Inbound/cXML/CreditMemo/ProcessingError/2023/03/04/CreditMemo_20230304183246_38e33a9054f248d2a8d850714133e5ae.txt"/>
    <m/>
  </r>
  <r>
    <x v="2"/>
    <d v="2023-03-04T00:00:00"/>
    <s v="Kiewit"/>
    <x v="2"/>
    <s v="4620852713|572685"/>
    <s v="Check with Supplier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Inc"/>
    <s v="Invoice"/>
    <n v="4620852713"/>
    <m/>
    <d v="2023-03-04T04:01:00"/>
    <n v="572685"/>
    <s v="SaveInvoiceFromInterface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https://gepsmartinterfacestorage.blob.core.windows.net/buyersqlconn/70021845/Interfaces/Inbound/cXML/Invoice/ProcessingError/2023/03/04/Invoice_20230304040151_082059d4b45445fea64f23b38ef26a7f.txt"/>
    <m/>
  </r>
  <r>
    <x v="2"/>
    <d v="2023-03-04T00:00:00"/>
    <s v="Kiewit"/>
    <x v="2"/>
    <s v="9331083389|566727"/>
    <s v="Check with Supplier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Error"/>
    <x v="1"/>
    <d v="2023-03-08T00:00:00"/>
    <m/>
    <d v="2023-03-08T00:00:00"/>
    <m/>
    <m/>
    <d v="2023-03-08T00:00:00"/>
    <n v="1"/>
    <s v="0-2 Days Resolution"/>
    <s v="NON-JIRA"/>
    <m/>
    <s v="Graybar Electric Company Inc"/>
    <s v="Invoice"/>
    <n v="9331083389"/>
    <m/>
    <d v="2023-03-04T05:04:00"/>
    <n v="566727"/>
    <s v="SaveInvoiceFromInterface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https://gepsmartinterfacestorage.blob.core.windows.net/buyersqlconn/70021845/Interfaces/Inbound/cXML/Invoice/ProcessingError/2023/03/04/Invoice_20230304050414_62a8a2f2fc524d0493b658f2066b5b79.txt"/>
    <m/>
  </r>
  <r>
    <x v="2"/>
    <d v="2023-03-04T00:00:00"/>
    <s v="Kiewit"/>
    <x v="2"/>
    <s v="HD91465|573080"/>
    <s v="Check with Supplier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465"/>
    <m/>
    <d v="2023-03-04T03:52:00"/>
    <n v="573080"/>
    <s v="SaveInvoiceFromInterface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https://gepsmartinterfacestorage.blob.core.windows.net/buyersqlconn/70021845/Interfaces/Inbound/cXML/Invoice/ProcessingError/2023/03/04/Invoice_20230304035249_7be59138e124417ab7dedd88fcf6d326.txt"/>
    <m/>
  </r>
  <r>
    <x v="2"/>
    <d v="2023-03-04T00:00:00"/>
    <s v="ChurchandDwight"/>
    <x v="1"/>
    <s v="0993653|540101"/>
    <s v="Check with Supplier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Pending"/>
    <x v="0"/>
    <m/>
    <m/>
    <m/>
    <m/>
    <m/>
    <d v="1899-12-30T00:00:00"/>
    <n v="-32138"/>
    <s v="0-2 Days Resolution"/>
    <s v="NON-JIRA"/>
    <m/>
    <s v="FISHER SCIENTIFIC"/>
    <s v="Invoice"/>
    <n v="993653"/>
    <m/>
    <d v="2023-03-04T12:46:00"/>
    <n v="540101"/>
    <s v="SaveInvoiceFromInterface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https://gepsmartinterfacestorage.blob.core.windows.net/buyersqlconn/70021948/Interfaces/Inbound/cXML/Invoice/ProcessingError/2023/03/04/Invoice_20230304124552_2ec93227-f286-47ac-893c-b4920cf0bdff.txt"/>
    <m/>
  </r>
  <r>
    <x v="2"/>
    <d v="2023-03-05T00:00:00"/>
    <s v="ABM"/>
    <x v="1"/>
    <s v="13068571|394448"/>
    <s v="GEP Team to reprocess"/>
    <s v="{ApplicationException}Error while saving invoice from interface : 13068571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68571"/>
    <m/>
    <d v="2023-03-04T10:55:00"/>
    <n v="394448"/>
    <s v="SaveInvoiceFromInterface"/>
    <s v="An error occurred while processing the message, refer to the details section for more information _x000a_Message ID: {665176E3-653D-425C-98E3-C1713E6B1982}_x000a_Instance ID: {971FE476-946D-4CB7-8B0B-AE4DCEA1C73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f96b0f-5368-4ea2-8747-160ef1d288f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6857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32_3d4c6cc9deab49cab2cc32dce77e1ad1.txt"/>
    <s v="Already processed"/>
  </r>
  <r>
    <x v="2"/>
    <d v="2023-03-05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5664"/>
    <m/>
    <d v="2023-03-04T10:55:00"/>
    <n v="394448"/>
    <s v="SaveInvoiceFromInterface"/>
    <s v="An error occurred while processing the message, refer to the details section for more information _x000a_Message ID: {50F66416-D16E-42D6-836E-AD284A7E7CF9}_x000a_Instance ID: {54D38D2B-3A70-4E4F-B9EE-E18C6F9364F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e60ee2d-1706-49ed-ac4e-26432720539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5_564d500cefb14a5f97e5729e1fd158c8.txt"/>
    <m/>
  </r>
  <r>
    <x v="2"/>
    <d v="2023-03-05T00:00:00"/>
    <s v="ABM"/>
    <x v="1"/>
    <s v="13070247|394448"/>
    <s v="GEP Team to reprocess"/>
    <s v="{ApplicationException}Error while saving invoice from interface : 1307024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0247"/>
    <m/>
    <d v="2023-03-04T10:55:00"/>
    <n v="394448"/>
    <s v="SaveInvoiceFromInterface"/>
    <s v="An error occurred while processing the message, refer to the details section for more information _x000a_Message ID: {8DC59816-EAD2-4D8C-9010-BACF9A1803E6}_x000a_Instance ID: {0DA130CE-AB85-4FBF-81AA-C31D6F69B5C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c82146e-0542-45c8-b04f-8c449c0ab6a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024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4_f713ca49aa1845c7bb9b2253690aa145.txt"/>
    <s v="Already processed"/>
  </r>
  <r>
    <x v="2"/>
    <d v="2023-03-05T00:00:00"/>
    <s v="Ecolab"/>
    <x v="0"/>
    <s v="SINV02195437|540498"/>
    <s v="Check with Supplier"/>
    <s v="{ValidationException}ValidationException: There was an error in processing Invoice : SINV02195437 because of following errors _x000a_Invalid Order number EIN#20147535 - Swish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5437"/>
    <m/>
    <d v="2023-03-04T18:06:00"/>
    <n v="540498"/>
    <s v="SaveInvoiceFromInterface"/>
    <s v="An error occurred while processing the message, refer to the details section for more information _x000a_Message ID: {B9E9FB07-53AA-499C-8D90-0230071C1910}_x000a_Instance ID: {B92627F7-EE71-4FD3-8965-7D6196435C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cbc13d7-b527-4b34-ac50-bfaf05482e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5437 because of following errors _x000a_Invalid Order number EIN#20147535 - Swish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5437 because of following errors _x000a_Invalid Order number EIN#20147535 - Swish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4/Invoice_20230304180621_76749e63ef5149cfa596060bf7254f67.txt"/>
    <m/>
  </r>
  <r>
    <x v="2"/>
    <d v="2023-03-05T00:00:00"/>
    <s v="Kiewit"/>
    <x v="2"/>
    <s v="1NLFYNGLFTND|545568"/>
    <s v="GEP Team to reprocess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NLFYNGLFTND"/>
    <m/>
    <d v="2023-03-05T04:19:00"/>
    <n v="545568"/>
    <s v="SaveCreditMemoFromInterface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https://gepsmartinterfacestorage.blob.core.windows.net/buyersqlconn/70021845/Interfaces/Inbound/cXML/CreditMemo/ProcessingError/2023/03/05/CreditMemo_20230305041826_46b0a1564e5c40229ed1ed4870a65556.txt"/>
    <s v="Processed"/>
  </r>
  <r>
    <x v="2"/>
    <d v="2023-03-05T00:00:00"/>
    <s v="Kiewit"/>
    <x v="2"/>
    <s v="11MXKHTHFGPY|545568"/>
    <s v="GEP Team to reprocess"/>
    <s v="Failed|InvoiceWorkFlow|08585236198046443340311214431CU66|Production-SMART-EASTUS|Correlation Id:08585236198088240851291739121CU84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MXKHTHFGPY"/>
    <m/>
    <d v="2023-03-05T03:31:00"/>
    <n v="545568"/>
    <s v="SaveInvoiceFromInterface"/>
    <s v="Failed|InvoiceWorkFlow|08585236198046443340311214431CU66|Production-SMART-EASTUS|Correlation Id:08585236198088240851291739121CU84|Reason: HTTP - Exception occured in API, Please contact Admin."/>
    <s v="https://gepsmartinterfacestorage.blob.core.windows.net/buyersqlconn/70021845/Interfaces/Inbound/cXML/Invoice/ProcessingError/2023/03/05/Invoice_20230305033122_342d32f1782648e889112f38e9b14cf2.txt"/>
    <s v="Processed"/>
  </r>
  <r>
    <x v="2"/>
    <d v="2023-03-05T00:00:00"/>
    <s v="Kiewit"/>
    <x v="2"/>
    <s v="1R1NFLYJDDFJ|545568"/>
    <s v="Check with Supplier"/>
    <s v="Failed|CreditMemoWorkFlow|08585236521203135815366245579CU27|Production-SMART-EASTUS|Correlation Id:08585236521223257924825786080CU88|Reason: HTTP - ValidationException: Invoice Status is not valid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R1NFLYJDDFJ"/>
    <m/>
    <d v="2023-03-04T18:32:00"/>
    <n v="545568"/>
    <s v="SaveCreditMemoFromInterface"/>
    <s v="Failed|CreditMemoWorkFlow|08585236521203135815366245579CU27|Production-SMART-EASTUS|Correlation Id:08585236521223257924825786080CU88|Reason: HTTP - ValidationException: Invoice Status is not valid"/>
    <s v="https://gepsmartinterfacestorage.blob.core.windows.net/buyersqlconn/70021845/Interfaces/Inbound/cXML/CreditMemo/ProcessingError/2023/03/04/CreditMemo_20230304183246_38e33a9054f248d2a8d850714133e5ae.txt"/>
    <m/>
  </r>
  <r>
    <x v="2"/>
    <d v="2023-03-05T00:00:00"/>
    <s v="Kiewit"/>
    <x v="2"/>
    <s v="9135592578|570205"/>
    <s v="Check with Supplier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2578"/>
    <m/>
    <d v="2023-03-04T10:39:00"/>
    <n v="570205"/>
    <s v="SaveInvoiceFromInterface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https://gepsmartinterfacestorage.blob.core.windows.net/buyersqlconn/70021845/Interfaces/Inbound/cXML/Invoice/ProcessingError/2023/03/04/Invoice_20230304103925_34c04a014ab54171b305347972d962ae.txt"/>
    <m/>
  </r>
  <r>
    <x v="2"/>
    <d v="2023-03-05T00:00:00"/>
    <s v="Kiewit"/>
    <x v="2"/>
    <s v="9135629144|570205"/>
    <s v="Check with Supplier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29144"/>
    <m/>
    <d v="2023-03-04T10:43:00"/>
    <n v="570205"/>
    <s v="SaveInvoiceFromInterface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https://gepsmartinterfacestorage.blob.core.windows.net/buyersqlconn/70021845/Interfaces/Inbound/cXML/Invoice/ProcessingError/2023/03/04/Invoice_20230304104302_1f6d41a59da34842bbfaee27eff396f5.txt"/>
    <m/>
  </r>
  <r>
    <x v="2"/>
    <d v="2023-03-05T00:00:00"/>
    <s v="Kiewit"/>
    <x v="2"/>
    <s v="9135631655|570205"/>
    <s v="Check with Supplier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31655"/>
    <m/>
    <d v="2023-03-04T10:44:00"/>
    <n v="570205"/>
    <s v="SaveInvoiceFromInterface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https://gepsmartinterfacestorage.blob.core.windows.net/buyersqlconn/70021845/Interfaces/Inbound/cXML/Invoice/ProcessingError/2023/03/04/Invoice_20230304104401_c6371f204131431392ed5b5de845a4d9.txt"/>
    <m/>
  </r>
  <r>
    <x v="2"/>
    <d v="2023-03-05T00:00:00"/>
    <s v="Kiewit"/>
    <x v="2"/>
    <s v="9628008311|572963"/>
    <s v="Check with Supplier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008311"/>
    <m/>
    <d v="2023-03-04T13:20:00"/>
    <n v="572963"/>
    <s v="SaveInvoiceFromInterface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https://gepsmartinterfacestorage.blob.core.windows.net/buyersqlconn/70021845/Interfaces/Inbound/cXML/Invoice/ProcessingError/2023/03/04/Invoice_20230304132009_d05c15f70e5d4c068d058348aefa3595.txt"/>
    <m/>
  </r>
  <r>
    <x v="2"/>
    <d v="2023-03-05T00:00:00"/>
    <s v="Kiewit"/>
    <x v="2"/>
    <s v="9628787419|572963"/>
    <s v="Check with Supplier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787419"/>
    <m/>
    <d v="2023-03-04T13:16:00"/>
    <n v="572963"/>
    <s v="SaveInvoiceFromInterface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https://gepsmartinterfacestorage.blob.core.windows.net/buyersqlconn/70021845/Interfaces/Inbound/cXML/Invoice/ProcessingError/2023/03/04/Invoice_20230304131649_7c37e4d361cc4347bf3a2ec81a19ba71.txt"/>
    <m/>
  </r>
  <r>
    <x v="2"/>
    <d v="2023-03-05T00:00:00"/>
    <s v="Kiewit"/>
    <x v="2"/>
    <s v="9135588164|570205"/>
    <s v="Check with Supplier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88164"/>
    <m/>
    <d v="2023-03-04T10:35:00"/>
    <n v="570205"/>
    <s v="SaveInvoiceFromInterface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https://gepsmartinterfacestorage.blob.core.windows.net/buyersqlconn/70021845/Interfaces/Inbound/cXML/Invoice/ProcessingError/2023/03/04/Invoice_20230304103524_b0f7cc35882a474782867221ef7a6412.txt"/>
    <m/>
  </r>
  <r>
    <x v="2"/>
    <d v="2023-03-05T00:00:00"/>
    <s v="Kiewit"/>
    <x v="2"/>
    <s v="9135590030|570205"/>
    <s v="Check with Supplier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0"/>
    <m/>
    <d v="2023-03-04T10:38:00"/>
    <n v="570205"/>
    <s v="SaveInvoiceFromInterface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https://gepsmartinterfacestorage.blob.core.windows.net/buyersqlconn/70021845/Interfaces/Inbound/cXML/Invoice/ProcessingError/2023/03/04/Invoice_20230304103801_6a3154f0ea434f1f87ff4a89e57e9fea.txt"/>
    <m/>
  </r>
  <r>
    <x v="2"/>
    <d v="2023-03-05T00:00:00"/>
    <s v="Kiewit"/>
    <x v="2"/>
    <s v="9135590031|570205"/>
    <s v="Check with Supplier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1"/>
    <m/>
    <d v="2023-03-04T10:38:00"/>
    <n v="570205"/>
    <s v="SaveInvoiceFromInterface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https://gepsmartinterfacestorage.blob.core.windows.net/buyersqlconn/70021845/Interfaces/Inbound/cXML/Invoice/ProcessingError/2023/03/04/Invoice_20230304103800_845df8a6c70a450caf259709fdcc10af.txt"/>
    <m/>
  </r>
  <r>
    <x v="2"/>
    <d v="2023-03-05T00:00:00"/>
    <s v="ChurchandDwight"/>
    <x v="1"/>
    <s v="0993653|540101"/>
    <s v="Check with Supplier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Pending"/>
    <x v="0"/>
    <m/>
    <m/>
    <m/>
    <m/>
    <m/>
    <d v="1899-12-30T00:00:00"/>
    <n v="-32138"/>
    <s v="0-2 Days Resolution"/>
    <s v="NON-JIRA"/>
    <m/>
    <s v="FISHER SCIENTIFIC"/>
    <s v="Invoice"/>
    <n v="993653"/>
    <m/>
    <d v="2023-03-04T12:46:00"/>
    <n v="540101"/>
    <s v="SaveInvoiceFromInterface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https://gepsmartinterfacestorage.blob.core.windows.net/buyersqlconn/70021948/Interfaces/Inbound/cXML/Invoice/ProcessingError/2023/03/04/Invoice_20230304124552_2ec93227-f286-47ac-893c-b4920cf0bdff.txt"/>
    <m/>
  </r>
  <r>
    <x v="2"/>
    <d v="2023-03-05T00:00:00"/>
    <s v="Ecolab"/>
    <x v="0"/>
    <s v="924497177|540487"/>
    <s v="GEP Team to reprocess"/>
    <s v="Failed|InvoiceWorkFlow|08585235906091132294549360111CU66|Production-SMART-EASTUS|Correlation Id:08585235906158044327748979250CU25|Reason: HTTP - Exception occured in API, Please contact Admin."/>
    <s v="Exception"/>
    <x v="1"/>
    <d v="2023-03-08T00:00:00"/>
    <m/>
    <m/>
    <m/>
    <m/>
    <d v="1899-12-30T00:00:00"/>
    <n v="-32138"/>
    <s v="0-2 Days Resolution"/>
    <s v="NON-JIRA"/>
    <m/>
    <s v="INSIGHT DIRECT USA"/>
    <s v="Invoice"/>
    <n v="924497177"/>
    <m/>
    <d v="2023-03-05T11:39:00"/>
    <n v="540487"/>
    <s v="SaveInvoiceFromInterface"/>
    <s v="Failed|InvoiceWorkFlow|08585235906091132294549360111CU66|Production-SMART-EASTUS|Correlation Id:08585235906158044327748979250CU25|Reason: HTTP - Exception occured in API, Please contact Admin."/>
    <s v="https://gepsmartinterfacestorage.blob.core.windows.net/buyersqlconn/538731/Interfaces/Inbound/cXML/Invoice/ProcessingError/2023/03/05/Invoice_20230305113757_6247e152543f4deaafa569766b50a447.txt"/>
    <s v="Already processed"/>
  </r>
  <r>
    <x v="2"/>
    <d v="2023-03-05T00:00:00"/>
    <s v="Kiewit"/>
    <x v="2"/>
    <s v="1N7TGCHQH1KV|545568"/>
    <s v="GEP Team to reprocess"/>
    <s v="Failed|InvoiceWorkFlow|08585235860898811331493447366CU43|Production-SMART-EASTUS|Correlation Id:08585235860928727250145399000CU81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N7TGCHQH1KV"/>
    <m/>
    <d v="2023-03-05T12:53:00"/>
    <n v="545568"/>
    <s v="SaveInvoiceFromInterface"/>
    <s v="Failed|InvoiceWorkFlow|08585235860898811331493447366CU43|Production-SMART-EASTUS|Correlation Id:08585235860928727250145399000CU81|Reason: HTTP - Exception occured in API, Please contact Admin."/>
    <s v="https://gepsmartinterfacestorage.blob.core.windows.net/buyersqlconn/70021845/Interfaces/Inbound/cXML/Invoice/ProcessingError/2023/03/05/Invoice_20230305125316_3c8dbc09f6114893bc188ac4fa1d429a.txt"/>
    <s v="Processed"/>
  </r>
  <r>
    <x v="2"/>
    <d v="2023-03-05T00:00:00"/>
    <s v="Kiewit"/>
    <x v="2"/>
    <s v="1NLFYNGLFTND|545568"/>
    <s v="GEP Team to reprocess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NLFYNGLFTND"/>
    <m/>
    <d v="2023-03-05T04:19:00"/>
    <n v="545568"/>
    <s v="SaveCreditMemoFromInterface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https://gepsmartinterfacestorage.blob.core.windows.net/buyersqlconn/70021845/Interfaces/Inbound/cXML/CreditMemo/ProcessingError/2023/03/05/CreditMemo_20230305041826_46b0a1564e5c40229ed1ed4870a65556.txt"/>
    <s v="Already processed"/>
  </r>
  <r>
    <x v="2"/>
    <d v="2023-03-05T00:00:00"/>
    <s v="Kiewit"/>
    <x v="2"/>
    <s v="11MXKHTHFGPY|545568"/>
    <s v="GEP Team to reprocess"/>
    <s v="Failed|InvoiceWorkFlow|08585236198046443340311214431CU66|Production-SMART-EASTUS|Correlation Id:08585236198088240851291739121CU84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MXKHTHFGPY"/>
    <m/>
    <d v="2023-03-05T03:31:00"/>
    <n v="545568"/>
    <s v="SaveInvoiceFromInterface"/>
    <s v="Failed|InvoiceWorkFlow|08585236198046443340311214431CU66|Production-SMART-EASTUS|Correlation Id:08585236198088240851291739121CU84|Reason: HTTP - Exception occured in API, Please contact Admin."/>
    <s v="https://gepsmartinterfacestorage.blob.core.windows.net/buyersqlconn/70021845/Interfaces/Inbound/cXML/Invoice/ProcessingError/2023/03/05/Invoice_20230305033122_342d32f1782648e889112f38e9b14cf2.txt"/>
    <s v="Already processed"/>
  </r>
  <r>
    <x v="3"/>
    <d v="2023-03-06T00:00:00"/>
    <s v="ABM"/>
    <x v="1"/>
    <s v="756237620|460113"/>
    <s v="Check with Supplier"/>
    <s v="Failed|InvoiceWorkFlow|08585235135876781609118695523CU95|Production-SMART-EASTUS|Correlation Id:08585235135950088377767489891CU19|Reason: HTTP - ValidationException: There was an error in processing Invoice : 756237620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756237620"/>
    <m/>
    <d v="2023-03-06T09:01:00"/>
    <n v="460113"/>
    <s v="SaveInvoiceFromInterface"/>
    <s v="Failed|InvoiceWorkFlow|08585235135876781609118695523CU95|Production-SMART-EASTUS|Correlation Id:08585235135950088377767489891CU19|Reason: HTTP - ValidationException: There was an error in processing Invoice : 75623762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6/Invoice_20230306090139_74473a17f3e14d88953df674c35aac12.txt"/>
    <m/>
  </r>
  <r>
    <x v="3"/>
    <d v="2023-03-06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75664"/>
    <m/>
    <d v="2023-03-06T13:16:00"/>
    <n v="394448"/>
    <s v="SaveInvoiceFromInterface"/>
    <s v="An error occurred while processing the message, refer to the details section for more information _x000a_Message ID: {F9433B44-AA3A-46B1-A79A-99CAC6AD31E5}_x000a_Instance ID: {96B1BE19-DF84-4E09-8709-5EDFCFE177E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0a84aa-8af9-4c66-8f68-44e1114c753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131620_3e75d13583334637a84a999ed6acbc29.txt"/>
    <m/>
  </r>
  <r>
    <x v="3"/>
    <d v="2023-03-06T00:00:00"/>
    <s v="ABM"/>
    <x v="1"/>
    <s v="80847144|455644"/>
    <s v="Check with Supplier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144"/>
    <m/>
    <d v="2023-03-06T14:32:00"/>
    <n v="455644"/>
    <s v="SaveInvoiceFromInterface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https://gepsmartinterfacestorage.blob.core.windows.net/buyersqlconn/4202/Interfaces/Inbound/cXML/Invoice/ProcessingError/2023/03/06/Invoice_20230306143216_3fa3d0c72bbf460ab943761c7805c336.txt"/>
    <m/>
  </r>
  <r>
    <x v="3"/>
    <d v="2023-03-06T00:00:00"/>
    <s v="ABM"/>
    <x v="1"/>
    <s v="80847962|455644"/>
    <s v="Check with Supplier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962"/>
    <m/>
    <d v="2023-03-06T14:33:00"/>
    <n v="455644"/>
    <s v="SaveInvoiceFromInterface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https://gepsmartinterfacestorage.blob.core.windows.net/buyersqlconn/4202/Interfaces/Inbound/cXML/Invoice/ProcessingError/2023/03/06/Invoice_20230306143331_a48ee5e84f574ebcba55ed5611091b65.txt"/>
    <m/>
  </r>
  <r>
    <x v="3"/>
    <d v="2023-03-06T00:00:00"/>
    <s v="ABM"/>
    <x v="1"/>
    <s v="81297889|455644"/>
    <s v="Check with Supplier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889"/>
    <m/>
    <d v="2023-03-06T14:33:00"/>
    <n v="455644"/>
    <s v="SaveInvoiceFromInterface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https://gepsmartinterfacestorage.blob.core.windows.net/buyersqlconn/4202/Interfaces/Inbound/cXML/Invoice/ProcessingError/2023/03/06/Invoice_20230306143331_32d9b5a27dcf4aaebba0a6f0f853aba5.txt"/>
    <m/>
  </r>
  <r>
    <x v="3"/>
    <d v="2023-03-06T00:00:00"/>
    <s v="ABM"/>
    <x v="1"/>
    <s v="81379366|455644"/>
    <s v="Check with Supplier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9366"/>
    <m/>
    <d v="2023-03-06T14:34:00"/>
    <n v="455644"/>
    <s v="SaveInvoiceFromInterface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6_7da398d7c3fd4177ae758d3ff4d2ac21.txt"/>
    <m/>
  </r>
  <r>
    <x v="3"/>
    <d v="2023-03-06T00:00:00"/>
    <s v="ABM"/>
    <x v="1"/>
    <s v="81378485|455644"/>
    <s v="Check with Supplier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8485"/>
    <m/>
    <d v="2023-03-06T14:34:00"/>
    <n v="455644"/>
    <s v="SaveInvoiceFromInterface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5_96c5cdba2a9e44e59b80d5a9bbd8995b.txt"/>
    <m/>
  </r>
  <r>
    <x v="3"/>
    <d v="2023-03-06T00:00:00"/>
    <s v="ABM"/>
    <x v="1"/>
    <s v="81297296|455644"/>
    <s v="Check with Supplier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296"/>
    <m/>
    <d v="2023-03-06T14:34:00"/>
    <n v="455644"/>
    <s v="SaveInvoiceFromInterface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https://gepsmartinterfacestorage.blob.core.windows.net/buyersqlconn/4202/Interfaces/Inbound/cXML/Invoice/ProcessingError/2023/03/06/Invoice_20230306143417_64163037084e4e28a0fe865fc3ff93c7.txt"/>
    <m/>
  </r>
  <r>
    <x v="3"/>
    <d v="2023-03-06T00:00:00"/>
    <s v="ABM"/>
    <x v="1"/>
    <s v="80883761|455644"/>
    <s v="Check with Supplier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Pending"/>
    <x v="0"/>
    <m/>
    <m/>
    <m/>
    <m/>
    <m/>
    <d v="1899-12-30T00:00:00"/>
    <n v="-32139"/>
    <s v="0-2 Days Resolution"/>
    <s v="NON-JIRA"/>
    <m/>
    <s v="WAXIE SANITARY SUPPLY"/>
    <s v="Invoice"/>
    <n v="80883761"/>
    <m/>
    <d v="2023-03-06T14:35:00"/>
    <n v="455644"/>
    <s v="SaveInvoiceFromInterface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https://gepsmartinterfacestorage.blob.core.windows.net/buyersqlconn/4202/Interfaces/Inbound/cXML/Invoice/ProcessingError/2023/03/06/Invoice_20230306143515_6659b0c5308341f3bf0c13b8faccae4d.txt"/>
    <m/>
  </r>
  <r>
    <x v="3"/>
    <d v="2023-03-06T00:00:00"/>
    <s v="ABM"/>
    <x v="1"/>
    <s v="5700603|394440"/>
    <s v="Check with Supplier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Pending"/>
    <x v="0"/>
    <m/>
    <m/>
    <m/>
    <m/>
    <m/>
    <d v="1899-12-30T00:00:00"/>
    <n v="-32139"/>
    <s v="0-2 Days Resolution"/>
    <s v="NON-JIRA"/>
    <m/>
    <s v="SOUTHEASTERN PAPER GROUP INC"/>
    <s v="Invoice"/>
    <n v="5700603"/>
    <m/>
    <d v="2023-03-06T14:36:00"/>
    <n v="394440"/>
    <s v="SaveInvoiceFromInterface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https://gepsmartinterfacestorage.blob.core.windows.net/buyersqlconn/4202/Interfaces/Inbound/cXML/Invoice/ProcessingError/2023/03/06/Invoice_20230306143616_63acb64b058c46398a874f23c562009d.txt"/>
    <m/>
  </r>
  <r>
    <x v="3"/>
    <d v="2023-03-06T00:00:00"/>
    <s v="ABM"/>
    <x v="1"/>
    <s v="81250052|455644"/>
    <s v="Check with Supplier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50052"/>
    <m/>
    <d v="2023-03-06T14:36:00"/>
    <n v="455644"/>
    <s v="SaveInvoiceFromInterface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https://gepsmartinterfacestorage.blob.core.windows.net/buyersqlconn/4202/Interfaces/Inbound/cXML/Invoice/ProcessingError/2023/03/06/Invoice_20230306143616_d79d3c06154f44dcb9018442001ecc86.txt"/>
    <m/>
  </r>
  <r>
    <x v="3"/>
    <d v="2023-03-06T00:00:00"/>
    <s v="ABM"/>
    <x v="1"/>
    <s v="80883744|455644"/>
    <s v="Check with Supplier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Pending"/>
    <x v="0"/>
    <m/>
    <m/>
    <m/>
    <m/>
    <m/>
    <d v="1899-12-30T00:00:00"/>
    <n v="-32139"/>
    <s v="0-2 Days Resolution"/>
    <s v="NON-JIRA"/>
    <m/>
    <s v="WAXIE SANITARY SUPPLY"/>
    <s v="Invoice"/>
    <n v="80883744"/>
    <m/>
    <d v="2023-03-06T14:36:00"/>
    <n v="455644"/>
    <s v="SaveInvoiceFromInterface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4202/Interfaces/Inbound/cXML/Invoice/ProcessingError/2023/03/06/Invoice_20230306143616_f1525d86067142f8a7cb26b3354eb65e.txt"/>
    <m/>
  </r>
  <r>
    <x v="3"/>
    <d v="2023-03-06T00:00:00"/>
    <s v="ABM"/>
    <x v="1"/>
    <s v="81328220|455644"/>
    <s v="Check with Supplier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8220"/>
    <m/>
    <d v="2023-03-06T14:37:00"/>
    <n v="455644"/>
    <s v="SaveInvoiceFromInterface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18_6264353a126541b9bbe3d9ef22003aa3.txt"/>
    <m/>
  </r>
  <r>
    <x v="3"/>
    <d v="2023-03-06T00:00:00"/>
    <s v="ABM"/>
    <x v="1"/>
    <s v="81324860|455644"/>
    <s v="Check with Supplier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324860"/>
    <m/>
    <d v="2023-03-06T14:37:00"/>
    <n v="455644"/>
    <s v="SaveInvoiceFromInterface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https://gepsmartinterfacestorage.blob.core.windows.net/buyersqlconn/4202/Interfaces/Inbound/cXML/Invoice/ProcessingError/2023/03/06/Invoice_20230306143718_e3cf6af6200b4862ad1d1b60ab3c9763.txt"/>
    <m/>
  </r>
  <r>
    <x v="3"/>
    <d v="2023-03-06T00:00:00"/>
    <s v="ABM"/>
    <x v="1"/>
    <s v="81422380|455644"/>
    <s v="Check with Supplier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2380"/>
    <m/>
    <d v="2023-03-06T14:37:00"/>
    <n v="455644"/>
    <s v="SaveInvoiceFromInterface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22_ec33f4d86b364785bc1ebf1a54a01e2f.txt"/>
    <m/>
  </r>
  <r>
    <x v="3"/>
    <d v="2023-03-06T00:00:00"/>
    <s v="ABM"/>
    <x v="1"/>
    <s v="81428294|455644"/>
    <s v="Check with Supplier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8294"/>
    <m/>
    <d v="2023-03-06T14:38:00"/>
    <n v="455644"/>
    <s v="SaveInvoiceFromInterface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817_c10141036c554394b5df369bde816783.txt"/>
    <m/>
  </r>
  <r>
    <x v="3"/>
    <d v="2023-03-06T00:00:00"/>
    <s v="ABM"/>
    <x v="1"/>
    <s v="81426733|455644"/>
    <s v="Check with Supplier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6733"/>
    <m/>
    <d v="2023-03-06T14:38:00"/>
    <n v="455644"/>
    <s v="SaveInvoiceFromInterface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https://gepsmartinterfacestorage.blob.core.windows.net/buyersqlconn/4202/Interfaces/Inbound/cXML/Invoice/ProcessingError/2023/03/06/Invoice_20230306143817_0f268174a8f44d98bb2310cb88c4c830.txt"/>
    <m/>
  </r>
  <r>
    <x v="3"/>
    <d v="2023-03-06T00:00:00"/>
    <s v="ABM"/>
    <x v="1"/>
    <s v="81428478|455644"/>
    <s v="Check with Supplier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8478"/>
    <m/>
    <d v="2023-03-06T14:38:00"/>
    <n v="455644"/>
    <s v="SaveInvoiceFromInterface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https://gepsmartinterfacestorage.blob.core.windows.net/buyersqlconn/4202/Interfaces/Inbound/cXML/Invoice/ProcessingError/2023/03/06/Invoice_20230306143817_2aaa418cf5f44979b0e1f3ea1e09489b.txt"/>
    <m/>
  </r>
  <r>
    <x v="3"/>
    <d v="2023-03-06T00:00:00"/>
    <s v="ABM"/>
    <x v="1"/>
    <s v="81106137_CR|455644"/>
    <s v="Check with Supplier"/>
    <s v="Failed|CreditMemoWorkFlow|08585234932978175300122802530CU82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06137_CR"/>
    <m/>
    <d v="2023-03-06T14:39:00"/>
    <n v="455644"/>
    <s v="SaveCreditMemoFromInterface"/>
    <s v="Failed|CreditMemoWorkFlow|08585234932978175300122802530CU82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93f3ac4ae02f4ed683b56a98061f968f.txt"/>
    <m/>
  </r>
  <r>
    <x v="3"/>
    <d v="2023-03-06T00:00:00"/>
    <s v="ABM"/>
    <x v="1"/>
    <s v="81141320_CR|455644"/>
    <s v="Check with Supplier"/>
    <s v="Failed|CreditMemoWorkFlow|08585234932978175301122802530CU81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41320_CR"/>
    <m/>
    <d v="2023-03-06T14:39:00"/>
    <n v="455644"/>
    <s v="SaveCreditMemoFromInterface"/>
    <s v="Failed|CreditMemoWorkFlow|08585234932978175301122802530CU81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df7b13d3452645d8bf93404ad99ed239.txt"/>
    <m/>
  </r>
  <r>
    <x v="3"/>
    <d v="2023-03-06T00:00:00"/>
    <s v="ABM"/>
    <x v="1"/>
    <s v="81033773|455644"/>
    <s v="Check with Supplier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033773"/>
    <m/>
    <d v="2023-03-06T14:40:00"/>
    <n v="455644"/>
    <s v="SaveInvoiceFromInterface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https://gepsmartinterfacestorage.blob.core.windows.net/buyersqlconn/4202/Interfaces/Inbound/cXML/Invoice/ProcessingError/2023/03/06/Invoice_20230306144019_87c470556563494480a128bc7d3a7b97.txt"/>
    <m/>
  </r>
  <r>
    <x v="3"/>
    <d v="2023-03-06T00:00:00"/>
    <s v="ABM"/>
    <x v="1"/>
    <s v="81305415|455644"/>
    <s v="Check with Supplier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05415"/>
    <m/>
    <d v="2023-03-06T14:40:00"/>
    <n v="455644"/>
    <s v="SaveInvoiceFromInterface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https://gepsmartinterfacestorage.blob.core.windows.net/buyersqlconn/4202/Interfaces/Inbound/cXML/Invoice/ProcessingError/2023/03/06/Invoice_20230306144019_cf052a0ac7174c89ad9bd56a33975c01.txt"/>
    <m/>
  </r>
  <r>
    <x v="3"/>
    <d v="2023-03-06T00:00:00"/>
    <s v="ABM"/>
    <x v="1"/>
    <s v="81300230|455644"/>
    <s v="Check with Supplier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Pending"/>
    <x v="0"/>
    <m/>
    <m/>
    <m/>
    <m/>
    <m/>
    <d v="1899-12-30T00:00:00"/>
    <n v="-32139"/>
    <s v="0-2 Days Resolution"/>
    <s v="NON-JIRA"/>
    <m/>
    <s v="WAXIE SANITARY SUPPLY"/>
    <s v="Invoice"/>
    <n v="81300230"/>
    <m/>
    <d v="2023-03-06T14:40:00"/>
    <n v="455644"/>
    <s v="SaveInvoiceFromInterface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https://gepsmartinterfacestorage.blob.core.windows.net/buyersqlconn/4202/Interfaces/Inbound/cXML/Invoice/ProcessingError/2023/03/06/Invoice_20230306144020_9a29a07465a045ed879e2c0f50180a7e.txt"/>
    <m/>
  </r>
  <r>
    <x v="3"/>
    <d v="2023-03-06T00:00:00"/>
    <s v="ABM"/>
    <x v="1"/>
    <s v="81486236|455644"/>
    <s v="Check with Supplier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Pending"/>
    <x v="0"/>
    <m/>
    <m/>
    <m/>
    <m/>
    <m/>
    <d v="1899-12-30T00:00:00"/>
    <n v="-32139"/>
    <s v="0-2 Days Resolution"/>
    <s v="NON-JIRA"/>
    <m/>
    <s v="WAXIE SANITARY SUPPLY"/>
    <s v="Invoice"/>
    <n v="81486236"/>
    <m/>
    <d v="2023-03-06T14:41:00"/>
    <n v="455644"/>
    <s v="SaveInvoiceFromInterface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https://gepsmartinterfacestorage.blob.core.windows.net/buyersqlconn/4202/Interfaces/Inbound/cXML/Invoice/ProcessingError/2023/03/06/Invoice_20230306144117_c55807df14d8463fa35f49b02d0ecd06.txt"/>
    <m/>
  </r>
  <r>
    <x v="3"/>
    <d v="2023-03-06T00:00:00"/>
    <s v="ABM"/>
    <x v="1"/>
    <s v="81486657|455644"/>
    <s v="Check with Supplier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86657"/>
    <m/>
    <d v="2023-03-06T14:41:00"/>
    <n v="455644"/>
    <s v="SaveInvoiceFromInterface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117_c479af9d179344be92cac9b71059cdb2.txt"/>
    <m/>
  </r>
  <r>
    <x v="3"/>
    <d v="2023-03-06T00:00:00"/>
    <s v="ABM"/>
    <x v="1"/>
    <s v="81309077|455644"/>
    <s v="Check with Supplier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09077"/>
    <m/>
    <d v="2023-03-06T14:45:00"/>
    <n v="455644"/>
    <s v="SaveInvoiceFromInterface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https://gepsmartinterfacestorage.blob.core.windows.net/buyersqlconn/4202/Interfaces/Inbound/cXML/Invoice/ProcessingError/2023/03/06/Invoice_20230306144518_b5eb4a0a15a347f18d2941904c9c83f2.txt"/>
    <m/>
  </r>
  <r>
    <x v="3"/>
    <d v="2023-03-06T00:00:00"/>
    <s v="ABM"/>
    <x v="1"/>
    <s v="81312247|455644"/>
    <s v="Check with Supplier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Pending"/>
    <x v="0"/>
    <m/>
    <m/>
    <m/>
    <m/>
    <m/>
    <d v="1899-12-30T00:00:00"/>
    <n v="-32139"/>
    <s v="0-2 Days Resolution"/>
    <s v="NON-JIRA"/>
    <m/>
    <s v="WAXIE SANITARY SUPPLY"/>
    <s v="Invoice"/>
    <n v="81312247"/>
    <m/>
    <d v="2023-03-06T14:45:00"/>
    <n v="455644"/>
    <s v="SaveInvoiceFromInterface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https://gepsmartinterfacestorage.blob.core.windows.net/buyersqlconn/4202/Interfaces/Inbound/cXML/Invoice/ProcessingError/2023/03/06/Invoice_20230306144518_306bd21da0484c66b9d438f23156a80f.txt"/>
    <m/>
  </r>
  <r>
    <x v="3"/>
    <d v="2023-03-06T00:00:00"/>
    <s v="ABM"/>
    <x v="1"/>
    <s v="81315226|455644"/>
    <s v="Check with Supplier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5226"/>
    <m/>
    <d v="2023-03-06T14:45:00"/>
    <n v="455644"/>
    <s v="SaveInvoiceFromInterface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https://gepsmartinterfacestorage.blob.core.windows.net/buyersqlconn/4202/Interfaces/Inbound/cXML/Invoice/ProcessingError/2023/03/06/Invoice_20230306144519_7180fb4324484c02824034f6e65d3e4b.txt"/>
    <m/>
  </r>
  <r>
    <x v="3"/>
    <d v="2023-03-06T00:00:00"/>
    <s v="ABM"/>
    <x v="1"/>
    <s v="81498273|455644"/>
    <s v="Check with Supplier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498273"/>
    <m/>
    <d v="2023-03-06T14:46:00"/>
    <n v="455644"/>
    <s v="SaveInvoiceFromInterface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https://gepsmartinterfacestorage.blob.core.windows.net/buyersqlconn/4202/Interfaces/Inbound/cXML/Invoice/ProcessingError/2023/03/06/Invoice_20230306144624_204a713a1fc24440894cf6156ca1cd58.txt"/>
    <m/>
  </r>
  <r>
    <x v="3"/>
    <d v="2023-03-06T00:00:00"/>
    <s v="ABM"/>
    <x v="1"/>
    <s v="81503591|455644"/>
    <s v="Check with Supplier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3591"/>
    <m/>
    <d v="2023-03-06T14:46:00"/>
    <n v="455644"/>
    <s v="SaveInvoiceFromInterface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624_069a80045f2049c29003b8d917b10fe4.txt"/>
    <m/>
  </r>
  <r>
    <x v="3"/>
    <d v="2023-03-06T00:00:00"/>
    <s v="ABM"/>
    <x v="1"/>
    <s v="81132347|455644"/>
    <s v="Check with Supplier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32347"/>
    <m/>
    <d v="2023-03-06T14:47:00"/>
    <n v="455644"/>
    <s v="SaveInvoiceFromInterface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https://gepsmartinterfacestorage.blob.core.windows.net/buyersqlconn/4202/Interfaces/Inbound/cXML/Invoice/ProcessingError/2023/03/06/Invoice_20230306144722_bca958ac04bf40aa926e0a7cbf318de7.txt"/>
    <m/>
  </r>
  <r>
    <x v="3"/>
    <d v="2023-03-06T00:00:00"/>
    <s v="ABM"/>
    <x v="1"/>
    <s v="81502494|455644"/>
    <s v="Check with Supplier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2494"/>
    <m/>
    <d v="2023-03-06T14:47:00"/>
    <n v="455644"/>
    <s v="SaveInvoiceFromInterface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fd74741e765e4462b4726e80c9098b3b.txt"/>
    <m/>
  </r>
  <r>
    <x v="3"/>
    <d v="2023-03-06T00:00:00"/>
    <s v="ABM"/>
    <x v="1"/>
    <s v="81231755|455644"/>
    <s v="Check with Supplier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231755"/>
    <m/>
    <d v="2023-03-06T14:47:00"/>
    <n v="455644"/>
    <s v="SaveInvoiceFromInterface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4a57bd94e16949828da438d6f3a1cf1c.txt"/>
    <m/>
  </r>
  <r>
    <x v="3"/>
    <d v="2023-03-06T00:00:00"/>
    <s v="ABM"/>
    <x v="1"/>
    <s v="81321595|455644"/>
    <s v="Check with Supplier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1595"/>
    <m/>
    <d v="2023-03-06T14:48:00"/>
    <n v="455644"/>
    <s v="SaveInvoiceFromInterface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6_b310068e8c9d424f9202e3ccd4d8238e.txt"/>
    <m/>
  </r>
  <r>
    <x v="3"/>
    <d v="2023-03-06T00:00:00"/>
    <s v="ABM"/>
    <x v="1"/>
    <s v="81317929|455644"/>
    <s v="Check with Supplier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317929"/>
    <m/>
    <d v="2023-03-06T14:48:00"/>
    <n v="455644"/>
    <s v="SaveInvoiceFromInterface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https://gepsmartinterfacestorage.blob.core.windows.net/buyersqlconn/4202/Interfaces/Inbound/cXML/Invoice/ProcessingError/2023/03/06/Invoice_20230306144825_a8a5ed20be9c466eb2b314ba927d5725.txt"/>
    <m/>
  </r>
  <r>
    <x v="3"/>
    <d v="2023-03-06T00:00:00"/>
    <s v="ABM"/>
    <x v="1"/>
    <s v="81319864|455644"/>
    <s v="Check with Supplier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19864"/>
    <m/>
    <d v="2023-03-06T14:48:00"/>
    <n v="455644"/>
    <s v="SaveInvoiceFromInterface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5_68094ae15652445b9ad07c949d594540.txt"/>
    <m/>
  </r>
  <r>
    <x v="3"/>
    <d v="2023-03-06T00:00:00"/>
    <s v="ABM"/>
    <x v="1"/>
    <s v="81406656|455644"/>
    <s v="Check with Supplier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06656"/>
    <m/>
    <d v="2023-03-06T14:49:00"/>
    <n v="455644"/>
    <s v="SaveInvoiceFromInterface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d26fb006c9fc41ea994a59be8bc148c8.txt"/>
    <m/>
  </r>
  <r>
    <x v="3"/>
    <d v="2023-03-06T00:00:00"/>
    <s v="ABM"/>
    <x v="1"/>
    <s v="81414735|455644"/>
    <s v="Check with Supplier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14735"/>
    <m/>
    <d v="2023-03-06T14:49:00"/>
    <n v="455644"/>
    <s v="SaveInvoiceFromInterface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6b41053971bd48f690a666ae65144d57.txt"/>
    <m/>
  </r>
  <r>
    <x v="3"/>
    <d v="2023-03-06T00:00:00"/>
    <s v="ABM"/>
    <x v="1"/>
    <s v="81411223|455644"/>
    <s v="Check with Supplier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11223"/>
    <m/>
    <d v="2023-03-06T14:49:00"/>
    <n v="455644"/>
    <s v="SaveInvoiceFromInterface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https://gepsmartinterfacestorage.blob.core.windows.net/buyersqlconn/4202/Interfaces/Inbound/cXML/Invoice/ProcessingError/2023/03/06/Invoice_20230306144923_daf70f62e1aa4f96829186bda5907823.txt"/>
    <m/>
  </r>
  <r>
    <x v="3"/>
    <d v="2023-03-06T00:00:00"/>
    <s v="ABM"/>
    <x v="1"/>
    <s v="81413524|455644"/>
    <s v="Check with Supplier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Pending"/>
    <x v="0"/>
    <m/>
    <m/>
    <m/>
    <m/>
    <m/>
    <d v="1899-12-30T00:00:00"/>
    <n v="-32139"/>
    <s v="0-2 Days Resolution"/>
    <s v="NON-JIRA"/>
    <m/>
    <s v="WAXIE SANITARY SUPPLY"/>
    <s v="Invoice"/>
    <n v="81413524"/>
    <m/>
    <d v="2023-03-06T14:50:00"/>
    <n v="455644"/>
    <s v="SaveInvoiceFromInterface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https://gepsmartinterfacestorage.blob.core.windows.net/buyersqlconn/4202/Interfaces/Inbound/cXML/Invoice/ProcessingError/2023/03/06/Invoice_20230306145025_6d8b123d31c54e0092654a41cdb716a8.txt"/>
    <m/>
  </r>
  <r>
    <x v="3"/>
    <d v="2023-03-06T00:00:00"/>
    <s v="ABM"/>
    <x v="1"/>
    <s v="81413630|455644"/>
    <s v="Check with Supplier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Pending"/>
    <x v="0"/>
    <m/>
    <m/>
    <m/>
    <m/>
    <m/>
    <d v="1899-12-30T00:00:00"/>
    <n v="-32139"/>
    <s v="0-2 Days Resolution"/>
    <s v="NON-JIRA"/>
    <m/>
    <s v="WAXIE SANITARY SUPPLY"/>
    <s v="Invoice"/>
    <n v="81413630"/>
    <m/>
    <d v="2023-03-06T14:50:00"/>
    <n v="455644"/>
    <s v="SaveInvoiceFromInterface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https://gepsmartinterfacestorage.blob.core.windows.net/buyersqlconn/4202/Interfaces/Inbound/cXML/Invoice/ProcessingError/2023/03/06/Invoice_20230306145024_937d93e759254830b5718e4246c2f966.txt"/>
    <m/>
  </r>
  <r>
    <x v="3"/>
    <d v="2023-03-06T00:00:00"/>
    <s v="ABM"/>
    <x v="1"/>
    <s v="81509356|455644"/>
    <s v="Check with Supplier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509356"/>
    <m/>
    <d v="2023-03-06T14:50:00"/>
    <n v="455644"/>
    <s v="SaveInvoiceFromInterface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https://gepsmartinterfacestorage.blob.core.windows.net/buyersqlconn/4202/Interfaces/Inbound/cXML/Invoice/ProcessingError/2023/03/06/Invoice_20230306145025_c55176bbe3a243e689450a40f6b9e7c6.txt"/>
    <m/>
  </r>
  <r>
    <x v="3"/>
    <d v="2023-03-06T00:00:00"/>
    <s v="ABM"/>
    <x v="1"/>
    <s v="81511789|455644"/>
    <s v="Check with Supplier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Pending"/>
    <x v="0"/>
    <m/>
    <m/>
    <m/>
    <m/>
    <m/>
    <d v="1899-12-30T00:00:00"/>
    <n v="-32139"/>
    <s v="0-2 Days Resolution"/>
    <s v="NON-JIRA"/>
    <m/>
    <s v="WAXIE SANITARY SUPPLY"/>
    <s v="Invoice"/>
    <n v="81511789"/>
    <m/>
    <d v="2023-03-06T14:51:00"/>
    <n v="455644"/>
    <s v="SaveInvoiceFromInterface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https://gepsmartinterfacestorage.blob.core.windows.net/buyersqlconn/4202/Interfaces/Inbound/cXML/Invoice/ProcessingError/2023/03/06/Invoice_20230306145122_333e0e01cdef46f095e5d9cfd5005246.txt"/>
    <m/>
  </r>
  <r>
    <x v="3"/>
    <d v="2023-03-06T00:00:00"/>
    <s v="ABM"/>
    <x v="1"/>
    <s v="5502913|394440"/>
    <s v="Check with Supplier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9"/>
    <s v="0-2 Days Resolution"/>
    <s v="NON-JIRA"/>
    <m/>
    <s v="SOUTHEASTERN PAPER GROUP INC"/>
    <s v="Invoice"/>
    <n v="5502913"/>
    <m/>
    <d v="2023-03-06T14:51:00"/>
    <n v="394440"/>
    <s v="SaveInvoiceFromInterface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6/Invoice_20230306145122_1b5822e741df4da0bb9317874e3340f3.txt"/>
    <m/>
  </r>
  <r>
    <x v="3"/>
    <d v="2023-03-06T00:00:00"/>
    <s v="ABM"/>
    <x v="1"/>
    <s v="80820786|455644"/>
    <s v="Check with Supplier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20786"/>
    <m/>
    <d v="2023-03-06T14:52:00"/>
    <n v="455644"/>
    <s v="SaveInvoiceFromInterface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https://gepsmartinterfacestorage.blob.core.windows.net/buyersqlconn/4202/Interfaces/Inbound/cXML/Invoice/ProcessingError/2023/03/06/Invoice_20230306145227_2c00b227b59749778149177d43b3f835.txt"/>
    <m/>
  </r>
  <r>
    <x v="3"/>
    <d v="2023-03-06T00:00:00"/>
    <s v="ABM"/>
    <x v="1"/>
    <s v="81094260|455644"/>
    <s v="Check with Supplier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094260"/>
    <m/>
    <d v="2023-03-06T14:53:00"/>
    <n v="455644"/>
    <s v="SaveInvoiceFromInterface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https://gepsmartinterfacestorage.blob.core.windows.net/buyersqlconn/4202/Interfaces/Inbound/cXML/Invoice/ProcessingError/2023/03/06/Invoice_20230306145324_f5115408dae840d5ab2280b78565c306.txt"/>
    <m/>
  </r>
  <r>
    <x v="3"/>
    <d v="2023-03-06T00:00:00"/>
    <s v="ABM"/>
    <x v="1"/>
    <s v="80056684|455644"/>
    <s v="Check with Supplier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056684"/>
    <m/>
    <d v="2023-03-06T15:53:00"/>
    <n v="455644"/>
    <s v="SaveInvoiceFromInterface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https://gepsmartinterfacestorage.blob.core.windows.net/buyersqlconn/4202/Interfaces/Inbound/cXML/Invoice/ProcessingError/2023/03/06/Invoice_20230306155345_de527a3b0c71426597ed715eb19f7ebd.txt"/>
    <m/>
  </r>
  <r>
    <x v="3"/>
    <d v="2023-03-06T00:00:00"/>
    <s v="ABM"/>
    <x v="1"/>
    <s v="81452534|455644"/>
    <s v="Check with Supplier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Pending"/>
    <x v="0"/>
    <m/>
    <m/>
    <m/>
    <m/>
    <m/>
    <d v="1899-12-30T00:00:00"/>
    <n v="-32139"/>
    <s v="0-2 Days Resolution"/>
    <s v="NON-JIRA"/>
    <m/>
    <s v="WAXIE SANITARY SUPPLY"/>
    <s v="Invoice"/>
    <n v="81452534"/>
    <m/>
    <d v="2023-03-06T15:54:00"/>
    <n v="455644"/>
    <s v="SaveInvoiceFromInterface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https://gepsmartinterfacestorage.blob.core.windows.net/buyersqlconn/4202/Interfaces/Inbound/cXML/Invoice/ProcessingError/2023/03/06/Invoice_20230306155442_17637be4b28a4170bd3050b66400ccc1.txt"/>
    <m/>
  </r>
  <r>
    <x v="3"/>
    <d v="2023-03-06T00:00:00"/>
    <s v="ABM"/>
    <x v="1"/>
    <s v="80532359|455644"/>
    <s v="Check with Supplier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32359"/>
    <m/>
    <d v="2023-03-06T15:55:00"/>
    <n v="455644"/>
    <s v="SaveInvoiceFromInterface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542_5ad2389a11204730a2c53bd53452a93f.txt"/>
    <m/>
  </r>
  <r>
    <x v="3"/>
    <d v="2023-03-06T00:00:00"/>
    <s v="ABM"/>
    <x v="1"/>
    <s v="81451780|455644"/>
    <s v="Check with Supplier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51780"/>
    <m/>
    <d v="2023-03-06T15:55:00"/>
    <n v="455644"/>
    <s v="SaveInvoiceFromInterface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55542_f876578da9ae46ed99047e2e1346b691.txt"/>
    <m/>
  </r>
  <r>
    <x v="3"/>
    <d v="2023-03-06T00:00:00"/>
    <s v="ABM"/>
    <x v="1"/>
    <s v="80697457|455644"/>
    <s v="Check with Supplier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697457"/>
    <m/>
    <d v="2023-03-06T15:56:00"/>
    <n v="455644"/>
    <s v="SaveInvoiceFromInterface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https://gepsmartinterfacestorage.blob.core.windows.net/buyersqlconn/4202/Interfaces/Inbound/cXML/Invoice/ProcessingError/2023/03/06/Invoice_20230306155644_e18ec4eb8f9f45eabff819618106b22a.txt"/>
    <m/>
  </r>
  <r>
    <x v="3"/>
    <d v="2023-03-06T00:00:00"/>
    <s v="ABM"/>
    <x v="1"/>
    <s v="81438909|455644"/>
    <s v="Check with Supplier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8909"/>
    <m/>
    <d v="2023-03-06T15:56:00"/>
    <n v="455644"/>
    <s v="SaveInvoiceFromInterface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https://gepsmartinterfacestorage.blob.core.windows.net/buyersqlconn/4202/Interfaces/Inbound/cXML/Invoice/ProcessingError/2023/03/06/Invoice_20230306155644_1578ac9fbb1b4cef9edd6b9a19f9cc67.txt"/>
    <m/>
  </r>
  <r>
    <x v="3"/>
    <d v="2023-03-06T00:00:00"/>
    <s v="ABM"/>
    <x v="1"/>
    <s v="81440426|455644"/>
    <s v="Check with Supplier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40426"/>
    <m/>
    <d v="2023-03-06T15:56:00"/>
    <n v="455644"/>
    <s v="SaveInvoiceFromInterface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https://gepsmartinterfacestorage.blob.core.windows.net/buyersqlconn/4202/Interfaces/Inbound/cXML/Invoice/ProcessingError/2023/03/06/Invoice_20230306155644_4781c658b89d42598ab2bbbc563a0837.txt"/>
    <m/>
  </r>
  <r>
    <x v="3"/>
    <d v="2023-03-06T00:00:00"/>
    <s v="ABM"/>
    <x v="1"/>
    <s v="81441947|455644"/>
    <s v="Check with Supplier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Pending"/>
    <x v="0"/>
    <m/>
    <m/>
    <m/>
    <m/>
    <m/>
    <d v="1899-12-30T00:00:00"/>
    <n v="-32139"/>
    <s v="0-2 Days Resolution"/>
    <s v="NON-JIRA"/>
    <m/>
    <s v="WAXIE SANITARY SUPPLY"/>
    <s v="Invoice"/>
    <n v="81441947"/>
    <m/>
    <d v="2023-03-06T15:57:00"/>
    <n v="455644"/>
    <s v="SaveInvoiceFromInterface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https://gepsmartinterfacestorage.blob.core.windows.net/buyersqlconn/4202/Interfaces/Inbound/cXML/Invoice/ProcessingError/2023/03/06/Invoice_20230306155742_b83ed5b14234416fb20a5061f67c00c3.txt"/>
    <m/>
  </r>
  <r>
    <x v="3"/>
    <d v="2023-03-06T00:00:00"/>
    <s v="ABM"/>
    <x v="1"/>
    <s v="5618947|394440"/>
    <s v="Check with Supplier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Pending"/>
    <x v="0"/>
    <m/>
    <m/>
    <m/>
    <m/>
    <m/>
    <d v="1899-12-30T00:00:00"/>
    <n v="-32139"/>
    <s v="0-2 Days Resolution"/>
    <s v="NON-JIRA"/>
    <m/>
    <s v="SOUTHEASTERN PAPER GROUP INC"/>
    <s v="Invoice"/>
    <n v="5618947"/>
    <m/>
    <d v="2023-03-06T15:57:00"/>
    <n v="394440"/>
    <s v="SaveInvoiceFromInterface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https://gepsmartinterfacestorage.blob.core.windows.net/buyersqlconn/4202/Interfaces/Inbound/cXML/Invoice/ProcessingError/2023/03/06/Invoice_20230306155741_61c0f78df89c431d83b7b2d98dcf3e97.txt"/>
    <m/>
  </r>
  <r>
    <x v="3"/>
    <d v="2023-03-06T00:00:00"/>
    <s v="ABM"/>
    <x v="1"/>
    <s v="80437302|455644"/>
    <s v="Check with Supplier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37302"/>
    <m/>
    <d v="2023-03-06T15:58:00"/>
    <n v="455644"/>
    <s v="SaveInvoiceFromInterface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842_8026ba240bdf46e48c80fe30b8a8b0c1.txt"/>
    <m/>
  </r>
  <r>
    <x v="3"/>
    <d v="2023-03-06T00:00:00"/>
    <s v="ABM"/>
    <x v="1"/>
    <s v="5630891|394440"/>
    <s v="Check with Supplier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Pending"/>
    <x v="0"/>
    <m/>
    <m/>
    <m/>
    <m/>
    <m/>
    <d v="1899-12-30T00:00:00"/>
    <n v="-32139"/>
    <s v="0-2 Days Resolution"/>
    <s v="NON-JIRA"/>
    <m/>
    <s v="SOUTHEASTERN PAPER GROUP INC"/>
    <s v="Invoice"/>
    <n v="5630891"/>
    <m/>
    <d v="2023-03-06T15:58:00"/>
    <n v="394440"/>
    <s v="SaveInvoiceFromInterface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https://gepsmartinterfacestorage.blob.core.windows.net/buyersqlconn/4202/Interfaces/Inbound/cXML/Invoice/ProcessingError/2023/03/06/Invoice_20230306155842_6ac1e356db984ada8fc9e23c55541218.txt"/>
    <m/>
  </r>
  <r>
    <x v="3"/>
    <d v="2023-03-06T00:00:00"/>
    <s v="ABM"/>
    <x v="1"/>
    <s v="81076677|455644"/>
    <s v="Check with Supplier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Pending"/>
    <x v="0"/>
    <m/>
    <m/>
    <m/>
    <m/>
    <m/>
    <d v="1899-12-30T00:00:00"/>
    <n v="-32139"/>
    <s v="0-2 Days Resolution"/>
    <s v="NON-JIRA"/>
    <m/>
    <s v="WAXIE SANITARY SUPPLY"/>
    <s v="Invoice"/>
    <n v="81076677"/>
    <m/>
    <d v="2023-03-06T15:58:00"/>
    <n v="455644"/>
    <s v="SaveInvoiceFromInterface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06/Invoice_20230306155842_c41932535b0d4d198de7dc2429df21ac.txt"/>
    <m/>
  </r>
  <r>
    <x v="3"/>
    <d v="2023-03-06T00:00:00"/>
    <s v="ABM"/>
    <x v="1"/>
    <s v="81118409|455644"/>
    <s v="Check with Supplier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18409"/>
    <m/>
    <d v="2023-03-06T15:59:00"/>
    <n v="455644"/>
    <s v="SaveInvoiceFromInterface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https://gepsmartinterfacestorage.blob.core.windows.net/buyersqlconn/4202/Interfaces/Inbound/cXML/Invoice/ProcessingError/2023/03/06/Invoice_20230306155943_565fe9243c0c40209914cb16357a8f66.txt"/>
    <m/>
  </r>
  <r>
    <x v="3"/>
    <d v="2023-03-06T00:00:00"/>
    <s v="ABM"/>
    <x v="1"/>
    <s v="81310920|455644"/>
    <s v="Check with Supplier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0920"/>
    <m/>
    <d v="2023-03-06T15:59:00"/>
    <n v="455644"/>
    <s v="SaveInvoiceFromInterface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https://gepsmartinterfacestorage.blob.core.windows.net/buyersqlconn/4202/Interfaces/Inbound/cXML/Invoice/ProcessingError/2023/03/06/Invoice_20230306155944_b89f4a7aecd34c6f9b283e2064172cde.txt"/>
    <m/>
  </r>
  <r>
    <x v="3"/>
    <d v="2023-03-06T00:00:00"/>
    <s v="ABM"/>
    <x v="1"/>
    <s v="81401357|455644"/>
    <s v="Check with Supplier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01357"/>
    <m/>
    <d v="2023-03-06T16:00:00"/>
    <n v="455644"/>
    <s v="SaveInvoiceFromInterface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https://gepsmartinterfacestorage.blob.core.windows.net/buyersqlconn/4202/Interfaces/Inbound/cXML/Invoice/ProcessingError/2023/03/06/Invoice_20230306160046_72b03b9970d740e7933d13c8305d291e.txt"/>
    <m/>
  </r>
  <r>
    <x v="3"/>
    <d v="2023-03-06T00:00:00"/>
    <s v="ABM"/>
    <x v="1"/>
    <s v="81506235|455644"/>
    <s v="Check with Supplier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506235"/>
    <m/>
    <d v="2023-03-06T16:00:00"/>
    <n v="455644"/>
    <s v="SaveInvoiceFromInterface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https://gepsmartinterfacestorage.blob.core.windows.net/buyersqlconn/4202/Interfaces/Inbound/cXML/Invoice/ProcessingError/2023/03/06/Invoice_20230306160046_caf5b15f0877478f996fc441a17d0bdb.txt"/>
    <m/>
  </r>
  <r>
    <x v="3"/>
    <d v="2023-03-06T00:00:00"/>
    <s v="ABM"/>
    <x v="1"/>
    <s v="81507658|455644"/>
    <s v="Check with Supplier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7658"/>
    <m/>
    <d v="2023-03-06T16:01:00"/>
    <n v="455644"/>
    <s v="SaveInvoiceFromInterface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147_dc4d6974e413460a807136d57bc6cec4.txt"/>
    <m/>
  </r>
  <r>
    <x v="3"/>
    <d v="2023-03-06T00:00:00"/>
    <s v="ABM"/>
    <x v="1"/>
    <s v="80555784|455644"/>
    <s v="Check with Supplier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55784"/>
    <m/>
    <d v="2023-03-06T16:01:00"/>
    <n v="455644"/>
    <s v="SaveInvoiceFromInterface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https://gepsmartinterfacestorage.blob.core.windows.net/buyersqlconn/4202/Interfaces/Inbound/cXML/Invoice/ProcessingError/2023/03/06/Invoice_20230306160147_5720574459cd4bafba7b63817649a601.txt"/>
    <m/>
  </r>
  <r>
    <x v="3"/>
    <d v="2023-03-06T00:00:00"/>
    <s v="ABM"/>
    <x v="1"/>
    <s v="81323181|455644"/>
    <s v="Check with Supplier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3181"/>
    <m/>
    <d v="2023-03-06T16:03:00"/>
    <n v="455644"/>
    <s v="SaveInvoiceFromInterface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https://gepsmartinterfacestorage.blob.core.windows.net/buyersqlconn/4202/Interfaces/Inbound/cXML/Invoice/ProcessingError/2023/03/06/Invoice_20230306160344_798d9dfbbdc447e4ae797b8cbfe03b27.txt"/>
    <m/>
  </r>
  <r>
    <x v="3"/>
    <d v="2023-03-06T00:00:00"/>
    <s v="ABM"/>
    <x v="1"/>
    <s v="81322451|455644"/>
    <s v="Check with Supplier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2451"/>
    <m/>
    <d v="2023-03-06T16:03:00"/>
    <n v="455644"/>
    <s v="SaveInvoiceFromInterface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https://gepsmartinterfacestorage.blob.core.windows.net/buyersqlconn/4202/Interfaces/Inbound/cXML/Invoice/ProcessingError/2023/03/06/Invoice_20230306160345_eb5eb4ebfd104e1e8a77df6efd5f22de.txt"/>
    <m/>
  </r>
  <r>
    <x v="3"/>
    <d v="2023-03-06T00:00:00"/>
    <s v="ABM"/>
    <x v="1"/>
    <s v="81231603|455644"/>
    <s v="Check with Supplier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Pending"/>
    <x v="0"/>
    <m/>
    <m/>
    <m/>
    <m/>
    <m/>
    <d v="1899-12-30T00:00:00"/>
    <n v="-32139"/>
    <s v="0-2 Days Resolution"/>
    <s v="NON-JIRA"/>
    <m/>
    <s v="WAXIE SANITARY SUPPLY"/>
    <s v="Invoice"/>
    <n v="81231603"/>
    <m/>
    <d v="2023-03-06T16:03:00"/>
    <n v="455644"/>
    <s v="SaveInvoiceFromInterface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https://gepsmartinterfacestorage.blob.core.windows.net/buyersqlconn/4202/Interfaces/Inbound/cXML/Invoice/ProcessingError/2023/03/06/Invoice_20230306160345_df4cf9f6ceaf40cf9f333a702a80ace5.txt"/>
    <m/>
  </r>
  <r>
    <x v="3"/>
    <d v="2023-03-06T00:00:00"/>
    <s v="ABM"/>
    <x v="1"/>
    <s v="81326620|455644"/>
    <s v="Check with Supplier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6620"/>
    <m/>
    <d v="2023-03-06T16:04:00"/>
    <n v="455644"/>
    <s v="SaveInvoiceFromInterface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https://gepsmartinterfacestorage.blob.core.windows.net/buyersqlconn/4202/Interfaces/Inbound/cXML/Invoice/ProcessingError/2023/03/06/Invoice_20230306160450_e8fca8eba36743a1812104dd4a7c6af9.txt"/>
    <m/>
  </r>
  <r>
    <x v="3"/>
    <d v="2023-03-06T00:00:00"/>
    <s v="ABM"/>
    <x v="1"/>
    <s v="5669798|394440"/>
    <s v="Check with Supplier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Pending"/>
    <x v="0"/>
    <m/>
    <m/>
    <m/>
    <m/>
    <m/>
    <d v="1899-12-30T00:00:00"/>
    <n v="-32139"/>
    <s v="0-2 Days Resolution"/>
    <s v="NON-JIRA"/>
    <m/>
    <s v="SOUTHEASTERN PAPER GROUP INC"/>
    <s v="Invoice"/>
    <n v="5669798"/>
    <m/>
    <d v="2023-03-06T16:05:00"/>
    <n v="394440"/>
    <s v="SaveInvoiceFromInterface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https://gepsmartinterfacestorage.blob.core.windows.net/buyersqlconn/4202/Interfaces/Inbound/cXML/Invoice/ProcessingError/2023/03/06/Invoice_20230306160544_4f7caf575a7d4dbe98c539b41f99b56b.txt"/>
    <m/>
  </r>
  <r>
    <x v="3"/>
    <d v="2023-03-06T00:00:00"/>
    <s v="ABM"/>
    <x v="1"/>
    <s v="80723582|455644"/>
    <s v="Check with Supplier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723582"/>
    <m/>
    <d v="2023-03-06T16:05:00"/>
    <n v="455644"/>
    <s v="SaveInvoiceFromInterface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https://gepsmartinterfacestorage.blob.core.windows.net/buyersqlconn/4202/Interfaces/Inbound/cXML/Invoice/ProcessingError/2023/03/06/Invoice_20230306160544_6541099598ac4d13a05884c897c3dce1.txt"/>
    <m/>
  </r>
  <r>
    <x v="3"/>
    <d v="2023-03-06T00:00:00"/>
    <s v="ABM"/>
    <x v="1"/>
    <s v="81267944|455644"/>
    <s v="Check with Supplier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4"/>
    <m/>
    <d v="2023-03-06T16:06:00"/>
    <n v="455644"/>
    <s v="SaveInvoiceFromInterface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https://gepsmartinterfacestorage.blob.core.windows.net/buyersqlconn/4202/Interfaces/Inbound/cXML/Invoice/ProcessingError/2023/03/06/Invoice_20230306160645_4ee81dcd9eb940d191c7644d9acf56ac.txt"/>
    <m/>
  </r>
  <r>
    <x v="3"/>
    <d v="2023-03-06T00:00:00"/>
    <s v="ABM"/>
    <x v="1"/>
    <s v="81267943|455644"/>
    <s v="Check with Supplier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3"/>
    <m/>
    <d v="2023-03-06T16:06:00"/>
    <n v="455644"/>
    <s v="SaveInvoiceFromInterface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https://gepsmartinterfacestorage.blob.core.windows.net/buyersqlconn/4202/Interfaces/Inbound/cXML/Invoice/ProcessingError/2023/03/06/Invoice_20230306160645_bd605505efd24836b672048fe92a0929.txt"/>
    <m/>
  </r>
  <r>
    <x v="3"/>
    <d v="2023-03-06T00:00:00"/>
    <s v="ABM"/>
    <x v="1"/>
    <s v="81267311|455644"/>
    <s v="Check with Supplier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311"/>
    <m/>
    <d v="2023-03-06T16:06:00"/>
    <n v="455644"/>
    <s v="SaveInvoiceFromInterface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https://gepsmartinterfacestorage.blob.core.windows.net/buyersqlconn/4202/Interfaces/Inbound/cXML/Invoice/ProcessingError/2023/03/06/Invoice_20230306160645_1e0a0a136f4c4ae3af361936765422dd.txt"/>
    <m/>
  </r>
  <r>
    <x v="3"/>
    <d v="2023-03-06T00:00:00"/>
    <s v="ABM"/>
    <x v="1"/>
    <s v="81437208|455644"/>
    <s v="Check with Supplier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7208"/>
    <m/>
    <d v="2023-03-06T16:07:00"/>
    <n v="455644"/>
    <s v="SaveInvoiceFromInterface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a008eafd5242483c86c5be7082df6ebc.txt"/>
    <m/>
  </r>
  <r>
    <x v="3"/>
    <d v="2023-03-06T00:00:00"/>
    <s v="ABM"/>
    <x v="1"/>
    <s v="81433788|455644"/>
    <s v="Check with Supplier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3788"/>
    <m/>
    <d v="2023-03-06T16:07:00"/>
    <n v="455644"/>
    <s v="SaveInvoiceFromInterface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b285e9d43a42427fb4045aee160953a9.txt"/>
    <m/>
  </r>
  <r>
    <x v="3"/>
    <d v="2023-03-06T00:00:00"/>
    <s v="ABM"/>
    <x v="1"/>
    <s v="81433156|455644"/>
    <s v="Check with Supplier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3156"/>
    <m/>
    <d v="2023-03-06T16:07:00"/>
    <n v="455644"/>
    <s v="SaveInvoiceFromInterface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https://gepsmartinterfacestorage.blob.core.windows.net/buyersqlconn/4202/Interfaces/Inbound/cXML/Invoice/ProcessingError/2023/03/06/Invoice_20230306160746_1e00eae965624d118e647787794b3775.txt"/>
    <m/>
  </r>
  <r>
    <x v="3"/>
    <d v="2023-03-06T00:00:00"/>
    <s v="ABM"/>
    <x v="1"/>
    <s v="81522615|455644"/>
    <s v="Check with Supplier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Pending"/>
    <x v="0"/>
    <m/>
    <m/>
    <m/>
    <m/>
    <m/>
    <d v="1899-12-30T00:00:00"/>
    <n v="-32139"/>
    <s v="0-2 Days Resolution"/>
    <s v="NON-JIRA"/>
    <m/>
    <s v="WAXIE SANITARY SUPPLY"/>
    <s v="Invoice"/>
    <n v="81522615"/>
    <m/>
    <d v="2023-03-06T16:08:00"/>
    <n v="455644"/>
    <s v="SaveInvoiceFromInterface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https://gepsmartinterfacestorage.blob.core.windows.net/buyersqlconn/4202/Interfaces/Inbound/cXML/Invoice/ProcessingError/2023/03/06/Invoice_20230306160849_e6f755bbdc3549f6ba52d30d298e2225.txt"/>
    <m/>
  </r>
  <r>
    <x v="3"/>
    <d v="2023-03-06T00:00:00"/>
    <s v="ABM"/>
    <x v="1"/>
    <s v="81250160|455644"/>
    <s v="Check with Supplier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Pending"/>
    <x v="0"/>
    <m/>
    <m/>
    <m/>
    <m/>
    <m/>
    <d v="1899-12-30T00:00:00"/>
    <n v="-32139"/>
    <s v="0-2 Days Resolution"/>
    <s v="NON-JIRA"/>
    <m/>
    <s v="WAXIE SANITARY SUPPLY"/>
    <s v="Invoice"/>
    <n v="81250160"/>
    <m/>
    <d v="2023-03-06T16:09:00"/>
    <n v="455644"/>
    <s v="SaveInvoiceFromInterface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https://gepsmartinterfacestorage.blob.core.windows.net/buyersqlconn/4202/Interfaces/Inbound/cXML/Invoice/ProcessingError/2023/03/06/Invoice_20230306160944_596a7889277142b784bd6f81d7a566bc.txt"/>
    <m/>
  </r>
  <r>
    <x v="3"/>
    <d v="2023-03-06T00:00:00"/>
    <s v="ABM"/>
    <x v="1"/>
    <s v="81334697|455644"/>
    <s v="Check with Supplier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34697"/>
    <m/>
    <d v="2023-03-06T16:10:00"/>
    <n v="455644"/>
    <s v="SaveInvoiceFromInterface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https://gepsmartinterfacestorage.blob.core.windows.net/buyersqlconn/4202/Interfaces/Inbound/cXML/Invoice/ProcessingError/2023/03/06/Invoice_20230306161048_c25190daf1d24083b20f84d28293c08a.txt"/>
    <m/>
  </r>
  <r>
    <x v="3"/>
    <d v="2023-03-06T00:00:00"/>
    <s v="ABM"/>
    <x v="1"/>
    <s v="81333328|455644"/>
    <s v="Check with Supplier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Pending"/>
    <x v="0"/>
    <m/>
    <m/>
    <m/>
    <m/>
    <m/>
    <d v="1899-12-30T00:00:00"/>
    <n v="-32139"/>
    <s v="0-2 Days Resolution"/>
    <s v="NON-JIRA"/>
    <m/>
    <s v="WAXIE SANITARY SUPPLY"/>
    <s v="Invoice"/>
    <n v="81333328"/>
    <m/>
    <d v="2023-03-06T16:10:00"/>
    <n v="455644"/>
    <s v="SaveInvoiceFromInterface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https://gepsmartinterfacestorage.blob.core.windows.net/buyersqlconn/4202/Interfaces/Inbound/cXML/Invoice/ProcessingError/2023/03/06/Invoice_20230306161048_be9ded2343e54e6aa761008d7d36abe1.txt"/>
    <m/>
  </r>
  <r>
    <x v="3"/>
    <d v="2023-03-06T00:00:00"/>
    <s v="ABM"/>
    <x v="1"/>
    <s v="81338369|455644"/>
    <s v="Check with Supplier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38369"/>
    <m/>
    <d v="2023-03-06T16:11:00"/>
    <n v="455644"/>
    <s v="SaveInvoiceFromInterface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145_ef8ec844f5be494b8bff3a6652023bc9.txt"/>
    <m/>
  </r>
  <r>
    <x v="3"/>
    <d v="2023-03-06T00:00:00"/>
    <s v="ABM"/>
    <x v="1"/>
    <s v="81244285|455644"/>
    <s v="Check with Supplier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44285"/>
    <m/>
    <d v="2023-03-06T16:14:00"/>
    <n v="455644"/>
    <s v="SaveInvoiceFromInterface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https://gepsmartinterfacestorage.blob.core.windows.net/buyersqlconn/4202/Interfaces/Inbound/cXML/Invoice/ProcessingError/2023/03/06/Invoice_20230306161447_d5cc89c00ba4497394f1adfeb07bbd22.txt"/>
    <m/>
  </r>
  <r>
    <x v="3"/>
    <d v="2023-03-06T00:00:00"/>
    <s v="ABM"/>
    <x v="1"/>
    <s v="81141320_RL9D70|455644"/>
    <s v="Check with Supplier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s v="81141320_RL9D70"/>
    <m/>
    <d v="2023-03-06T16:15:00"/>
    <n v="455644"/>
    <s v="SaveInvoiceFromInterface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447_70aeadefa4da4535a8946b81aae5af07.txt"/>
    <m/>
  </r>
  <r>
    <x v="3"/>
    <d v="2023-03-06T00:00:00"/>
    <s v="ABM"/>
    <x v="1"/>
    <s v="80839559|455644"/>
    <s v="Check with Supplier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d v="1899-12-30T00:00:00"/>
    <n v="-32139"/>
    <s v="0-2 Days Resolution"/>
    <s v="NON-JIRA"/>
    <m/>
    <s v="WAXIE SANITARY SUPPLY"/>
    <s v="Invoice"/>
    <n v="80839559"/>
    <m/>
    <d v="2023-03-06T16:15:00"/>
    <n v="455644"/>
    <s v="SaveInvoiceFromInterface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06/Invoice_20230306161546_8cb1bb4caeb04a808bad378b6158d87b.txt"/>
    <m/>
  </r>
  <r>
    <x v="3"/>
    <d v="2023-03-06T00:00:00"/>
    <s v="ABM"/>
    <x v="1"/>
    <s v="81343157|455644"/>
    <s v="Check with Supplier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43157"/>
    <m/>
    <d v="2023-03-06T16:15:00"/>
    <n v="455644"/>
    <s v="SaveInvoiceFromInterface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https://gepsmartinterfacestorage.blob.core.windows.net/buyersqlconn/4202/Interfaces/Inbound/cXML/Invoice/ProcessingError/2023/03/06/Invoice_20230306161548_3d058b4a35984d7e9a25cdb135e7a393.txt"/>
    <m/>
  </r>
  <r>
    <x v="3"/>
    <d v="2023-03-06T00:00:00"/>
    <s v="ABM"/>
    <x v="1"/>
    <s v="80490678|455644"/>
    <s v="Check with Supplier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90678"/>
    <m/>
    <d v="2023-03-06T16:16:00"/>
    <n v="455644"/>
    <s v="SaveInvoiceFromInterface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https://gepsmartinterfacestorage.blob.core.windows.net/buyersqlconn/4202/Interfaces/Inbound/cXML/Invoice/ProcessingError/2023/03/06/Invoice_20230306161648_068544583357483688092bd01f865dc2.txt"/>
    <m/>
  </r>
  <r>
    <x v="3"/>
    <d v="2023-03-06T00:00:00"/>
    <s v="ABM"/>
    <x v="1"/>
    <s v="81476896|455644"/>
    <s v="Check with Supplier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6"/>
    <m/>
    <d v="2023-03-06T16:16:00"/>
    <n v="455644"/>
    <s v="SaveInvoiceFromInterface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https://gepsmartinterfacestorage.blob.core.windows.net/buyersqlconn/4202/Interfaces/Inbound/cXML/Invoice/ProcessingError/2023/03/06/Invoice_20230306161648_3a729380aad34e1d8be409d26f1ab32f.txt"/>
    <m/>
  </r>
  <r>
    <x v="3"/>
    <d v="2023-03-06T00:00:00"/>
    <s v="ABM"/>
    <x v="1"/>
    <s v="81476894|455644"/>
    <s v="Check with Supplier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4"/>
    <m/>
    <d v="2023-03-06T16:16:00"/>
    <n v="455644"/>
    <s v="SaveInvoiceFromInterface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https://gepsmartinterfacestorage.blob.core.windows.net/buyersqlconn/4202/Interfaces/Inbound/cXML/Invoice/ProcessingError/2023/03/06/Invoice_20230306161648_f226c047abe1441d8290bce5576419f6.txt"/>
    <m/>
  </r>
  <r>
    <x v="3"/>
    <d v="2023-03-06T00:00:00"/>
    <s v="ABM"/>
    <x v="1"/>
    <s v="81380740|455644"/>
    <s v="Check with Supplier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80740"/>
    <m/>
    <d v="2023-03-06T16:17:00"/>
    <n v="455644"/>
    <s v="SaveInvoiceFromInterface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https://gepsmartinterfacestorage.blob.core.windows.net/buyersqlconn/4202/Interfaces/Inbound/cXML/Invoice/ProcessingError/2023/03/06/Invoice_20230306161748_2acd1c7f565742078026edf86084f90d.txt"/>
    <m/>
  </r>
  <r>
    <x v="3"/>
    <d v="2023-03-06T00:00:00"/>
    <s v="ABM"/>
    <x v="1"/>
    <s v="81379998|455644"/>
    <s v="Check with Supplier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79998"/>
    <m/>
    <d v="2023-03-06T16:17:00"/>
    <n v="455644"/>
    <s v="SaveInvoiceFromInterface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https://gepsmartinterfacestorage.blob.core.windows.net/buyersqlconn/4202/Interfaces/Inbound/cXML/Invoice/ProcessingError/2023/03/06/Invoice_20230306161748_f35c2d239fd849b696dead1cb30139a3.txt"/>
    <m/>
  </r>
  <r>
    <x v="3"/>
    <d v="2023-03-06T00:00:00"/>
    <s v="ABM"/>
    <x v="1"/>
    <s v="81380432|455644"/>
    <s v="Check with Supplier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80432"/>
    <m/>
    <d v="2023-03-06T16:17:00"/>
    <n v="455644"/>
    <s v="SaveInvoiceFromInterface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https://gepsmartinterfacestorage.blob.core.windows.net/buyersqlconn/4202/Interfaces/Inbound/cXML/Invoice/ProcessingError/2023/03/06/Invoice_20230306161748_bee340bb97174efeab3292710b2c217d.txt"/>
    <m/>
  </r>
  <r>
    <x v="3"/>
    <d v="2023-03-06T00:00:00"/>
    <s v="ABM"/>
    <x v="1"/>
    <s v="81479589|455644"/>
    <s v="Check with Supplier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479589"/>
    <m/>
    <d v="2023-03-06T16:18:00"/>
    <n v="455644"/>
    <s v="SaveInvoiceFromInterface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https://gepsmartinterfacestorage.blob.core.windows.net/buyersqlconn/4202/Interfaces/Inbound/cXML/Invoice/ProcessingError/2023/03/06/Invoice_20230306161847_d9030d56f0044bf3a13876fda1b16bcd.txt"/>
    <m/>
  </r>
  <r>
    <x v="3"/>
    <d v="2023-03-06T00:00:00"/>
    <s v="ABM"/>
    <x v="1"/>
    <s v="81480693|455644"/>
    <s v="Check with Supplier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d v="1899-12-30T00:00:00"/>
    <n v="-32139"/>
    <s v="0-2 Days Resolution"/>
    <s v="NON-JIRA"/>
    <m/>
    <s v="WAXIE SANITARY SUPPLY"/>
    <s v="Invoice"/>
    <n v="81480693"/>
    <m/>
    <d v="2023-03-06T16:18:00"/>
    <n v="455644"/>
    <s v="SaveInvoiceFromInterface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06/Invoice_20230306161847_6d2878dd7b2c4b43841864bc2931244d.txt"/>
    <m/>
  </r>
  <r>
    <x v="3"/>
    <d v="2023-03-06T00:00:00"/>
    <s v="ABM"/>
    <x v="1"/>
    <s v="81480157|455644"/>
    <s v="Check with Supplier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0157"/>
    <m/>
    <d v="2023-03-06T16:18:00"/>
    <n v="455644"/>
    <s v="SaveInvoiceFromInterface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https://gepsmartinterfacestorage.blob.core.windows.net/buyersqlconn/4202/Interfaces/Inbound/cXML/Invoice/ProcessingError/2023/03/06/Invoice_20230306161847_595d791aa90442ada4c851f244dbe75e.txt"/>
    <m/>
  </r>
  <r>
    <x v="3"/>
    <d v="2023-03-06T00:00:00"/>
    <s v="ABM"/>
    <x v="1"/>
    <s v="81483934|455644"/>
    <s v="Check with Supplier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3934"/>
    <m/>
    <d v="2023-03-06T16:19:00"/>
    <n v="455644"/>
    <s v="SaveInvoiceFromInterface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https://gepsmartinterfacestorage.blob.core.windows.net/buyersqlconn/4202/Interfaces/Inbound/cXML/Invoice/ProcessingError/2023/03/06/Invoice_20230306161948_4ddc1b2aee7a445c8a30f220dc2bf05c.txt"/>
    <m/>
  </r>
  <r>
    <x v="3"/>
    <d v="2023-03-06T00:00:00"/>
    <s v="ABM"/>
    <x v="1"/>
    <s v="80513604|455644"/>
    <s v="Check with Supplier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13604"/>
    <m/>
    <d v="2023-03-06T16:21:00"/>
    <n v="455644"/>
    <s v="SaveInvoiceFromInterface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https://gepsmartinterfacestorage.blob.core.windows.net/buyersqlconn/4202/Interfaces/Inbound/cXML/Invoice/ProcessingError/2023/03/06/Invoice_20230306162151_c147a479c50e4e39924e3370a1076205.txt"/>
    <m/>
  </r>
  <r>
    <x v="3"/>
    <d v="2023-03-06T00:00:00"/>
    <s v="ABM"/>
    <x v="1"/>
    <s v="1733921|394448"/>
    <s v="GEP Team to reprocess"/>
    <s v="{ApplicationException}Error while saving invoice from interface : 1733921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21"/>
    <m/>
    <d v="2023-03-06T20:03:00"/>
    <n v="394448"/>
    <s v="SaveInvoiceFromInterface"/>
    <s v="An error occurred while processing the message, refer to the details section for more information _x000a_Message ID: {E830D633-8432-4C12-B9FE-C7E7DBCA3ED9}_x000a_Instance ID: {4C1EB2A1-A096-45B1-937C-12D9725EB3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a109420-aed4-4f32-8e08-50bcf2f2269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62e6500dcf644b008da2fe37737161e1.txt"/>
    <s v="Processed"/>
  </r>
  <r>
    <x v="3"/>
    <d v="2023-03-06T00:00:00"/>
    <s v="ABM"/>
    <x v="1"/>
    <s v="1733918|394448"/>
    <s v="GEP Team to reprocess"/>
    <s v="{ApplicationException}Error while saving invoice from interface : 1733918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18"/>
    <m/>
    <d v="2023-03-06T20:03:00"/>
    <n v="394448"/>
    <s v="SaveInvoiceFromInterface"/>
    <s v="An error occurred while processing the message, refer to the details section for more information _x000a_Message ID: {E7996C41-4FFE-458E-A520-C748E94ED967}_x000a_Instance ID: {56C813F7-BED4-48DD-A10A-753B09849B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8357cbd-de6f-4317-bcfa-90967b7aec3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1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37d85ea8de17413fad50ccd1baadf8ef.txt"/>
    <s v="Processed"/>
  </r>
  <r>
    <x v="3"/>
    <d v="2023-03-06T00:00:00"/>
    <s v="Ecolab"/>
    <x v="0"/>
    <s v="SINV02195810|540498"/>
    <s v="GEP Team to reprocess"/>
    <s v="{ApplicationException}Error while saving invoice from interface : SINV02195810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d v="2023-03-01T00:00:00"/>
    <n v="-7"/>
    <s v="0-2 Days Resolution"/>
    <s v="NON-JIRA"/>
    <m/>
    <s v="ZORCH INTERNATIONAL, INC."/>
    <s v="Invoice"/>
    <s v="SINV02195810"/>
    <m/>
    <d v="2023-03-06T18:13:00"/>
    <n v="540498"/>
    <s v="SaveInvoiceFromInterface"/>
    <s v="An error occurred while processing the message, refer to the details section for more information _x000a_Message ID: {C3DD0CF1-B1EF-4112-9B57-3035D382BBE5}_x000a_Instance ID: {FFAF4E25-F495-4D24-ACD3-87533888393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e3306bb-159b-48ab-8673-b14c8b1b8ab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581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2b5e37bc2257446bad9d18ecd63e3c15.txt"/>
    <s v="Processed"/>
  </r>
  <r>
    <x v="3"/>
    <d v="2023-03-06T00:00:00"/>
    <s v="Ecolab"/>
    <x v="0"/>
    <s v="SINV02196004|540498"/>
    <s v="Check with Supplier"/>
    <s v="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9"/>
    <s v="0-2 Days Resolution"/>
    <s v="NON-JIRA"/>
    <m/>
    <s v="ZORCH INTERNATIONAL, INC."/>
    <s v="Invoice"/>
    <s v="SINV02196004"/>
    <m/>
    <d v="2023-03-06T18:13:00"/>
    <n v="540498"/>
    <s v="SaveInvoiceFromInterface"/>
    <s v="An error occurred while processing the message, refer to the details section for more information _x000a_Message ID: {0EAE1539-1A2C-4057-9581-6F124C0E523B}_x000a_Instance ID: {2583613A-8ACD-4888-9990-74A407BFF3C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f9c0c7-aab3-43fb-b791-340622773c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51159635cb3949d0877ee6d4b4923ae1.txt"/>
    <m/>
  </r>
  <r>
    <x v="3"/>
    <d v="2023-03-07T00:00:00"/>
    <s v="Mylan"/>
    <x v="2"/>
    <s v="559504006|132561"/>
    <s v="Check with Supplier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Pending"/>
    <x v="0"/>
    <m/>
    <m/>
    <m/>
    <m/>
    <m/>
    <d v="1899-12-30T00:00:00"/>
    <n v="-32139"/>
    <s v="0-2 Days Resolution"/>
    <s v="NON-JIRA"/>
    <m/>
    <s v="Sigma Aldrich Inc"/>
    <s v="Invoice"/>
    <n v="559504006"/>
    <m/>
    <d v="2023-03-07T02:09:00"/>
    <n v="132561"/>
    <s v="SaveInvoiceFromInterface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https://gepsmartinterfacestorage.blob.core.windows.net/buyersqlconn/96327/Interfaces/Inbound/cXML/Invoice/ProcessingError/2023/03/07/Invoice_20230307020939_6601e0f266c84135b77902e9e5a4f798.txt"/>
    <m/>
  </r>
  <r>
    <x v="3"/>
    <d v="2023-03-07T00:00:00"/>
    <s v="Mylan"/>
    <x v="2"/>
    <s v="10656785694|130612"/>
    <s v="Check with Supplier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Pending"/>
    <x v="0"/>
    <m/>
    <m/>
    <m/>
    <m/>
    <m/>
    <d v="1899-12-30T00:00:00"/>
    <n v="-32139"/>
    <s v="0-2 Days Resolution"/>
    <s v="NON-JIRA"/>
    <m/>
    <s v="Dell Marketing LP"/>
    <s v="Invoice"/>
    <n v="10656785694"/>
    <m/>
    <d v="2023-03-07T04:56:00"/>
    <n v="130612"/>
    <s v="SaveInvoiceFromInterface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https://gepsmartinterfacestorage.blob.core.windows.net/buyersqlconn/96327/Interfaces/Inbound/cXML/Invoice/ProcessingError/2023/03/07/Invoice_20230307045632_00cb2d1862ed444eb4edb6cb4b1d7264.txt"/>
    <m/>
  </r>
  <r>
    <x v="3"/>
    <d v="2023-03-07T00:00:00"/>
    <s v="Mylan"/>
    <x v="2"/>
    <s v="93903994|130453"/>
    <s v="Check with Supplier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Pending"/>
    <x v="0"/>
    <m/>
    <m/>
    <m/>
    <m/>
    <m/>
    <d v="1899-12-30T00:00:00"/>
    <n v="-32139"/>
    <s v="0-2 Days Resolution"/>
    <s v="NON-JIRA"/>
    <m/>
    <s v="McMaster Carr Supply Company"/>
    <s v="Invoice"/>
    <n v="93903994"/>
    <m/>
    <d v="2023-03-07T07:30:00"/>
    <n v="130453"/>
    <s v="SaveInvoiceFromInterface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https://gepsmartinterfacestorage.blob.core.windows.net/buyersqlconn/96327/Interfaces/Inbound/cXML/Invoice/ProcessingError/2023/03/07/Invoice_20230307073015_20338aa1fb3940bc8c8840d965d38856.txt"/>
    <m/>
  </r>
  <r>
    <x v="3"/>
    <d v="2023-03-07T00:00:00"/>
    <s v="Mylan"/>
    <x v="2"/>
    <s v="93913104|130453"/>
    <s v="Check with Supplier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Pending"/>
    <x v="0"/>
    <m/>
    <m/>
    <m/>
    <m/>
    <m/>
    <d v="1899-12-30T00:00:00"/>
    <n v="-32139"/>
    <s v="0-2 Days Resolution"/>
    <s v="NON-JIRA"/>
    <m/>
    <s v="McMaster Carr Supply Company"/>
    <s v="Invoice"/>
    <n v="93913104"/>
    <m/>
    <d v="2023-03-07T07:30:00"/>
    <n v="130453"/>
    <s v="SaveInvoiceFromInterface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https://gepsmartinterfacestorage.blob.core.windows.net/buyersqlconn/96327/Interfaces/Inbound/cXML/Invoice/ProcessingError/2023/03/07/Invoice_20230307073015_c26fe0faea6e48818b086349bfb5d047.txt"/>
    <m/>
  </r>
  <r>
    <x v="3"/>
    <d v="2023-03-07T00:00:00"/>
    <s v="Mylan"/>
    <x v="2"/>
    <s v="9135640753|130607"/>
    <s v="Check with Supplier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Pending"/>
    <x v="0"/>
    <m/>
    <m/>
    <m/>
    <m/>
    <m/>
    <d v="1899-12-30T00:00:00"/>
    <n v="-32139"/>
    <s v="0-2 Days Resolution"/>
    <s v="NON-JIRA"/>
    <m/>
    <s v="Airgas USA LLC"/>
    <s v="Invoice"/>
    <n v="9135640753"/>
    <m/>
    <d v="2023-03-07T09:35:00"/>
    <n v="130607"/>
    <s v="SaveInvoiceFromInterface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https://gepsmartinterfacestorage.blob.core.windows.net/buyersqlconn/96327/Interfaces/Inbound/cXML/Invoice/ProcessingError/2023/03/07/Invoice_20230307093451_afeadc0f6a1643c683e5ae73a93c3575.txt"/>
    <m/>
  </r>
  <r>
    <x v="3"/>
    <d v="2023-03-07T00:00:00"/>
    <s v="CincinnatiBell"/>
    <x v="1"/>
    <s v="0092000156|81122"/>
    <s v="Check with Supplier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Pending"/>
    <x v="0"/>
    <m/>
    <m/>
    <m/>
    <m/>
    <m/>
    <d v="1899-12-30T00:00:00"/>
    <n v="-32139"/>
    <s v="0-2 Days Resolution"/>
    <s v="NON-JIRA"/>
    <m/>
    <s v="FUJITSU NETWORK COMMUNICATIONS"/>
    <s v="Invoice"/>
    <s v="0092000156"/>
    <m/>
    <d v="2023-03-07T03:18:00"/>
    <n v="81122"/>
    <s v="SaveInvoiceFromInterface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https://gepsmartinterfacestorage.blob.core.windows.net/buyersqlconn/70242/Interfaces/Inbound/EDI/Invoice/ProcessingError/2023/03/07/Invoice_20230307031833_ff5367fd-53a3-4dab-ac9f-116caab838ab.txt"/>
    <m/>
  </r>
  <r>
    <x v="3"/>
    <d v="2023-03-07T00:00:00"/>
    <s v="ABM"/>
    <x v="1"/>
    <s v="756238796|460113"/>
    <s v="Check with Supplier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756238796"/>
    <m/>
    <d v="2023-03-07T09:32:00"/>
    <n v="460113"/>
    <s v="SaveInvoiceFromInterface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7/Invoice_20230307093151_6812204233764ab7a08539e5a2f93684.txt"/>
    <m/>
  </r>
  <r>
    <x v="3"/>
    <d v="2023-03-07T00:00:00"/>
    <s v="ABM"/>
    <x v="1"/>
    <s v="1733918|394448"/>
    <s v="GEP Team to reprocess"/>
    <s v="{ApplicationException}Error while saving invoice from interface : 1733918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18"/>
    <m/>
    <d v="2023-03-06T20:03:00"/>
    <n v="394448"/>
    <s v="SaveInvoiceFromInterface"/>
    <s v="An error occurred while processing the message, refer to the details section for more information _x000a_Message ID: {E7996C41-4FFE-458E-A520-C748E94ED967}_x000a_Instance ID: {56C813F7-BED4-48DD-A10A-753B09849B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8357cbd-de6f-4317-bcfa-90967b7aec3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1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37d85ea8de17413fad50ccd1baadf8ef.txt"/>
    <s v="Already processed"/>
  </r>
  <r>
    <x v="3"/>
    <d v="2023-03-07T00:00:00"/>
    <s v="ABM"/>
    <x v="1"/>
    <s v="1733921|394448"/>
    <s v="GEP Team to reprocess"/>
    <s v="{ApplicationException}Error while saving invoice from interface : 1733921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21"/>
    <m/>
    <d v="2023-03-06T20:03:00"/>
    <n v="394448"/>
    <s v="SaveInvoiceFromInterface"/>
    <s v="An error occurred while processing the message, refer to the details section for more information _x000a_Message ID: {E830D633-8432-4C12-B9FE-C7E7DBCA3ED9}_x000a_Instance ID: {4C1EB2A1-A096-45B1-937C-12D9725EB3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a109420-aed4-4f32-8e08-50bcf2f2269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62e6500dcf644b008da2fe37737161e1.txt"/>
    <s v="Already processed"/>
  </r>
  <r>
    <x v="3"/>
    <d v="2023-03-07T00:00:00"/>
    <s v="ABM"/>
    <x v="1"/>
    <s v="80513604|455644"/>
    <s v="Check with Supplier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13604"/>
    <m/>
    <d v="2023-03-06T16:21:00"/>
    <n v="455644"/>
    <s v="SaveInvoiceFromInterface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https://gepsmartinterfacestorage.blob.core.windows.net/buyersqlconn/4202/Interfaces/Inbound/cXML/Invoice/ProcessingError/2023/03/06/Invoice_20230306162151_c147a479c50e4e39924e3370a1076205.txt"/>
    <m/>
  </r>
  <r>
    <x v="3"/>
    <d v="2023-03-07T00:00:00"/>
    <s v="ABM"/>
    <x v="1"/>
    <s v="81483934|455644"/>
    <s v="Check with Supplier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3934"/>
    <m/>
    <d v="2023-03-06T16:19:00"/>
    <n v="455644"/>
    <s v="SaveInvoiceFromInterface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https://gepsmartinterfacestorage.blob.core.windows.net/buyersqlconn/4202/Interfaces/Inbound/cXML/Invoice/ProcessingError/2023/03/06/Invoice_20230306161948_4ddc1b2aee7a445c8a30f220dc2bf05c.txt"/>
    <m/>
  </r>
  <r>
    <x v="3"/>
    <d v="2023-03-07T00:00:00"/>
    <s v="ABM"/>
    <x v="1"/>
    <s v="81480157|455644"/>
    <s v="Check with Supplier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0157"/>
    <m/>
    <d v="2023-03-06T16:18:00"/>
    <n v="455644"/>
    <s v="SaveInvoiceFromInterface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https://gepsmartinterfacestorage.blob.core.windows.net/buyersqlconn/4202/Interfaces/Inbound/cXML/Invoice/ProcessingError/2023/03/06/Invoice_20230306161847_595d791aa90442ada4c851f244dbe75e.txt"/>
    <m/>
  </r>
  <r>
    <x v="3"/>
    <d v="2023-03-07T00:00:00"/>
    <s v="ABM"/>
    <x v="1"/>
    <s v="81480693|455644"/>
    <s v="Check with Supplier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d v="1899-12-30T00:00:00"/>
    <n v="-32139"/>
    <s v="0-2 Days Resolution"/>
    <s v="NON-JIRA"/>
    <m/>
    <s v="WAXIE SANITARY SUPPLY"/>
    <s v="Invoice"/>
    <n v="81480693"/>
    <m/>
    <d v="2023-03-06T16:18:00"/>
    <n v="455644"/>
    <s v="SaveInvoiceFromInterface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06/Invoice_20230306161847_6d2878dd7b2c4b43841864bc2931244d.txt"/>
    <m/>
  </r>
  <r>
    <x v="3"/>
    <d v="2023-03-07T00:00:00"/>
    <s v="ABM"/>
    <x v="1"/>
    <s v="81479589|455644"/>
    <s v="Check with Supplier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479589"/>
    <m/>
    <d v="2023-03-06T16:18:00"/>
    <n v="455644"/>
    <s v="SaveInvoiceFromInterface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https://gepsmartinterfacestorage.blob.core.windows.net/buyersqlconn/4202/Interfaces/Inbound/cXML/Invoice/ProcessingError/2023/03/06/Invoice_20230306161847_d9030d56f0044bf3a13876fda1b16bcd.txt"/>
    <m/>
  </r>
  <r>
    <x v="3"/>
    <d v="2023-03-07T00:00:00"/>
    <s v="ABM"/>
    <x v="1"/>
    <s v="81380432|455644"/>
    <s v="Check with Supplier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80432"/>
    <m/>
    <d v="2023-03-06T16:17:00"/>
    <n v="455644"/>
    <s v="SaveInvoiceFromInterface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https://gepsmartinterfacestorage.blob.core.windows.net/buyersqlconn/4202/Interfaces/Inbound/cXML/Invoice/ProcessingError/2023/03/06/Invoice_20230306161748_bee340bb97174efeab3292710b2c217d.txt"/>
    <m/>
  </r>
  <r>
    <x v="3"/>
    <d v="2023-03-07T00:00:00"/>
    <s v="ABM"/>
    <x v="1"/>
    <s v="81379998|455644"/>
    <s v="Check with Supplier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79998"/>
    <m/>
    <d v="2023-03-06T16:17:00"/>
    <n v="455644"/>
    <s v="SaveInvoiceFromInterface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https://gepsmartinterfacestorage.blob.core.windows.net/buyersqlconn/4202/Interfaces/Inbound/cXML/Invoice/ProcessingError/2023/03/06/Invoice_20230306161748_f35c2d239fd849b696dead1cb30139a3.txt"/>
    <m/>
  </r>
  <r>
    <x v="3"/>
    <d v="2023-03-07T00:00:00"/>
    <s v="ABM"/>
    <x v="1"/>
    <s v="81380740|455644"/>
    <s v="Check with Supplier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80740"/>
    <m/>
    <d v="2023-03-06T16:17:00"/>
    <n v="455644"/>
    <s v="SaveInvoiceFromInterface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https://gepsmartinterfacestorage.blob.core.windows.net/buyersqlconn/4202/Interfaces/Inbound/cXML/Invoice/ProcessingError/2023/03/06/Invoice_20230306161748_2acd1c7f565742078026edf86084f90d.txt"/>
    <m/>
  </r>
  <r>
    <x v="3"/>
    <d v="2023-03-07T00:00:00"/>
    <s v="ABM"/>
    <x v="1"/>
    <s v="81476894|455644"/>
    <s v="Check with Supplier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4"/>
    <m/>
    <d v="2023-03-06T16:16:00"/>
    <n v="455644"/>
    <s v="SaveInvoiceFromInterface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https://gepsmartinterfacestorage.blob.core.windows.net/buyersqlconn/4202/Interfaces/Inbound/cXML/Invoice/ProcessingError/2023/03/06/Invoice_20230306161648_f226c047abe1441d8290bce5576419f6.txt"/>
    <m/>
  </r>
  <r>
    <x v="3"/>
    <d v="2023-03-07T00:00:00"/>
    <s v="ABM"/>
    <x v="1"/>
    <s v="81476896|455644"/>
    <s v="Check with Supplier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6"/>
    <m/>
    <d v="2023-03-06T16:16:00"/>
    <n v="455644"/>
    <s v="SaveInvoiceFromInterface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https://gepsmartinterfacestorage.blob.core.windows.net/buyersqlconn/4202/Interfaces/Inbound/cXML/Invoice/ProcessingError/2023/03/06/Invoice_20230306161648_3a729380aad34e1d8be409d26f1ab32f.txt"/>
    <m/>
  </r>
  <r>
    <x v="3"/>
    <d v="2023-03-07T00:00:00"/>
    <s v="ABM"/>
    <x v="1"/>
    <s v="80490678|455644"/>
    <s v="Check with Supplier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90678"/>
    <m/>
    <d v="2023-03-06T16:16:00"/>
    <n v="455644"/>
    <s v="SaveInvoiceFromInterface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https://gepsmartinterfacestorage.blob.core.windows.net/buyersqlconn/4202/Interfaces/Inbound/cXML/Invoice/ProcessingError/2023/03/06/Invoice_20230306161648_068544583357483688092bd01f865dc2.txt"/>
    <m/>
  </r>
  <r>
    <x v="3"/>
    <d v="2023-03-07T00:00:00"/>
    <s v="ABM"/>
    <x v="1"/>
    <s v="81343157|455644"/>
    <s v="Check with Supplier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43157"/>
    <m/>
    <d v="2023-03-06T16:15:00"/>
    <n v="455644"/>
    <s v="SaveInvoiceFromInterface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https://gepsmartinterfacestorage.blob.core.windows.net/buyersqlconn/4202/Interfaces/Inbound/cXML/Invoice/ProcessingError/2023/03/06/Invoice_20230306161548_3d058b4a35984d7e9a25cdb135e7a393.txt"/>
    <m/>
  </r>
  <r>
    <x v="3"/>
    <d v="2023-03-07T00:00:00"/>
    <s v="ABM"/>
    <x v="1"/>
    <s v="80839559|455644"/>
    <s v="Check with Supplier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d v="1899-12-30T00:00:00"/>
    <n v="-32139"/>
    <s v="0-2 Days Resolution"/>
    <s v="NON-JIRA"/>
    <m/>
    <s v="WAXIE SANITARY SUPPLY"/>
    <s v="Invoice"/>
    <n v="80839559"/>
    <m/>
    <d v="2023-03-06T16:15:00"/>
    <n v="455644"/>
    <s v="SaveInvoiceFromInterface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06/Invoice_20230306161546_8cb1bb4caeb04a808bad378b6158d87b.txt"/>
    <m/>
  </r>
  <r>
    <x v="3"/>
    <d v="2023-03-07T00:00:00"/>
    <s v="ABM"/>
    <x v="1"/>
    <s v="81141320_RL9D70|455644"/>
    <s v="Check with Supplier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s v="81141320_RL9D70"/>
    <m/>
    <d v="2023-03-06T16:15:00"/>
    <n v="455644"/>
    <s v="SaveInvoiceFromInterface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447_70aeadefa4da4535a8946b81aae5af07.txt"/>
    <m/>
  </r>
  <r>
    <x v="3"/>
    <d v="2023-03-07T00:00:00"/>
    <s v="ABM"/>
    <x v="1"/>
    <s v="81244285|455644"/>
    <s v="Check with Supplier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44285"/>
    <m/>
    <d v="2023-03-06T16:14:00"/>
    <n v="455644"/>
    <s v="SaveInvoiceFromInterface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https://gepsmartinterfacestorage.blob.core.windows.net/buyersqlconn/4202/Interfaces/Inbound/cXML/Invoice/ProcessingError/2023/03/06/Invoice_20230306161447_d5cc89c00ba4497394f1adfeb07bbd22.txt"/>
    <m/>
  </r>
  <r>
    <x v="3"/>
    <d v="2023-03-07T00:00:00"/>
    <s v="ABM"/>
    <x v="1"/>
    <s v="81338369|455644"/>
    <s v="Check with Supplier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38369"/>
    <m/>
    <d v="2023-03-06T16:11:00"/>
    <n v="455644"/>
    <s v="SaveInvoiceFromInterface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145_ef8ec844f5be494b8bff3a6652023bc9.txt"/>
    <m/>
  </r>
  <r>
    <x v="3"/>
    <d v="2023-03-07T00:00:00"/>
    <s v="ABM"/>
    <x v="1"/>
    <s v="81333328|455644"/>
    <s v="Check with Supplier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Pending"/>
    <x v="0"/>
    <m/>
    <m/>
    <m/>
    <m/>
    <m/>
    <d v="1899-12-30T00:00:00"/>
    <n v="-32139"/>
    <s v="0-2 Days Resolution"/>
    <s v="NON-JIRA"/>
    <m/>
    <s v="WAXIE SANITARY SUPPLY"/>
    <s v="Invoice"/>
    <n v="81333328"/>
    <m/>
    <d v="2023-03-06T16:10:00"/>
    <n v="455644"/>
    <s v="SaveInvoiceFromInterface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https://gepsmartinterfacestorage.blob.core.windows.net/buyersqlconn/4202/Interfaces/Inbound/cXML/Invoice/ProcessingError/2023/03/06/Invoice_20230306161048_be9ded2343e54e6aa761008d7d36abe1.txt"/>
    <m/>
  </r>
  <r>
    <x v="3"/>
    <d v="2023-03-07T00:00:00"/>
    <s v="ABM"/>
    <x v="1"/>
    <s v="81334697|455644"/>
    <s v="Check with Supplier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34697"/>
    <m/>
    <d v="2023-03-06T16:10:00"/>
    <n v="455644"/>
    <s v="SaveInvoiceFromInterface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https://gepsmartinterfacestorage.blob.core.windows.net/buyersqlconn/4202/Interfaces/Inbound/cXML/Invoice/ProcessingError/2023/03/06/Invoice_20230306161048_c25190daf1d24083b20f84d28293c08a.txt"/>
    <m/>
  </r>
  <r>
    <x v="3"/>
    <d v="2023-03-07T00:00:00"/>
    <s v="ABM"/>
    <x v="1"/>
    <s v="81250160|455644"/>
    <s v="Check with Supplier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Pending"/>
    <x v="0"/>
    <m/>
    <m/>
    <m/>
    <m/>
    <m/>
    <d v="1899-12-30T00:00:00"/>
    <n v="-32139"/>
    <s v="0-2 Days Resolution"/>
    <s v="NON-JIRA"/>
    <m/>
    <s v="WAXIE SANITARY SUPPLY"/>
    <s v="Invoice"/>
    <n v="81250160"/>
    <m/>
    <d v="2023-03-06T16:09:00"/>
    <n v="455644"/>
    <s v="SaveInvoiceFromInterface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https://gepsmartinterfacestorage.blob.core.windows.net/buyersqlconn/4202/Interfaces/Inbound/cXML/Invoice/ProcessingError/2023/03/06/Invoice_20230306160944_596a7889277142b784bd6f81d7a566bc.txt"/>
    <m/>
  </r>
  <r>
    <x v="3"/>
    <d v="2023-03-07T00:00:00"/>
    <s v="ABM"/>
    <x v="1"/>
    <s v="81522615|455644"/>
    <s v="Check with Supplier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Pending"/>
    <x v="0"/>
    <m/>
    <m/>
    <m/>
    <m/>
    <m/>
    <d v="1899-12-30T00:00:00"/>
    <n v="-32139"/>
    <s v="0-2 Days Resolution"/>
    <s v="NON-JIRA"/>
    <m/>
    <s v="WAXIE SANITARY SUPPLY"/>
    <s v="Invoice"/>
    <n v="81522615"/>
    <m/>
    <d v="2023-03-06T16:08:00"/>
    <n v="455644"/>
    <s v="SaveInvoiceFromInterface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https://gepsmartinterfacestorage.blob.core.windows.net/buyersqlconn/4202/Interfaces/Inbound/cXML/Invoice/ProcessingError/2023/03/06/Invoice_20230306160849_e6f755bbdc3549f6ba52d30d298e2225.txt"/>
    <m/>
  </r>
  <r>
    <x v="3"/>
    <d v="2023-03-07T00:00:00"/>
    <s v="ABM"/>
    <x v="1"/>
    <s v="81433156|455644"/>
    <s v="Check with Supplier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3156"/>
    <m/>
    <d v="2023-03-06T16:07:00"/>
    <n v="455644"/>
    <s v="SaveInvoiceFromInterface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https://gepsmartinterfacestorage.blob.core.windows.net/buyersqlconn/4202/Interfaces/Inbound/cXML/Invoice/ProcessingError/2023/03/06/Invoice_20230306160746_1e00eae965624d118e647787794b3775.txt"/>
    <m/>
  </r>
  <r>
    <x v="3"/>
    <d v="2023-03-07T00:00:00"/>
    <s v="ABM"/>
    <x v="1"/>
    <s v="81433788|455644"/>
    <s v="Check with Supplier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3788"/>
    <m/>
    <d v="2023-03-06T16:07:00"/>
    <n v="455644"/>
    <s v="SaveInvoiceFromInterface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b285e9d43a42427fb4045aee160953a9.txt"/>
    <m/>
  </r>
  <r>
    <x v="3"/>
    <d v="2023-03-07T00:00:00"/>
    <s v="ABM"/>
    <x v="1"/>
    <s v="81437208|455644"/>
    <s v="Check with Supplier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7208"/>
    <m/>
    <d v="2023-03-06T16:07:00"/>
    <n v="455644"/>
    <s v="SaveInvoiceFromInterface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a008eafd5242483c86c5be7082df6ebc.txt"/>
    <m/>
  </r>
  <r>
    <x v="3"/>
    <d v="2023-03-07T00:00:00"/>
    <s v="ABM"/>
    <x v="1"/>
    <s v="81267311|455644"/>
    <s v="Check with Supplier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311"/>
    <m/>
    <d v="2023-03-06T16:06:00"/>
    <n v="455644"/>
    <s v="SaveInvoiceFromInterface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https://gepsmartinterfacestorage.blob.core.windows.net/buyersqlconn/4202/Interfaces/Inbound/cXML/Invoice/ProcessingError/2023/03/06/Invoice_20230306160645_1e0a0a136f4c4ae3af361936765422dd.txt"/>
    <m/>
  </r>
  <r>
    <x v="3"/>
    <d v="2023-03-07T00:00:00"/>
    <s v="ABM"/>
    <x v="1"/>
    <s v="81267943|455644"/>
    <s v="Check with Supplier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3"/>
    <m/>
    <d v="2023-03-06T16:06:00"/>
    <n v="455644"/>
    <s v="SaveInvoiceFromInterface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https://gepsmartinterfacestorage.blob.core.windows.net/buyersqlconn/4202/Interfaces/Inbound/cXML/Invoice/ProcessingError/2023/03/06/Invoice_20230306160645_bd605505efd24836b672048fe92a0929.txt"/>
    <m/>
  </r>
  <r>
    <x v="3"/>
    <d v="2023-03-07T00:00:00"/>
    <s v="ABM"/>
    <x v="1"/>
    <s v="81267944|455644"/>
    <s v="Check with Supplier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4"/>
    <m/>
    <d v="2023-03-06T16:06:00"/>
    <n v="455644"/>
    <s v="SaveInvoiceFromInterface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https://gepsmartinterfacestorage.blob.core.windows.net/buyersqlconn/4202/Interfaces/Inbound/cXML/Invoice/ProcessingError/2023/03/06/Invoice_20230306160645_4ee81dcd9eb940d191c7644d9acf56ac.txt"/>
    <m/>
  </r>
  <r>
    <x v="3"/>
    <d v="2023-03-07T00:00:00"/>
    <s v="ABM"/>
    <x v="1"/>
    <s v="80723582|455644"/>
    <s v="Check with Supplier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723582"/>
    <m/>
    <d v="2023-03-06T16:05:00"/>
    <n v="455644"/>
    <s v="SaveInvoiceFromInterface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https://gepsmartinterfacestorage.blob.core.windows.net/buyersqlconn/4202/Interfaces/Inbound/cXML/Invoice/ProcessingError/2023/03/06/Invoice_20230306160544_6541099598ac4d13a05884c897c3dce1.txt"/>
    <m/>
  </r>
  <r>
    <x v="3"/>
    <d v="2023-03-07T00:00:00"/>
    <s v="ABM"/>
    <x v="1"/>
    <s v="5669798|394440"/>
    <s v="Check with Supplier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Pending"/>
    <x v="0"/>
    <m/>
    <m/>
    <m/>
    <m/>
    <m/>
    <d v="1899-12-30T00:00:00"/>
    <n v="-32139"/>
    <s v="0-2 Days Resolution"/>
    <s v="NON-JIRA"/>
    <m/>
    <s v="SOUTHEASTERN PAPER GROUP INC"/>
    <s v="Invoice"/>
    <n v="5669798"/>
    <m/>
    <d v="2023-03-06T16:05:00"/>
    <n v="394440"/>
    <s v="SaveInvoiceFromInterface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https://gepsmartinterfacestorage.blob.core.windows.net/buyersqlconn/4202/Interfaces/Inbound/cXML/Invoice/ProcessingError/2023/03/06/Invoice_20230306160544_4f7caf575a7d4dbe98c539b41f99b56b.txt"/>
    <m/>
  </r>
  <r>
    <x v="3"/>
    <d v="2023-03-07T00:00:00"/>
    <s v="ABM"/>
    <x v="1"/>
    <s v="81326620|455644"/>
    <s v="Check with Supplier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6620"/>
    <m/>
    <d v="2023-03-06T16:04:00"/>
    <n v="455644"/>
    <s v="SaveInvoiceFromInterface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https://gepsmartinterfacestorage.blob.core.windows.net/buyersqlconn/4202/Interfaces/Inbound/cXML/Invoice/ProcessingError/2023/03/06/Invoice_20230306160450_e8fca8eba36743a1812104dd4a7c6af9.txt"/>
    <m/>
  </r>
  <r>
    <x v="3"/>
    <d v="2023-03-07T00:00:00"/>
    <s v="ABM"/>
    <x v="1"/>
    <s v="81231603|455644"/>
    <s v="Check with Supplier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Pending"/>
    <x v="0"/>
    <m/>
    <m/>
    <m/>
    <m/>
    <m/>
    <d v="1899-12-30T00:00:00"/>
    <n v="-32139"/>
    <s v="0-2 Days Resolution"/>
    <s v="NON-JIRA"/>
    <m/>
    <s v="WAXIE SANITARY SUPPLY"/>
    <s v="Invoice"/>
    <n v="81231603"/>
    <m/>
    <d v="2023-03-06T16:03:00"/>
    <n v="455644"/>
    <s v="SaveInvoiceFromInterface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https://gepsmartinterfacestorage.blob.core.windows.net/buyersqlconn/4202/Interfaces/Inbound/cXML/Invoice/ProcessingError/2023/03/06/Invoice_20230306160345_df4cf9f6ceaf40cf9f333a702a80ace5.txt"/>
    <m/>
  </r>
  <r>
    <x v="3"/>
    <d v="2023-03-07T00:00:00"/>
    <s v="ABM"/>
    <x v="1"/>
    <s v="81322451|455644"/>
    <s v="Check with Supplier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2451"/>
    <m/>
    <d v="2023-03-06T16:03:00"/>
    <n v="455644"/>
    <s v="SaveInvoiceFromInterface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https://gepsmartinterfacestorage.blob.core.windows.net/buyersqlconn/4202/Interfaces/Inbound/cXML/Invoice/ProcessingError/2023/03/06/Invoice_20230306160345_eb5eb4ebfd104e1e8a77df6efd5f22de.txt"/>
    <m/>
  </r>
  <r>
    <x v="3"/>
    <d v="2023-03-07T00:00:00"/>
    <s v="ABM"/>
    <x v="1"/>
    <s v="81323181|455644"/>
    <s v="Check with Supplier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3181"/>
    <m/>
    <d v="2023-03-06T16:03:00"/>
    <n v="455644"/>
    <s v="SaveInvoiceFromInterface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https://gepsmartinterfacestorage.blob.core.windows.net/buyersqlconn/4202/Interfaces/Inbound/cXML/Invoice/ProcessingError/2023/03/06/Invoice_20230306160344_798d9dfbbdc447e4ae797b8cbfe03b27.txt"/>
    <m/>
  </r>
  <r>
    <x v="3"/>
    <d v="2023-03-07T00:00:00"/>
    <s v="ABM"/>
    <x v="1"/>
    <s v="80555784|455644"/>
    <s v="Check with Supplier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55784"/>
    <m/>
    <d v="2023-03-06T16:01:00"/>
    <n v="455644"/>
    <s v="SaveInvoiceFromInterface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https://gepsmartinterfacestorage.blob.core.windows.net/buyersqlconn/4202/Interfaces/Inbound/cXML/Invoice/ProcessingError/2023/03/06/Invoice_20230306160147_5720574459cd4bafba7b63817649a601.txt"/>
    <m/>
  </r>
  <r>
    <x v="3"/>
    <d v="2023-03-07T00:00:00"/>
    <s v="ABM"/>
    <x v="1"/>
    <s v="81507658|455644"/>
    <s v="Check with Supplier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7658"/>
    <m/>
    <d v="2023-03-06T16:01:00"/>
    <n v="455644"/>
    <s v="SaveInvoiceFromInterface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147_dc4d6974e413460a807136d57bc6cec4.txt"/>
    <m/>
  </r>
  <r>
    <x v="3"/>
    <d v="2023-03-07T00:00:00"/>
    <s v="ABM"/>
    <x v="1"/>
    <s v="81506235|455644"/>
    <s v="Check with Supplier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506235"/>
    <m/>
    <d v="2023-03-06T16:00:00"/>
    <n v="455644"/>
    <s v="SaveInvoiceFromInterface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https://gepsmartinterfacestorage.blob.core.windows.net/buyersqlconn/4202/Interfaces/Inbound/cXML/Invoice/ProcessingError/2023/03/06/Invoice_20230306160046_caf5b15f0877478f996fc441a17d0bdb.txt"/>
    <m/>
  </r>
  <r>
    <x v="3"/>
    <d v="2023-03-07T00:00:00"/>
    <s v="ABM"/>
    <x v="1"/>
    <s v="81401357|455644"/>
    <s v="Check with Supplier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01357"/>
    <m/>
    <d v="2023-03-06T16:00:00"/>
    <n v="455644"/>
    <s v="SaveInvoiceFromInterface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https://gepsmartinterfacestorage.blob.core.windows.net/buyersqlconn/4202/Interfaces/Inbound/cXML/Invoice/ProcessingError/2023/03/06/Invoice_20230306160046_72b03b9970d740e7933d13c8305d291e.txt"/>
    <m/>
  </r>
  <r>
    <x v="3"/>
    <d v="2023-03-07T00:00:00"/>
    <s v="ABM"/>
    <x v="1"/>
    <s v="81310920|455644"/>
    <s v="Check with Supplier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0920"/>
    <m/>
    <d v="2023-03-06T15:59:00"/>
    <n v="455644"/>
    <s v="SaveInvoiceFromInterface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https://gepsmartinterfacestorage.blob.core.windows.net/buyersqlconn/4202/Interfaces/Inbound/cXML/Invoice/ProcessingError/2023/03/06/Invoice_20230306155944_b89f4a7aecd34c6f9b283e2064172cde.txt"/>
    <m/>
  </r>
  <r>
    <x v="3"/>
    <d v="2023-03-07T00:00:00"/>
    <s v="ABM"/>
    <x v="1"/>
    <s v="81118409|455644"/>
    <s v="Check with Supplier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18409"/>
    <m/>
    <d v="2023-03-06T15:59:00"/>
    <n v="455644"/>
    <s v="SaveInvoiceFromInterface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https://gepsmartinterfacestorage.blob.core.windows.net/buyersqlconn/4202/Interfaces/Inbound/cXML/Invoice/ProcessingError/2023/03/06/Invoice_20230306155943_565fe9243c0c40209914cb16357a8f66.txt"/>
    <m/>
  </r>
  <r>
    <x v="3"/>
    <d v="2023-03-07T00:00:00"/>
    <s v="ABM"/>
    <x v="1"/>
    <s v="81076677|455644"/>
    <s v="Check with Supplier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Pending"/>
    <x v="0"/>
    <m/>
    <m/>
    <m/>
    <m/>
    <m/>
    <d v="1899-12-30T00:00:00"/>
    <n v="-32139"/>
    <s v="0-2 Days Resolution"/>
    <s v="NON-JIRA"/>
    <m/>
    <s v="WAXIE SANITARY SUPPLY"/>
    <s v="Invoice"/>
    <n v="81076677"/>
    <m/>
    <d v="2023-03-06T15:58:00"/>
    <n v="455644"/>
    <s v="SaveInvoiceFromInterface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06/Invoice_20230306155842_c41932535b0d4d198de7dc2429df21ac.txt"/>
    <m/>
  </r>
  <r>
    <x v="3"/>
    <d v="2023-03-07T00:00:00"/>
    <s v="ABM"/>
    <x v="1"/>
    <s v="5630891|394440"/>
    <s v="Check with Supplier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Pending"/>
    <x v="0"/>
    <m/>
    <m/>
    <m/>
    <m/>
    <m/>
    <d v="1899-12-30T00:00:00"/>
    <n v="-32139"/>
    <s v="0-2 Days Resolution"/>
    <s v="NON-JIRA"/>
    <m/>
    <s v="SOUTHEASTERN PAPER GROUP INC"/>
    <s v="Invoice"/>
    <n v="5630891"/>
    <m/>
    <d v="2023-03-06T15:58:00"/>
    <n v="394440"/>
    <s v="SaveInvoiceFromInterface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https://gepsmartinterfacestorage.blob.core.windows.net/buyersqlconn/4202/Interfaces/Inbound/cXML/Invoice/ProcessingError/2023/03/06/Invoice_20230306155842_6ac1e356db984ada8fc9e23c55541218.txt"/>
    <m/>
  </r>
  <r>
    <x v="3"/>
    <d v="2023-03-07T00:00:00"/>
    <s v="ABM"/>
    <x v="1"/>
    <s v="80437302|455644"/>
    <s v="Check with Supplier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37302"/>
    <m/>
    <d v="2023-03-06T15:58:00"/>
    <n v="455644"/>
    <s v="SaveInvoiceFromInterface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842_8026ba240bdf46e48c80fe30b8a8b0c1.txt"/>
    <m/>
  </r>
  <r>
    <x v="3"/>
    <d v="2023-03-07T00:00:00"/>
    <s v="ABM"/>
    <x v="1"/>
    <s v="5618947|394440"/>
    <s v="Check with Supplier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Pending"/>
    <x v="0"/>
    <m/>
    <m/>
    <m/>
    <m/>
    <m/>
    <d v="1899-12-30T00:00:00"/>
    <n v="-32139"/>
    <s v="0-2 Days Resolution"/>
    <s v="NON-JIRA"/>
    <m/>
    <s v="SOUTHEASTERN PAPER GROUP INC"/>
    <s v="Invoice"/>
    <n v="5618947"/>
    <m/>
    <d v="2023-03-06T15:57:00"/>
    <n v="394440"/>
    <s v="SaveInvoiceFromInterface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https://gepsmartinterfacestorage.blob.core.windows.net/buyersqlconn/4202/Interfaces/Inbound/cXML/Invoice/ProcessingError/2023/03/06/Invoice_20230306155741_61c0f78df89c431d83b7b2d98dcf3e97.txt"/>
    <m/>
  </r>
  <r>
    <x v="3"/>
    <d v="2023-03-07T00:00:00"/>
    <s v="ABM"/>
    <x v="1"/>
    <s v="81441947|455644"/>
    <s v="Check with Supplier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Pending"/>
    <x v="0"/>
    <m/>
    <m/>
    <m/>
    <m/>
    <m/>
    <d v="1899-12-30T00:00:00"/>
    <n v="-32139"/>
    <s v="0-2 Days Resolution"/>
    <s v="NON-JIRA"/>
    <m/>
    <s v="WAXIE SANITARY SUPPLY"/>
    <s v="Invoice"/>
    <n v="81441947"/>
    <m/>
    <d v="2023-03-06T15:57:00"/>
    <n v="455644"/>
    <s v="SaveInvoiceFromInterface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https://gepsmartinterfacestorage.blob.core.windows.net/buyersqlconn/4202/Interfaces/Inbound/cXML/Invoice/ProcessingError/2023/03/06/Invoice_20230306155742_b83ed5b14234416fb20a5061f67c00c3.txt"/>
    <m/>
  </r>
  <r>
    <x v="3"/>
    <d v="2023-03-07T00:00:00"/>
    <s v="ABM"/>
    <x v="1"/>
    <s v="81440426|455644"/>
    <s v="Check with Supplier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40426"/>
    <m/>
    <d v="2023-03-06T15:56:00"/>
    <n v="455644"/>
    <s v="SaveInvoiceFromInterface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https://gepsmartinterfacestorage.blob.core.windows.net/buyersqlconn/4202/Interfaces/Inbound/cXML/Invoice/ProcessingError/2023/03/06/Invoice_20230306155644_4781c658b89d42598ab2bbbc563a0837.txt"/>
    <m/>
  </r>
  <r>
    <x v="3"/>
    <d v="2023-03-07T00:00:00"/>
    <s v="ABM"/>
    <x v="1"/>
    <s v="81438909|455644"/>
    <s v="Check with Supplier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8909"/>
    <m/>
    <d v="2023-03-06T15:56:00"/>
    <n v="455644"/>
    <s v="SaveInvoiceFromInterface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https://gepsmartinterfacestorage.blob.core.windows.net/buyersqlconn/4202/Interfaces/Inbound/cXML/Invoice/ProcessingError/2023/03/06/Invoice_20230306155644_1578ac9fbb1b4cef9edd6b9a19f9cc67.txt"/>
    <m/>
  </r>
  <r>
    <x v="3"/>
    <d v="2023-03-07T00:00:00"/>
    <s v="ABM"/>
    <x v="1"/>
    <s v="80697457|455644"/>
    <s v="Check with Supplier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697457"/>
    <m/>
    <d v="2023-03-06T15:56:00"/>
    <n v="455644"/>
    <s v="SaveInvoiceFromInterface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https://gepsmartinterfacestorage.blob.core.windows.net/buyersqlconn/4202/Interfaces/Inbound/cXML/Invoice/ProcessingError/2023/03/06/Invoice_20230306155644_e18ec4eb8f9f45eabff819618106b22a.txt"/>
    <m/>
  </r>
  <r>
    <x v="3"/>
    <d v="2023-03-07T00:00:00"/>
    <s v="ABM"/>
    <x v="1"/>
    <s v="81451780|455644"/>
    <s v="Check with Supplier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51780"/>
    <m/>
    <d v="2023-03-06T15:55:00"/>
    <n v="455644"/>
    <s v="SaveInvoiceFromInterface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55542_f876578da9ae46ed99047e2e1346b691.txt"/>
    <m/>
  </r>
  <r>
    <x v="3"/>
    <d v="2023-03-07T00:00:00"/>
    <s v="ABM"/>
    <x v="1"/>
    <s v="80532359|455644"/>
    <s v="Check with Supplier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32359"/>
    <m/>
    <d v="2023-03-06T15:55:00"/>
    <n v="455644"/>
    <s v="SaveInvoiceFromInterface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542_5ad2389a11204730a2c53bd53452a93f.txt"/>
    <m/>
  </r>
  <r>
    <x v="3"/>
    <d v="2023-03-07T00:00:00"/>
    <s v="ABM"/>
    <x v="1"/>
    <s v="81452534|455644"/>
    <s v="Check with Supplier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Pending"/>
    <x v="0"/>
    <m/>
    <m/>
    <m/>
    <m/>
    <m/>
    <d v="1899-12-30T00:00:00"/>
    <n v="-32139"/>
    <s v="0-2 Days Resolution"/>
    <s v="NON-JIRA"/>
    <m/>
    <s v="WAXIE SANITARY SUPPLY"/>
    <s v="Invoice"/>
    <n v="81452534"/>
    <m/>
    <d v="2023-03-06T15:54:00"/>
    <n v="455644"/>
    <s v="SaveInvoiceFromInterface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https://gepsmartinterfacestorage.blob.core.windows.net/buyersqlconn/4202/Interfaces/Inbound/cXML/Invoice/ProcessingError/2023/03/06/Invoice_20230306155442_17637be4b28a4170bd3050b66400ccc1.txt"/>
    <m/>
  </r>
  <r>
    <x v="3"/>
    <d v="2023-03-07T00:00:00"/>
    <s v="ABM"/>
    <x v="1"/>
    <s v="80056684|455644"/>
    <s v="Check with Supplier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056684"/>
    <m/>
    <d v="2023-03-06T15:53:00"/>
    <n v="455644"/>
    <s v="SaveInvoiceFromInterface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https://gepsmartinterfacestorage.blob.core.windows.net/buyersqlconn/4202/Interfaces/Inbound/cXML/Invoice/ProcessingError/2023/03/06/Invoice_20230306155345_de527a3b0c71426597ed715eb19f7ebd.txt"/>
    <m/>
  </r>
  <r>
    <x v="3"/>
    <d v="2023-03-07T00:00:00"/>
    <s v="ABM"/>
    <x v="1"/>
    <s v="81094260|455644"/>
    <s v="Check with Supplier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094260"/>
    <m/>
    <d v="2023-03-06T14:53:00"/>
    <n v="455644"/>
    <s v="SaveInvoiceFromInterface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https://gepsmartinterfacestorage.blob.core.windows.net/buyersqlconn/4202/Interfaces/Inbound/cXML/Invoice/ProcessingError/2023/03/06/Invoice_20230306145324_f5115408dae840d5ab2280b78565c306.txt"/>
    <m/>
  </r>
  <r>
    <x v="3"/>
    <d v="2023-03-07T00:00:00"/>
    <s v="ABM"/>
    <x v="1"/>
    <s v="80820786|455644"/>
    <s v="Check with Supplier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20786"/>
    <m/>
    <d v="2023-03-06T14:52:00"/>
    <n v="455644"/>
    <s v="SaveInvoiceFromInterface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https://gepsmartinterfacestorage.blob.core.windows.net/buyersqlconn/4202/Interfaces/Inbound/cXML/Invoice/ProcessingError/2023/03/06/Invoice_20230306145227_2c00b227b59749778149177d43b3f835.txt"/>
    <m/>
  </r>
  <r>
    <x v="3"/>
    <d v="2023-03-07T00:00:00"/>
    <s v="ABM"/>
    <x v="1"/>
    <s v="5502913|394440"/>
    <s v="Check with Supplier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9"/>
    <s v="0-2 Days Resolution"/>
    <s v="NON-JIRA"/>
    <m/>
    <s v="SOUTHEASTERN PAPER GROUP INC"/>
    <s v="Invoice"/>
    <n v="5502913"/>
    <m/>
    <d v="2023-03-06T14:51:00"/>
    <n v="394440"/>
    <s v="SaveInvoiceFromInterface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6/Invoice_20230306145122_1b5822e741df4da0bb9317874e3340f3.txt"/>
    <m/>
  </r>
  <r>
    <x v="3"/>
    <d v="2023-03-07T00:00:00"/>
    <s v="ABM"/>
    <x v="1"/>
    <s v="81511789|455644"/>
    <s v="Check with Supplier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Pending"/>
    <x v="0"/>
    <m/>
    <m/>
    <m/>
    <m/>
    <m/>
    <d v="1899-12-30T00:00:00"/>
    <n v="-32139"/>
    <s v="0-2 Days Resolution"/>
    <s v="NON-JIRA"/>
    <m/>
    <s v="WAXIE SANITARY SUPPLY"/>
    <s v="Invoice"/>
    <n v="81511789"/>
    <m/>
    <d v="2023-03-06T14:51:00"/>
    <n v="455644"/>
    <s v="SaveInvoiceFromInterface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https://gepsmartinterfacestorage.blob.core.windows.net/buyersqlconn/4202/Interfaces/Inbound/cXML/Invoice/ProcessingError/2023/03/06/Invoice_20230306145122_333e0e01cdef46f095e5d9cfd5005246.txt"/>
    <m/>
  </r>
  <r>
    <x v="3"/>
    <d v="2023-03-07T00:00:00"/>
    <s v="ABM"/>
    <x v="1"/>
    <s v="81509356|455644"/>
    <s v="Check with Supplier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509356"/>
    <m/>
    <d v="2023-03-06T14:50:00"/>
    <n v="455644"/>
    <s v="SaveInvoiceFromInterface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https://gepsmartinterfacestorage.blob.core.windows.net/buyersqlconn/4202/Interfaces/Inbound/cXML/Invoice/ProcessingError/2023/03/06/Invoice_20230306145025_c55176bbe3a243e689450a40f6b9e7c6.txt"/>
    <m/>
  </r>
  <r>
    <x v="3"/>
    <d v="2023-03-07T00:00:00"/>
    <s v="ABM"/>
    <x v="1"/>
    <s v="81413630|455644"/>
    <s v="Check with Supplier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Pending"/>
    <x v="0"/>
    <m/>
    <m/>
    <m/>
    <m/>
    <m/>
    <d v="1899-12-30T00:00:00"/>
    <n v="-32139"/>
    <s v="0-2 Days Resolution"/>
    <s v="NON-JIRA"/>
    <m/>
    <s v="WAXIE SANITARY SUPPLY"/>
    <s v="Invoice"/>
    <n v="81413630"/>
    <m/>
    <d v="2023-03-06T14:50:00"/>
    <n v="455644"/>
    <s v="SaveInvoiceFromInterface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https://gepsmartinterfacestorage.blob.core.windows.net/buyersqlconn/4202/Interfaces/Inbound/cXML/Invoice/ProcessingError/2023/03/06/Invoice_20230306145024_937d93e759254830b5718e4246c2f966.txt"/>
    <m/>
  </r>
  <r>
    <x v="3"/>
    <d v="2023-03-07T00:00:00"/>
    <s v="ABM"/>
    <x v="1"/>
    <s v="81413524|455644"/>
    <s v="Check with Supplier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Pending"/>
    <x v="0"/>
    <m/>
    <m/>
    <m/>
    <m/>
    <m/>
    <d v="1899-12-30T00:00:00"/>
    <n v="-32139"/>
    <s v="0-2 Days Resolution"/>
    <s v="NON-JIRA"/>
    <m/>
    <s v="WAXIE SANITARY SUPPLY"/>
    <s v="Invoice"/>
    <n v="81413524"/>
    <m/>
    <d v="2023-03-06T14:50:00"/>
    <n v="455644"/>
    <s v="SaveInvoiceFromInterface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https://gepsmartinterfacestorage.blob.core.windows.net/buyersqlconn/4202/Interfaces/Inbound/cXML/Invoice/ProcessingError/2023/03/06/Invoice_20230306145025_6d8b123d31c54e0092654a41cdb716a8.txt"/>
    <m/>
  </r>
  <r>
    <x v="3"/>
    <d v="2023-03-07T00:00:00"/>
    <s v="ABM"/>
    <x v="1"/>
    <s v="81411223|455644"/>
    <s v="Check with Supplier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11223"/>
    <m/>
    <d v="2023-03-06T14:49:00"/>
    <n v="455644"/>
    <s v="SaveInvoiceFromInterface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https://gepsmartinterfacestorage.blob.core.windows.net/buyersqlconn/4202/Interfaces/Inbound/cXML/Invoice/ProcessingError/2023/03/06/Invoice_20230306144923_daf70f62e1aa4f96829186bda5907823.txt"/>
    <m/>
  </r>
  <r>
    <x v="3"/>
    <d v="2023-03-07T00:00:00"/>
    <s v="ABM"/>
    <x v="1"/>
    <s v="81414735|455644"/>
    <s v="Check with Supplier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14735"/>
    <m/>
    <d v="2023-03-06T14:49:00"/>
    <n v="455644"/>
    <s v="SaveInvoiceFromInterface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6b41053971bd48f690a666ae65144d57.txt"/>
    <m/>
  </r>
  <r>
    <x v="3"/>
    <d v="2023-03-07T00:00:00"/>
    <s v="ABM"/>
    <x v="1"/>
    <s v="81406656|455644"/>
    <s v="Check with Supplier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06656"/>
    <m/>
    <d v="2023-03-06T14:49:00"/>
    <n v="455644"/>
    <s v="SaveInvoiceFromInterface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d26fb006c9fc41ea994a59be8bc148c8.txt"/>
    <m/>
  </r>
  <r>
    <x v="3"/>
    <d v="2023-03-07T00:00:00"/>
    <s v="ABM"/>
    <x v="1"/>
    <s v="81319864|455644"/>
    <s v="Check with Supplier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19864"/>
    <m/>
    <d v="2023-03-06T14:48:00"/>
    <n v="455644"/>
    <s v="SaveInvoiceFromInterface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5_68094ae15652445b9ad07c949d594540.txt"/>
    <m/>
  </r>
  <r>
    <x v="3"/>
    <d v="2023-03-07T00:00:00"/>
    <s v="ABM"/>
    <x v="1"/>
    <s v="81317929|455644"/>
    <s v="Check with Supplier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317929"/>
    <m/>
    <d v="2023-03-06T14:48:00"/>
    <n v="455644"/>
    <s v="SaveInvoiceFromInterface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https://gepsmartinterfacestorage.blob.core.windows.net/buyersqlconn/4202/Interfaces/Inbound/cXML/Invoice/ProcessingError/2023/03/06/Invoice_20230306144825_a8a5ed20be9c466eb2b314ba927d5725.txt"/>
    <m/>
  </r>
  <r>
    <x v="3"/>
    <d v="2023-03-07T00:00:00"/>
    <s v="ABM"/>
    <x v="1"/>
    <s v="81321595|455644"/>
    <s v="Check with Supplier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1595"/>
    <m/>
    <d v="2023-03-06T14:48:00"/>
    <n v="455644"/>
    <s v="SaveInvoiceFromInterface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6_b310068e8c9d424f9202e3ccd4d8238e.txt"/>
    <m/>
  </r>
  <r>
    <x v="3"/>
    <d v="2023-03-07T00:00:00"/>
    <s v="ABM"/>
    <x v="1"/>
    <s v="81231755|455644"/>
    <s v="Check with Supplier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231755"/>
    <m/>
    <d v="2023-03-06T14:47:00"/>
    <n v="455644"/>
    <s v="SaveInvoiceFromInterface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4a57bd94e16949828da438d6f3a1cf1c.txt"/>
    <m/>
  </r>
  <r>
    <x v="3"/>
    <d v="2023-03-07T00:00:00"/>
    <s v="ABM"/>
    <x v="1"/>
    <s v="81502494|455644"/>
    <s v="Check with Supplier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2494"/>
    <m/>
    <d v="2023-03-06T14:47:00"/>
    <n v="455644"/>
    <s v="SaveInvoiceFromInterface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fd74741e765e4462b4726e80c9098b3b.txt"/>
    <m/>
  </r>
  <r>
    <x v="3"/>
    <d v="2023-03-07T00:00:00"/>
    <s v="ABM"/>
    <x v="1"/>
    <s v="81132347|455644"/>
    <s v="Check with Supplier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32347"/>
    <m/>
    <d v="2023-03-06T14:47:00"/>
    <n v="455644"/>
    <s v="SaveInvoiceFromInterface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https://gepsmartinterfacestorage.blob.core.windows.net/buyersqlconn/4202/Interfaces/Inbound/cXML/Invoice/ProcessingError/2023/03/06/Invoice_20230306144722_bca958ac04bf40aa926e0a7cbf318de7.txt"/>
    <m/>
  </r>
  <r>
    <x v="3"/>
    <d v="2023-03-07T00:00:00"/>
    <s v="ABM"/>
    <x v="1"/>
    <s v="81503591|455644"/>
    <s v="Check with Supplier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3591"/>
    <m/>
    <d v="2023-03-06T14:46:00"/>
    <n v="455644"/>
    <s v="SaveInvoiceFromInterface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624_069a80045f2049c29003b8d917b10fe4.txt"/>
    <m/>
  </r>
  <r>
    <x v="3"/>
    <d v="2023-03-07T00:00:00"/>
    <s v="ABM"/>
    <x v="1"/>
    <s v="81498273|455644"/>
    <s v="Check with Supplier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498273"/>
    <m/>
    <d v="2023-03-06T14:46:00"/>
    <n v="455644"/>
    <s v="SaveInvoiceFromInterface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https://gepsmartinterfacestorage.blob.core.windows.net/buyersqlconn/4202/Interfaces/Inbound/cXML/Invoice/ProcessingError/2023/03/06/Invoice_20230306144624_204a713a1fc24440894cf6156ca1cd58.txt"/>
    <m/>
  </r>
  <r>
    <x v="3"/>
    <d v="2023-03-07T00:00:00"/>
    <s v="ABM"/>
    <x v="1"/>
    <s v="81315226|455644"/>
    <s v="Check with Supplier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5226"/>
    <m/>
    <d v="2023-03-06T14:45:00"/>
    <n v="455644"/>
    <s v="SaveInvoiceFromInterface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https://gepsmartinterfacestorage.blob.core.windows.net/buyersqlconn/4202/Interfaces/Inbound/cXML/Invoice/ProcessingError/2023/03/06/Invoice_20230306144519_7180fb4324484c02824034f6e65d3e4b.txt"/>
    <m/>
  </r>
  <r>
    <x v="3"/>
    <d v="2023-03-07T00:00:00"/>
    <s v="ABM"/>
    <x v="1"/>
    <s v="81312247|455644"/>
    <s v="Check with Supplier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Pending"/>
    <x v="0"/>
    <m/>
    <m/>
    <m/>
    <m/>
    <m/>
    <d v="1899-12-30T00:00:00"/>
    <n v="-32139"/>
    <s v="0-2 Days Resolution"/>
    <s v="NON-JIRA"/>
    <m/>
    <s v="WAXIE SANITARY SUPPLY"/>
    <s v="Invoice"/>
    <n v="81312247"/>
    <m/>
    <d v="2023-03-06T14:45:00"/>
    <n v="455644"/>
    <s v="SaveInvoiceFromInterface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https://gepsmartinterfacestorage.blob.core.windows.net/buyersqlconn/4202/Interfaces/Inbound/cXML/Invoice/ProcessingError/2023/03/06/Invoice_20230306144518_306bd21da0484c66b9d438f23156a80f.txt"/>
    <m/>
  </r>
  <r>
    <x v="3"/>
    <d v="2023-03-07T00:00:00"/>
    <s v="ABM"/>
    <x v="1"/>
    <s v="81309077|455644"/>
    <s v="Check with Supplier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09077"/>
    <m/>
    <d v="2023-03-06T14:45:00"/>
    <n v="455644"/>
    <s v="SaveInvoiceFromInterface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https://gepsmartinterfacestorage.blob.core.windows.net/buyersqlconn/4202/Interfaces/Inbound/cXML/Invoice/ProcessingError/2023/03/06/Invoice_20230306144518_b5eb4a0a15a347f18d2941904c9c83f2.txt"/>
    <m/>
  </r>
  <r>
    <x v="3"/>
    <d v="2023-03-07T00:00:00"/>
    <s v="ABM"/>
    <x v="1"/>
    <s v="81486657|455644"/>
    <s v="Check with Supplier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86657"/>
    <m/>
    <d v="2023-03-06T14:41:00"/>
    <n v="455644"/>
    <s v="SaveInvoiceFromInterface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117_c479af9d179344be92cac9b71059cdb2.txt"/>
    <m/>
  </r>
  <r>
    <x v="3"/>
    <d v="2023-03-07T00:00:00"/>
    <s v="ABM"/>
    <x v="1"/>
    <s v="81486236|455644"/>
    <s v="Check with Supplier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Pending"/>
    <x v="0"/>
    <m/>
    <m/>
    <m/>
    <m/>
    <m/>
    <d v="1899-12-30T00:00:00"/>
    <n v="-32139"/>
    <s v="0-2 Days Resolution"/>
    <s v="NON-JIRA"/>
    <m/>
    <s v="WAXIE SANITARY SUPPLY"/>
    <s v="Invoice"/>
    <n v="81486236"/>
    <m/>
    <d v="2023-03-06T14:41:00"/>
    <n v="455644"/>
    <s v="SaveInvoiceFromInterface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https://gepsmartinterfacestorage.blob.core.windows.net/buyersqlconn/4202/Interfaces/Inbound/cXML/Invoice/ProcessingError/2023/03/06/Invoice_20230306144117_c55807df14d8463fa35f49b02d0ecd06.txt"/>
    <m/>
  </r>
  <r>
    <x v="3"/>
    <d v="2023-03-07T00:00:00"/>
    <s v="ABM"/>
    <x v="1"/>
    <s v="81300230|455644"/>
    <s v="Check with Supplier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Pending"/>
    <x v="0"/>
    <m/>
    <m/>
    <m/>
    <m/>
    <m/>
    <d v="1899-12-30T00:00:00"/>
    <n v="-32139"/>
    <s v="0-2 Days Resolution"/>
    <s v="NON-JIRA"/>
    <m/>
    <s v="WAXIE SANITARY SUPPLY"/>
    <s v="Invoice"/>
    <n v="81300230"/>
    <m/>
    <d v="2023-03-06T14:40:00"/>
    <n v="455644"/>
    <s v="SaveInvoiceFromInterface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https://gepsmartinterfacestorage.blob.core.windows.net/buyersqlconn/4202/Interfaces/Inbound/cXML/Invoice/ProcessingError/2023/03/06/Invoice_20230306144020_9a29a07465a045ed879e2c0f50180a7e.txt"/>
    <m/>
  </r>
  <r>
    <x v="3"/>
    <d v="2023-03-07T00:00:00"/>
    <s v="ABM"/>
    <x v="1"/>
    <s v="81305415|455644"/>
    <s v="Check with Supplier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05415"/>
    <m/>
    <d v="2023-03-06T14:40:00"/>
    <n v="455644"/>
    <s v="SaveInvoiceFromInterface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https://gepsmartinterfacestorage.blob.core.windows.net/buyersqlconn/4202/Interfaces/Inbound/cXML/Invoice/ProcessingError/2023/03/06/Invoice_20230306144019_cf052a0ac7174c89ad9bd56a33975c01.txt"/>
    <m/>
  </r>
  <r>
    <x v="3"/>
    <d v="2023-03-07T00:00:00"/>
    <s v="ABM"/>
    <x v="1"/>
    <s v="81033773|455644"/>
    <s v="Check with Supplier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033773"/>
    <m/>
    <d v="2023-03-06T14:40:00"/>
    <n v="455644"/>
    <s v="SaveInvoiceFromInterface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https://gepsmartinterfacestorage.blob.core.windows.net/buyersqlconn/4202/Interfaces/Inbound/cXML/Invoice/ProcessingError/2023/03/06/Invoice_20230306144019_87c470556563494480a128bc7d3a7b97.txt"/>
    <m/>
  </r>
  <r>
    <x v="3"/>
    <d v="2023-03-07T00:00:00"/>
    <s v="ABM"/>
    <x v="1"/>
    <s v="81141320_CR|455644"/>
    <s v="Check with Supplier"/>
    <s v="Failed|CreditMemoWorkFlow|08585234932978175301122802530CU81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41320_CR"/>
    <m/>
    <d v="2023-03-06T14:39:00"/>
    <n v="455644"/>
    <s v="SaveCreditMemoFromInterface"/>
    <s v="Failed|CreditMemoWorkFlow|08585234932978175301122802530CU81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df7b13d3452645d8bf93404ad99ed239.txt"/>
    <m/>
  </r>
  <r>
    <x v="3"/>
    <d v="2023-03-07T00:00:00"/>
    <s v="ABM"/>
    <x v="1"/>
    <s v="81106137_CR|455644"/>
    <s v="Check with Supplier"/>
    <s v="Failed|CreditMemoWorkFlow|08585234932978175300122802530CU82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06137_CR"/>
    <m/>
    <d v="2023-03-06T14:39:00"/>
    <n v="455644"/>
    <s v="SaveCreditMemoFromInterface"/>
    <s v="Failed|CreditMemoWorkFlow|08585234932978175300122802530CU82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93f3ac4ae02f4ed683b56a98061f968f.txt"/>
    <m/>
  </r>
  <r>
    <x v="3"/>
    <d v="2023-03-07T00:00:00"/>
    <s v="ABM"/>
    <x v="1"/>
    <s v="81428478|455644"/>
    <s v="Check with Supplier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8478"/>
    <m/>
    <d v="2023-03-06T14:38:00"/>
    <n v="455644"/>
    <s v="SaveInvoiceFromInterface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https://gepsmartinterfacestorage.blob.core.windows.net/buyersqlconn/4202/Interfaces/Inbound/cXML/Invoice/ProcessingError/2023/03/06/Invoice_20230306143817_2aaa418cf5f44979b0e1f3ea1e09489b.txt"/>
    <m/>
  </r>
  <r>
    <x v="3"/>
    <d v="2023-03-07T00:00:00"/>
    <s v="ABM"/>
    <x v="1"/>
    <s v="81426733|455644"/>
    <s v="Check with Supplier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6733"/>
    <m/>
    <d v="2023-03-06T14:38:00"/>
    <n v="455644"/>
    <s v="SaveInvoiceFromInterface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https://gepsmartinterfacestorage.blob.core.windows.net/buyersqlconn/4202/Interfaces/Inbound/cXML/Invoice/ProcessingError/2023/03/06/Invoice_20230306143817_0f268174a8f44d98bb2310cb88c4c830.txt"/>
    <m/>
  </r>
  <r>
    <x v="3"/>
    <d v="2023-03-07T00:00:00"/>
    <s v="ABM"/>
    <x v="1"/>
    <s v="81428294|455644"/>
    <s v="Check with Supplier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8294"/>
    <m/>
    <d v="2023-03-06T14:38:00"/>
    <n v="455644"/>
    <s v="SaveInvoiceFromInterface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817_c10141036c554394b5df369bde816783.txt"/>
    <m/>
  </r>
  <r>
    <x v="3"/>
    <d v="2023-03-07T00:00:00"/>
    <s v="ABM"/>
    <x v="1"/>
    <s v="81422380|455644"/>
    <s v="Check with Supplier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2380"/>
    <m/>
    <d v="2023-03-06T14:37:00"/>
    <n v="455644"/>
    <s v="SaveInvoiceFromInterface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22_ec33f4d86b364785bc1ebf1a54a01e2f.txt"/>
    <m/>
  </r>
  <r>
    <x v="3"/>
    <d v="2023-03-07T00:00:00"/>
    <s v="ABM"/>
    <x v="1"/>
    <s v="81324860|455644"/>
    <s v="Check with Supplier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324860"/>
    <m/>
    <d v="2023-03-06T14:37:00"/>
    <n v="455644"/>
    <s v="SaveInvoiceFromInterface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https://gepsmartinterfacestorage.blob.core.windows.net/buyersqlconn/4202/Interfaces/Inbound/cXML/Invoice/ProcessingError/2023/03/06/Invoice_20230306143718_e3cf6af6200b4862ad1d1b60ab3c9763.txt"/>
    <m/>
  </r>
  <r>
    <x v="3"/>
    <d v="2023-03-07T00:00:00"/>
    <s v="ABM"/>
    <x v="1"/>
    <s v="81328220|455644"/>
    <s v="Check with Supplier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8220"/>
    <m/>
    <d v="2023-03-06T14:37:00"/>
    <n v="455644"/>
    <s v="SaveInvoiceFromInterface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18_6264353a126541b9bbe3d9ef22003aa3.txt"/>
    <m/>
  </r>
  <r>
    <x v="3"/>
    <d v="2023-03-07T00:00:00"/>
    <s v="ABM"/>
    <x v="1"/>
    <s v="80883744|455644"/>
    <s v="Check with Supplier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Pending"/>
    <x v="0"/>
    <m/>
    <m/>
    <m/>
    <m/>
    <m/>
    <d v="1899-12-30T00:00:00"/>
    <n v="-32139"/>
    <s v="0-2 Days Resolution"/>
    <s v="NON-JIRA"/>
    <m/>
    <s v="WAXIE SANITARY SUPPLY"/>
    <s v="Invoice"/>
    <n v="80883744"/>
    <m/>
    <d v="2023-03-06T14:36:00"/>
    <n v="455644"/>
    <s v="SaveInvoiceFromInterface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4202/Interfaces/Inbound/cXML/Invoice/ProcessingError/2023/03/06/Invoice_20230306143616_f1525d86067142f8a7cb26b3354eb65e.txt"/>
    <m/>
  </r>
  <r>
    <x v="3"/>
    <d v="2023-03-07T00:00:00"/>
    <s v="ABM"/>
    <x v="1"/>
    <s v="81250052|455644"/>
    <s v="Check with Supplier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50052"/>
    <m/>
    <d v="2023-03-06T14:36:00"/>
    <n v="455644"/>
    <s v="SaveInvoiceFromInterface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https://gepsmartinterfacestorage.blob.core.windows.net/buyersqlconn/4202/Interfaces/Inbound/cXML/Invoice/ProcessingError/2023/03/06/Invoice_20230306143616_d79d3c06154f44dcb9018442001ecc86.txt"/>
    <m/>
  </r>
  <r>
    <x v="3"/>
    <d v="2023-03-07T00:00:00"/>
    <s v="ABM"/>
    <x v="1"/>
    <s v="5700603|394440"/>
    <s v="Check with Supplier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Pending"/>
    <x v="0"/>
    <m/>
    <m/>
    <m/>
    <m/>
    <m/>
    <d v="1899-12-30T00:00:00"/>
    <n v="-32139"/>
    <s v="0-2 Days Resolution"/>
    <s v="NON-JIRA"/>
    <m/>
    <s v="SOUTHEASTERN PAPER GROUP INC"/>
    <s v="Invoice"/>
    <n v="5700603"/>
    <m/>
    <d v="2023-03-06T14:36:00"/>
    <n v="394440"/>
    <s v="SaveInvoiceFromInterface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https://gepsmartinterfacestorage.blob.core.windows.net/buyersqlconn/4202/Interfaces/Inbound/cXML/Invoice/ProcessingError/2023/03/06/Invoice_20230306143616_63acb64b058c46398a874f23c562009d.txt"/>
    <m/>
  </r>
  <r>
    <x v="3"/>
    <d v="2023-03-07T00:00:00"/>
    <s v="ABM"/>
    <x v="1"/>
    <s v="80883761|455644"/>
    <s v="Check with Supplier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Pending"/>
    <x v="0"/>
    <m/>
    <m/>
    <m/>
    <m/>
    <m/>
    <d v="1899-12-30T00:00:00"/>
    <n v="-32139"/>
    <s v="0-2 Days Resolution"/>
    <s v="NON-JIRA"/>
    <m/>
    <s v="WAXIE SANITARY SUPPLY"/>
    <s v="Invoice"/>
    <n v="80883761"/>
    <m/>
    <d v="2023-03-06T14:35:00"/>
    <n v="455644"/>
    <s v="SaveInvoiceFromInterface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https://gepsmartinterfacestorage.blob.core.windows.net/buyersqlconn/4202/Interfaces/Inbound/cXML/Invoice/ProcessingError/2023/03/06/Invoice_20230306143515_6659b0c5308341f3bf0c13b8faccae4d.txt"/>
    <m/>
  </r>
  <r>
    <x v="3"/>
    <d v="2023-03-07T00:00:00"/>
    <s v="ABM"/>
    <x v="1"/>
    <s v="81297296|455644"/>
    <s v="Check with Supplier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296"/>
    <m/>
    <d v="2023-03-06T14:34:00"/>
    <n v="455644"/>
    <s v="SaveInvoiceFromInterface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https://gepsmartinterfacestorage.blob.core.windows.net/buyersqlconn/4202/Interfaces/Inbound/cXML/Invoice/ProcessingError/2023/03/06/Invoice_20230306143417_64163037084e4e28a0fe865fc3ff93c7.txt"/>
    <m/>
  </r>
  <r>
    <x v="3"/>
    <d v="2023-03-07T00:00:00"/>
    <s v="ABM"/>
    <x v="1"/>
    <s v="81378485|455644"/>
    <s v="Check with Supplier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8485"/>
    <m/>
    <d v="2023-03-06T14:34:00"/>
    <n v="455644"/>
    <s v="SaveInvoiceFromInterface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5_96c5cdba2a9e44e59b80d5a9bbd8995b.txt"/>
    <m/>
  </r>
  <r>
    <x v="3"/>
    <d v="2023-03-07T00:00:00"/>
    <s v="ABM"/>
    <x v="1"/>
    <s v="81379366|455644"/>
    <s v="Check with Supplier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9366"/>
    <m/>
    <d v="2023-03-06T14:34:00"/>
    <n v="455644"/>
    <s v="SaveInvoiceFromInterface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6_7da398d7c3fd4177ae758d3ff4d2ac21.txt"/>
    <m/>
  </r>
  <r>
    <x v="3"/>
    <d v="2023-03-07T00:00:00"/>
    <s v="ABM"/>
    <x v="1"/>
    <s v="81297889|455644"/>
    <s v="Check with Supplier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889"/>
    <m/>
    <d v="2023-03-06T14:33:00"/>
    <n v="455644"/>
    <s v="SaveInvoiceFromInterface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https://gepsmartinterfacestorage.blob.core.windows.net/buyersqlconn/4202/Interfaces/Inbound/cXML/Invoice/ProcessingError/2023/03/06/Invoice_20230306143331_32d9b5a27dcf4aaebba0a6f0f853aba5.txt"/>
    <m/>
  </r>
  <r>
    <x v="3"/>
    <d v="2023-03-07T00:00:00"/>
    <s v="ABM"/>
    <x v="1"/>
    <s v="80847962|455644"/>
    <s v="Check with Supplier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962"/>
    <m/>
    <d v="2023-03-06T14:33:00"/>
    <n v="455644"/>
    <s v="SaveInvoiceFromInterface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https://gepsmartinterfacestorage.blob.core.windows.net/buyersqlconn/4202/Interfaces/Inbound/cXML/Invoice/ProcessingError/2023/03/06/Invoice_20230306143331_a48ee5e84f574ebcba55ed5611091b65.txt"/>
    <m/>
  </r>
  <r>
    <x v="3"/>
    <d v="2023-03-07T00:00:00"/>
    <s v="ABM"/>
    <x v="1"/>
    <s v="80847144|455644"/>
    <s v="Check with Supplier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144"/>
    <m/>
    <d v="2023-03-06T14:32:00"/>
    <n v="455644"/>
    <s v="SaveInvoiceFromInterface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https://gepsmartinterfacestorage.blob.core.windows.net/buyersqlconn/4202/Interfaces/Inbound/cXML/Invoice/ProcessingError/2023/03/06/Invoice_20230306143216_3fa3d0c72bbf460ab943761c7805c336.txt"/>
    <m/>
  </r>
  <r>
    <x v="3"/>
    <d v="2023-03-07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75664"/>
    <m/>
    <d v="2023-03-06T13:16:00"/>
    <n v="394448"/>
    <s v="SaveInvoiceFromInterface"/>
    <s v="An error occurred while processing the message, refer to the details section for more information _x000a_Message ID: {F9433B44-AA3A-46B1-A79A-99CAC6AD31E5}_x000a_Instance ID: {96B1BE19-DF84-4E09-8709-5EDFCFE177E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0a84aa-8af9-4c66-8f68-44e1114c753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131620_3e75d13583334637a84a999ed6acbc29.txt"/>
    <m/>
  </r>
  <r>
    <x v="3"/>
    <d v="2023-03-07T00:00:00"/>
    <s v="Ecolab"/>
    <x v="0"/>
    <s v="SINV02195810|540498"/>
    <s v="GEP Team to reprocess"/>
    <s v="{ApplicationException}Error while saving invoice from interface : SINV02195810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d v="2023-03-01T00:00:00"/>
    <n v="-7"/>
    <s v="0-2 Days Resolution"/>
    <s v="NON-JIRA"/>
    <m/>
    <s v="ZORCH INTERNATIONAL, INC."/>
    <s v="Invoice"/>
    <s v="SINV02195810"/>
    <m/>
    <d v="2023-03-06T18:13:00"/>
    <n v="540498"/>
    <s v="SaveInvoiceFromInterface"/>
    <s v="An error occurred while processing the message, refer to the details section for more information _x000a_Message ID: {C3DD0CF1-B1EF-4112-9B57-3035D382BBE5}_x000a_Instance ID: {FFAF4E25-F495-4D24-ACD3-87533888393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e3306bb-159b-48ab-8673-b14c8b1b8ab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581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2b5e37bc2257446bad9d18ecd63e3c15.txt"/>
    <s v="Processed"/>
  </r>
  <r>
    <x v="3"/>
    <d v="2023-03-07T00:00:00"/>
    <s v="Ecolab"/>
    <x v="0"/>
    <s v="SINV02196004|540498"/>
    <s v="Check with Supplier"/>
    <s v="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9"/>
    <s v="0-2 Days Resolution"/>
    <s v="NON-JIRA"/>
    <m/>
    <s v="ZORCH INTERNATIONAL, INC."/>
    <s v="Invoice"/>
    <s v="SINV02196004"/>
    <m/>
    <d v="2023-03-06T18:13:00"/>
    <n v="540498"/>
    <s v="SaveInvoiceFromInterface"/>
    <s v="An error occurred while processing the message, refer to the details section for more information _x000a_Message ID: {0EAE1539-1A2C-4057-9581-6F124C0E523B}_x000a_Instance ID: {2583613A-8ACD-4888-9990-74A407BFF3C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f9c0c7-aab3-43fb-b791-340622773c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51159635cb3949d0877ee6d4b4923ae1.txt"/>
    <m/>
  </r>
  <r>
    <x v="3"/>
    <d v="2023-03-07T00:00:00"/>
    <s v="Ecolab"/>
    <x v="0"/>
    <s v="9502985745|540493"/>
    <s v="Check with Supplier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Pending"/>
    <x v="0"/>
    <m/>
    <m/>
    <m/>
    <m/>
    <m/>
    <d v="1899-12-30T00:00:00"/>
    <n v="-32139"/>
    <s v="0-2 Days Resolution"/>
    <s v="NON-JIRA"/>
    <m/>
    <s v="BDI"/>
    <s v="Invoice"/>
    <n v="9502985745"/>
    <m/>
    <d v="2023-03-07T02:24:00"/>
    <n v="540493"/>
    <s v="SaveInvoiceFromInterface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https://gepsmartinterfacestorage.blob.core.windows.net/buyersqlconn/538731/Interfaces/Inbound/cXML/Invoice/ProcessingError/2023/03/07/Invoice_20230307022445_e2e5759b053e4ab6b2765782ec7bfddc.txt"/>
    <m/>
  </r>
  <r>
    <x v="3"/>
    <d v="2023-03-07T00:00:00"/>
    <s v="Ecolab"/>
    <x v="0"/>
    <s v="8812275811|540495"/>
    <s v="Check with Supplier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Pending"/>
    <x v="0"/>
    <m/>
    <m/>
    <m/>
    <m/>
    <m/>
    <d v="1899-12-30T00:00:00"/>
    <n v="-32139"/>
    <s v="0-2 Days Resolution"/>
    <s v="NON-JIRA"/>
    <m/>
    <s v="VWR INTERNATIONAL LLC - USA"/>
    <s v="Invoice"/>
    <n v="8812275811"/>
    <m/>
    <d v="2023-03-07T08:06:00"/>
    <n v="540495"/>
    <s v="SaveInvoiceFromInterface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https://gepsmartinterfacestorage.blob.core.windows.net/buyersqlconn/538731/Interfaces/Inbound/cXML/Invoice/ProcessingError/2023/03/07/Invoice_20230307080626_eb19e01aee2b43ed8c102801b2e70669.txt"/>
    <m/>
  </r>
  <r>
    <x v="3"/>
    <d v="2023-03-07T00:00:00"/>
    <s v="Kiewit"/>
    <x v="1"/>
    <s v="HF55935|573080"/>
    <s v="Check with Supplier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Error"/>
    <x v="1"/>
    <d v="2023-03-09T00:00:00"/>
    <m/>
    <d v="2023-03-09T00:00:00"/>
    <m/>
    <m/>
    <d v="2023-03-09T00:00:00"/>
    <n v="1"/>
    <s v="0-2 Days Resolution"/>
    <s v="NON-JIRA"/>
    <m/>
    <s v="CDW LLC"/>
    <s v="Invoice"/>
    <s v="HF55935"/>
    <m/>
    <d v="2023-03-07T04:10:00"/>
    <n v="573080"/>
    <s v="SaveInvoiceFromInterface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https://gepsmartinterfacestorage.blob.core.windows.net/buyersqlconn/70021845/Interfaces/Inbound/cXML/Invoice/ProcessingError/2023/03/07/Invoice_20230307041018_9b13dac09a4f422c9f039e13116b1842.txt"/>
    <m/>
  </r>
  <r>
    <x v="3"/>
    <d v="2023-03-07T00:00:00"/>
    <s v="Kiewit"/>
    <x v="1"/>
    <s v="4620859577|572685"/>
    <s v="Check with Supplier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Error"/>
    <x v="1"/>
    <d v="2023-03-09T00:00:00"/>
    <m/>
    <d v="2023-03-09T00:00:00"/>
    <m/>
    <m/>
    <d v="2023-03-09T00:00:00"/>
    <n v="1"/>
    <s v="0-2 Days Resolution"/>
    <s v="NON-JIRA"/>
    <m/>
    <s v="Hilti Inc"/>
    <s v="Invoice"/>
    <n v="4620859577"/>
    <m/>
    <d v="2023-03-07T04:12:00"/>
    <n v="572685"/>
    <s v="SaveInvoiceFromInterface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https://gepsmartinterfacestorage.blob.core.windows.net/buyersqlconn/70021845/Interfaces/Inbound/cXML/Invoice/ProcessingError/2023/03/07/Invoice_20230307041219_40f63f6b5aaa4d5e9ba24a55c47cd8d3.txt"/>
    <m/>
  </r>
  <r>
    <x v="3"/>
    <d v="2023-03-07T00:00:00"/>
    <s v="Kiewit"/>
    <x v="1"/>
    <s v="9135637498|570205"/>
    <s v="Check with Supplier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37498"/>
    <m/>
    <d v="2023-03-07T09:36:00"/>
    <n v="570205"/>
    <s v="SaveInvoiceFromInterface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https://gepsmartinterfacestorage.blob.core.windows.net/buyersqlconn/70021845/Interfaces/Inbound/cXML/Invoice/ProcessingError/2023/03/07/Invoice_20230307093652_c5bd7138fc6446a7a3b5283f9bab3719.txt"/>
    <m/>
  </r>
  <r>
    <x v="3"/>
    <d v="2023-03-07T00:00:00"/>
    <s v="Kiewit"/>
    <x v="1"/>
    <s v="9135640250|570205"/>
    <s v="Check with Supplier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0250"/>
    <m/>
    <d v="2023-03-07T09:38:00"/>
    <n v="570205"/>
    <s v="SaveInvoiceFromInterface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https://gepsmartinterfacestorage.blob.core.windows.net/buyersqlconn/70021845/Interfaces/Inbound/cXML/Invoice/ProcessingError/2023/03/07/Invoice_20230307093753_a1c5ba6598f64ea29cb32defb605465f.txt"/>
    <m/>
  </r>
  <r>
    <x v="3"/>
    <d v="2023-03-07T00:00:00"/>
    <s v="Kiewit"/>
    <x v="1"/>
    <s v="9331111287|566727"/>
    <s v="Check with Supplier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Error"/>
    <x v="1"/>
    <d v="2023-03-09T00:00:00"/>
    <m/>
    <d v="2023-03-09T00:00:00"/>
    <m/>
    <m/>
    <d v="2023-03-09T00:00:00"/>
    <n v="1"/>
    <s v="0-2 Days Resolution"/>
    <s v="NON-JIRA"/>
    <m/>
    <s v="Graybar Electric Company Inc"/>
    <s v="Invoice"/>
    <n v="9331111287"/>
    <m/>
    <d v="2023-03-07T05:02:00"/>
    <n v="566727"/>
    <s v="SaveInvoiceFromInterface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https://gepsmartinterfacestorage.blob.core.windows.net/buyersqlconn/70021845/Interfaces/Inbound/cXML/Invoice/ProcessingError/2023/03/07/Invoice_20230307050233_c6c66e60fef944e5ac9ac3901d3e3e17.txt"/>
    <m/>
  </r>
  <r>
    <x v="3"/>
    <d v="2023-03-07T00:00:00"/>
    <s v="Kiewit"/>
    <x v="1"/>
    <s v="9135644139|570205"/>
    <s v="Check with Supplier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4139"/>
    <m/>
    <d v="2023-03-07T09:38:00"/>
    <n v="570205"/>
    <s v="SaveInvoiceFromInterface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https://gepsmartinterfacestorage.blob.core.windows.net/buyersqlconn/70021845/Interfaces/Inbound/cXML/Invoice/ProcessingError/2023/03/07/Invoice_20230307093854_2d6d85fea37c4978acfbea2bfff6d73a.txt"/>
    <m/>
  </r>
  <r>
    <x v="3"/>
    <d v="2023-03-07T00:00:00"/>
    <s v="Kiewit"/>
    <x v="1"/>
    <s v="HF64961|565058"/>
    <s v="Check with Supplier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Error"/>
    <x v="1"/>
    <d v="2023-03-09T00:00:00"/>
    <m/>
    <d v="2023-03-09T00:00:00"/>
    <m/>
    <m/>
    <d v="2023-03-09T00:00:00"/>
    <n v="1"/>
    <s v="0-2 Days Resolution"/>
    <s v="NON-JIRA"/>
    <m/>
    <s v="CDW Canada Inc"/>
    <s v="Invoice"/>
    <s v="HF64961"/>
    <m/>
    <d v="2023-03-07T05:20:00"/>
    <n v="565058"/>
    <s v="SaveInvoiceFromInterface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https://gepsmartinterfacestorage.blob.core.windows.net/buyersqlconn/70021845/Interfaces/Inbound/cXML/Invoice/ProcessingError/2023/03/07/Invoice_20230307052038_ae22c1281a974c209d7ee3afaf42d091.txt"/>
    <m/>
  </r>
  <r>
    <x v="3"/>
    <d v="2023-03-07T00:00:00"/>
    <s v="OGE"/>
    <x v="0"/>
    <s v="568503000|42197"/>
    <s v="Check with Supplier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3000"/>
    <m/>
    <d v="2023-03-07T16:48:00"/>
    <n v="42197"/>
    <s v="SaveInvoiceFromInterface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https://gepsmartinterfacestorage.blob.core.windows.net/buyersqlconn/7954/Interfaces/Inbound/EDI/Invoice/ProcessingError/2023/03/07/Invoice_20230307044846_b053bee8-8167-4ee8-bcf1-40862b62a20f.txt"/>
    <m/>
  </r>
  <r>
    <x v="3"/>
    <d v="2023-03-07T00:00:00"/>
    <s v="OGE"/>
    <x v="0"/>
    <s v="568503100|42197"/>
    <s v="Check with Supplier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3100"/>
    <m/>
    <d v="2023-03-07T16:48:00"/>
    <n v="42197"/>
    <s v="SaveInvoiceFromInterface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https://gepsmartinterfacestorage.blob.core.windows.net/buyersqlconn/7954/Interfaces/Inbound/EDI/Invoice/ProcessingError/2023/03/07/Invoice_20230307044845_000027fa-74e2-4d0e-95b9-5d14da74ebfd.txt"/>
    <m/>
  </r>
  <r>
    <x v="3"/>
    <d v="2023-03-07T00:00:00"/>
    <s v="OGE"/>
    <x v="0"/>
    <s v="568502300|42197"/>
    <s v="Check with Supplier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2300"/>
    <m/>
    <d v="2023-03-07T16:48:00"/>
    <n v="42197"/>
    <s v="SaveInvoiceFromInterface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https://gepsmartinterfacestorage.blob.core.windows.net/buyersqlconn/7954/Interfaces/Inbound/EDI/Invoice/ProcessingError/2023/03/07/Invoice_20230307044846_a8808c70-32fa-4a45-b6f2-1c4852c5f652.txt"/>
    <m/>
  </r>
  <r>
    <x v="3"/>
    <d v="2023-03-07T00:00:00"/>
    <s v="OGE"/>
    <x v="0"/>
    <s v="568502400|42197"/>
    <s v="Check with Supplier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2400"/>
    <m/>
    <d v="2023-03-07T16:48:00"/>
    <n v="42197"/>
    <s v="SaveInvoiceFromInterface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https://gepsmartinterfacestorage.blob.core.windows.net/buyersqlconn/7954/Interfaces/Inbound/EDI/Invoice/ProcessingError/2023/03/07/Invoice_20230307044846_4a53d425-d0c3-4d84-90f5-cd72466151f1.txt"/>
    <m/>
  </r>
  <r>
    <x v="3"/>
    <d v="2023-03-07T00:00:00"/>
    <s v="OGE"/>
    <x v="0"/>
    <s v="568502200|42197"/>
    <s v="Check with Supplier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2200"/>
    <m/>
    <d v="2023-03-07T16:48:00"/>
    <n v="42197"/>
    <s v="SaveInvoiceFromInterface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https://gepsmartinterfacestorage.blob.core.windows.net/buyersqlconn/7954/Interfaces/Inbound/EDI/Invoice/ProcessingError/2023/03/07/Invoice_20230307044845_10c17934-8d61-43b2-b411-5c60a4b27fac.txt"/>
    <m/>
  </r>
  <r>
    <x v="3"/>
    <d v="2023-03-07T00:00:00"/>
    <s v="OGE"/>
    <x v="0"/>
    <s v="568503400|42197"/>
    <s v="Check with Supplier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3400"/>
    <m/>
    <d v="2023-03-07T16:48:00"/>
    <n v="42197"/>
    <s v="SaveInvoiceFromInterface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https://gepsmartinterfacestorage.blob.core.windows.net/buyersqlconn/7954/Interfaces/Inbound/EDI/Invoice/ProcessingError/2023/03/07/Invoice_20230307044845_596c1df3-c621-4122-962a-8827870e635e.txt"/>
    <m/>
  </r>
  <r>
    <x v="3"/>
    <d v="2023-03-07T00:00:00"/>
    <s v="Mylan"/>
    <x v="2"/>
    <s v="559504006|132561"/>
    <s v="Check with Supplier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Pending"/>
    <x v="0"/>
    <m/>
    <m/>
    <m/>
    <m/>
    <m/>
    <d v="1899-12-30T00:00:00"/>
    <n v="-32139"/>
    <s v="0-2 Days Resolution"/>
    <s v="NON-JIRA"/>
    <m/>
    <s v="Sigma Aldrich Inc"/>
    <s v="Invoice"/>
    <n v="559504006"/>
    <m/>
    <d v="2023-03-07T02:09:00"/>
    <n v="132561"/>
    <s v="SaveInvoiceFromInterface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https://gepsmartinterfacestorage.blob.core.windows.net/buyersqlconn/96327/Interfaces/Inbound/cXML/Invoice/ProcessingError/2023/03/07/Invoice_20230307020939_6601e0f266c84135b77902e9e5a4f798.txt"/>
    <m/>
  </r>
  <r>
    <x v="3"/>
    <d v="2023-03-07T00:00:00"/>
    <s v="Mylan"/>
    <x v="2"/>
    <s v="10656785694|130612"/>
    <s v="Check with Supplier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Pending"/>
    <x v="0"/>
    <m/>
    <m/>
    <m/>
    <m/>
    <m/>
    <d v="1899-12-30T00:00:00"/>
    <n v="-32139"/>
    <s v="0-2 Days Resolution"/>
    <s v="NON-JIRA"/>
    <m/>
    <s v="Dell Marketing LP"/>
    <s v="Invoice"/>
    <n v="10656785694"/>
    <m/>
    <d v="2023-03-07T04:56:00"/>
    <n v="130612"/>
    <s v="SaveInvoiceFromInterface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https://gepsmartinterfacestorage.blob.core.windows.net/buyersqlconn/96327/Interfaces/Inbound/cXML/Invoice/ProcessingError/2023/03/07/Invoice_20230307045632_00cb2d1862ed444eb4edb6cb4b1d7264.txt"/>
    <m/>
  </r>
  <r>
    <x v="3"/>
    <d v="2023-03-07T00:00:00"/>
    <s v="Mylan"/>
    <x v="2"/>
    <s v="93903994|130453"/>
    <s v="Check with Supplier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Pending"/>
    <x v="0"/>
    <m/>
    <m/>
    <m/>
    <m/>
    <m/>
    <d v="1899-12-30T00:00:00"/>
    <n v="-32139"/>
    <s v="0-2 Days Resolution"/>
    <s v="NON-JIRA"/>
    <m/>
    <s v="McMaster Carr Supply Company"/>
    <s v="Invoice"/>
    <n v="93903994"/>
    <m/>
    <d v="2023-03-07T07:30:00"/>
    <n v="130453"/>
    <s v="SaveInvoiceFromInterface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https://gepsmartinterfacestorage.blob.core.windows.net/buyersqlconn/96327/Interfaces/Inbound/cXML/Invoice/ProcessingError/2023/03/07/Invoice_20230307073015_20338aa1fb3940bc8c8840d965d38856.txt"/>
    <m/>
  </r>
  <r>
    <x v="3"/>
    <d v="2023-03-07T00:00:00"/>
    <s v="Mylan"/>
    <x v="2"/>
    <s v="93913104|130453"/>
    <s v="Check with Supplier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Pending"/>
    <x v="0"/>
    <m/>
    <m/>
    <m/>
    <m/>
    <m/>
    <d v="1899-12-30T00:00:00"/>
    <n v="-32139"/>
    <s v="0-2 Days Resolution"/>
    <s v="NON-JIRA"/>
    <m/>
    <s v="McMaster Carr Supply Company"/>
    <s v="Invoice"/>
    <n v="93913104"/>
    <m/>
    <d v="2023-03-07T07:30:00"/>
    <n v="130453"/>
    <s v="SaveInvoiceFromInterface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https://gepsmartinterfacestorage.blob.core.windows.net/buyersqlconn/96327/Interfaces/Inbound/cXML/Invoice/ProcessingError/2023/03/07/Invoice_20230307073015_c26fe0faea6e48818b086349bfb5d047.txt"/>
    <m/>
  </r>
  <r>
    <x v="3"/>
    <d v="2023-03-07T00:00:00"/>
    <s v="Mylan"/>
    <x v="2"/>
    <s v="9135640753|130607"/>
    <s v="Check with Supplier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Pending"/>
    <x v="0"/>
    <m/>
    <m/>
    <m/>
    <m/>
    <m/>
    <d v="1899-12-30T00:00:00"/>
    <n v="-32139"/>
    <s v="0-2 Days Resolution"/>
    <s v="NON-JIRA"/>
    <m/>
    <s v="Airgas USA LLC"/>
    <s v="Invoice"/>
    <n v="9135640753"/>
    <m/>
    <d v="2023-03-07T09:35:00"/>
    <n v="130607"/>
    <s v="SaveInvoiceFromInterface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https://gepsmartinterfacestorage.blob.core.windows.net/buyersqlconn/96327/Interfaces/Inbound/cXML/Invoice/ProcessingError/2023/03/07/Invoice_20230307093451_afeadc0f6a1643c683e5ae73a93c3575.txt"/>
    <m/>
  </r>
  <r>
    <x v="3"/>
    <d v="2023-03-07T00:00:00"/>
    <s v="CincinnatiBell"/>
    <x v="1"/>
    <s v="0092000156|81122"/>
    <s v="Check with Supplier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Pending"/>
    <x v="0"/>
    <m/>
    <m/>
    <m/>
    <m/>
    <m/>
    <d v="1899-12-30T00:00:00"/>
    <n v="-32139"/>
    <s v="0-2 Days Resolution"/>
    <s v="NON-JIRA"/>
    <m/>
    <s v="FUJITSU NETWORK COMMUNICATIONS"/>
    <s v="Invoice"/>
    <s v="0092000156"/>
    <m/>
    <d v="2023-03-07T03:18:00"/>
    <n v="81122"/>
    <s v="SaveInvoiceFromInterface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https://gepsmartinterfacestorage.blob.core.windows.net/buyersqlconn/70242/Interfaces/Inbound/EDI/Invoice/ProcessingError/2023/03/07/Invoice_20230307031833_ff5367fd-53a3-4dab-ac9f-116caab838ab.txt"/>
    <m/>
  </r>
  <r>
    <x v="3"/>
    <d v="2023-03-07T00:00:00"/>
    <s v="CincinnatiBell"/>
    <x v="1"/>
    <s v="767328000|78695"/>
    <s v="Check with Supplier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Pending"/>
    <x v="0"/>
    <m/>
    <m/>
    <m/>
    <m/>
    <m/>
    <d v="1899-12-30T00:00:00"/>
    <n v="-32139"/>
    <s v="0-2 Days Resolution"/>
    <s v="NON-JIRA"/>
    <m/>
    <s v="POWER&amp;TELEPHONE SUPPLY"/>
    <s v="Invoice"/>
    <s v="767328000"/>
    <m/>
    <d v="2023-03-07T15:18:00"/>
    <n v="78695"/>
    <s v="SaveInvoiceFromInterface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https://gepsmartinterfacestorage.blob.core.windows.net/buyersqlconn/70242/Interfaces/Inbound/EDI/Invoice/ProcessingError/2023/03/07/Invoice_20230307031838_84cba86e-c2bd-49a9-a630-fdf9b89952a9.txt"/>
    <m/>
  </r>
  <r>
    <x v="3"/>
    <d v="2023-03-07T00:00:00"/>
    <s v="Lennox"/>
    <x v="0"/>
    <s v="9629573701|555946"/>
    <s v="Check with Supplier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GRAINGER"/>
    <s v="Invoice"/>
    <n v="9629573701"/>
    <m/>
    <d v="2023-03-07T12:31:00"/>
    <n v="555946"/>
    <s v="SaveInvoiceFromInterface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https://gepsmartinterfacestorage.blob.core.windows.net/buyersqlconn/70021726/Interfaces/Inbound/cXML/Invoice/ProcessingError/2023/03/07/Invoice_20230307123142_ab40cd228be24ecd91c9c61190ea469e.txt"/>
    <m/>
  </r>
  <r>
    <x v="3"/>
    <d v="2023-03-07T00:00:00"/>
    <s v="Lennox"/>
    <x v="0"/>
    <s v="300487406001|543101"/>
    <s v="Check with Supplier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OFFICE DEPOT S.R.O."/>
    <s v="Invoice"/>
    <n v="300487000000"/>
    <m/>
    <d v="2023-03-07T19:26:00"/>
    <n v="543101"/>
    <s v="SaveInvoiceFromInterface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https://gepsmartinterfacestorage.blob.core.windows.net/buyersqlconn/70021726/Interfaces/Inbound/cXML/Invoice/ProcessingError/2023/03/07/Invoice_20230307192603_6853fc5afab945988ebdab7669b64ee1.txt"/>
    <m/>
  </r>
  <r>
    <x v="3"/>
    <d v="2023-03-07T00:00:00"/>
    <s v="ABM"/>
    <x v="1"/>
    <s v="1453957|387589"/>
    <s v="Check with Supplier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Pending"/>
    <x v="0"/>
    <m/>
    <m/>
    <m/>
    <m/>
    <m/>
    <d v="1899-12-30T00:00:00"/>
    <n v="-32139"/>
    <s v="0-2 Days Resolution"/>
    <s v="NON-JIRA"/>
    <m/>
    <s v="CINTAS CORP"/>
    <s v="Invoice"/>
    <n v="1453957"/>
    <m/>
    <d v="2023-03-07T14:15:00"/>
    <n v="387589"/>
    <s v="SaveInvoiceFromInterface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https://gepsmartinterfacestorage.blob.core.windows.net/buyersqlconn/4202/Interfaces/Inbound/EDI/Invoice/ProcessingError/2023/03/07/Invoice_20230307021508_bbf060ce-41f3-4fdb-8c04-ab5cd8f3a8d5.txt"/>
    <m/>
  </r>
  <r>
    <x v="3"/>
    <d v="2023-03-07T00:00:00"/>
    <s v="ABM"/>
    <x v="1"/>
    <s v="1452030|387589"/>
    <s v="Check with Supplier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CINTAS CORP"/>
    <s v="Invoice"/>
    <n v="1452030"/>
    <m/>
    <d v="2023-03-07T14:14:00"/>
    <n v="387589"/>
    <s v="SaveInvoiceFromInterface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https://gepsmartinterfacestorage.blob.core.windows.net/buyersqlconn/4202/Interfaces/Inbound/EDI/Invoice/ProcessingError/2023/03/07/Invoice_20230307021454_731fd1f9-11fd-4d94-a729-541e01c6299a.txt"/>
    <m/>
  </r>
  <r>
    <x v="3"/>
    <d v="2023-03-07T00:00:00"/>
    <s v="ABM"/>
    <x v="1"/>
    <s v="423105985|460113"/>
    <s v="Check with Supplier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423105985"/>
    <m/>
    <d v="2023-03-07T12:31:00"/>
    <n v="460113"/>
    <s v="SaveInvoiceFromInterface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142_6f57f2fe1d13432d9f2d909b2cb31de5.txt"/>
    <m/>
  </r>
  <r>
    <x v="3"/>
    <d v="2023-03-07T00:00:00"/>
    <s v="ABM"/>
    <x v="1"/>
    <s v="423105986|460113"/>
    <s v="Check with Supplier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423105986"/>
    <m/>
    <d v="2023-03-07T12:30:00"/>
    <n v="460113"/>
    <s v="SaveInvoiceFromInterface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5_840064c6a619492698da5351be32a8c9.txt"/>
    <m/>
  </r>
  <r>
    <x v="3"/>
    <d v="2023-03-07T00:00:00"/>
    <s v="ABM"/>
    <x v="1"/>
    <s v="423104496|460113"/>
    <s v="Check with Supplier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423104496"/>
    <m/>
    <d v="2023-03-07T12:30:00"/>
    <n v="460113"/>
    <s v="SaveInvoiceFromInterface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3_a10cc92e01f2476599db567ed3678814.txt"/>
    <m/>
  </r>
  <r>
    <x v="3"/>
    <d v="2023-03-07T00:00:00"/>
    <s v="ABM"/>
    <x v="1"/>
    <s v="13081238|394448"/>
    <s v="GEP Team to reprocess"/>
    <s v="{ApplicationException}Error while saving invoice from interface : 13081238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81238"/>
    <m/>
    <d v="2023-03-07T10:56:00"/>
    <n v="394448"/>
    <s v="SaveInvoiceFromInterface"/>
    <s v="An error occurred while processing the message, refer to the details section for more information _x000a_Message ID: {2DC6945F-E3AE-4750-BB81-7F978C6DC241}_x000a_Instance ID: {B4CE3A23-90EE-4011-9591-493EC00A3A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61ac9e-22ea-41ad-be6a-6cbc69a89d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8123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21_41ffef2ac33d4f97b63a7e2c1fdcd3ad.txt"/>
    <s v="Already processed"/>
  </r>
  <r>
    <x v="3"/>
    <d v="2023-03-07T00:00:00"/>
    <s v="ABM"/>
    <x v="1"/>
    <s v="13074653|394448"/>
    <s v="GEP Team to reprocess"/>
    <s v="{ApplicationException}Error while saving invoice from interface : 13074653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74653"/>
    <m/>
    <d v="2023-03-07T10:56:00"/>
    <n v="394448"/>
    <s v="SaveInvoiceFromInterface"/>
    <s v="An error occurred while processing the message, refer to the details section for more information _x000a_Message ID: {D154E1AE-DD53-47F6-9909-32AEAC007E77}_x000a_Instance ID: {2847B78E-FA43-4BA5-AE53-F220C3726A8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69d9f63-2ec4-4902-9fd5-60c5031a7fd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46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07_748623a331e346c1a9f1f2f12b390859.txt"/>
    <s v="Already processed"/>
  </r>
  <r>
    <x v="3"/>
    <d v="2023-03-07T00:00:00"/>
    <s v="ABM"/>
    <x v="1"/>
    <s v="756238796|460113"/>
    <s v="Check with Supplier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756238796"/>
    <m/>
    <d v="2023-03-07T09:32:00"/>
    <n v="460113"/>
    <s v="SaveInvoiceFromInterface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7/Invoice_20230307093151_6812204233764ab7a08539e5a2f93684.txt"/>
    <m/>
  </r>
  <r>
    <x v="3"/>
    <d v="2023-03-07T00:00:00"/>
    <s v="Ecolab"/>
    <x v="0"/>
    <s v="9502985745|540493"/>
    <s v="Check with Supplier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Pending"/>
    <x v="0"/>
    <m/>
    <m/>
    <m/>
    <m/>
    <m/>
    <d v="1899-12-30T00:00:00"/>
    <n v="-32139"/>
    <s v="0-2 Days Resolution"/>
    <s v="NON-JIRA"/>
    <m/>
    <s v="BDI"/>
    <s v="Invoice"/>
    <n v="9502985745"/>
    <m/>
    <d v="2023-03-07T02:24:00"/>
    <n v="540493"/>
    <s v="SaveInvoiceFromInterface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https://gepsmartinterfacestorage.blob.core.windows.net/buyersqlconn/538731/Interfaces/Inbound/cXML/Invoice/ProcessingError/2023/03/07/Invoice_20230307022445_e2e5759b053e4ab6b2765782ec7bfddc.txt"/>
    <m/>
  </r>
  <r>
    <x v="3"/>
    <d v="2023-03-07T00:00:00"/>
    <s v="Ecolab"/>
    <x v="0"/>
    <s v="8812275811|540495"/>
    <s v="Check with Supplier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Pending"/>
    <x v="0"/>
    <m/>
    <m/>
    <m/>
    <m/>
    <m/>
    <d v="1899-12-30T00:00:00"/>
    <n v="-32139"/>
    <s v="0-2 Days Resolution"/>
    <s v="NON-JIRA"/>
    <m/>
    <s v="VWR INTERNATIONAL LLC - USA"/>
    <s v="Invoice"/>
    <n v="8812275811"/>
    <m/>
    <d v="2023-03-07T08:06:00"/>
    <n v="540495"/>
    <s v="SaveInvoiceFromInterface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https://gepsmartinterfacestorage.blob.core.windows.net/buyersqlconn/538731/Interfaces/Inbound/cXML/Invoice/ProcessingError/2023/03/07/Invoice_20230307080626_eb19e01aee2b43ed8c102801b2e70669.txt"/>
    <m/>
  </r>
  <r>
    <x v="3"/>
    <d v="2023-03-07T00:00:00"/>
    <s v="Ecolab"/>
    <x v="0"/>
    <s v="9629635864|540492"/>
    <s v="Check with Supplier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Pending"/>
    <x v="0"/>
    <m/>
    <m/>
    <m/>
    <m/>
    <m/>
    <d v="1899-12-30T00:00:00"/>
    <n v="-32139"/>
    <s v="0-2 Days Resolution"/>
    <s v="NON-JIRA"/>
    <m/>
    <s v="GRAINGER"/>
    <s v="Invoice"/>
    <n v="9629635864"/>
    <m/>
    <d v="2023-03-07T10:31:00"/>
    <n v="540492"/>
    <s v="SaveInvoiceFromInterface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https://gepsmartinterfacestorage.blob.core.windows.net/buyersqlconn/538731/Interfaces/Inbound/cXML/Invoice/ProcessingError/2023/03/07/Invoice_20230307103112_501130a2c8584e0aab6b8829ae4e9b75.txt"/>
    <m/>
  </r>
  <r>
    <x v="3"/>
    <d v="2023-03-07T00:00:00"/>
    <s v="Ecolab"/>
    <x v="0"/>
    <s v="293874984001|540488"/>
    <s v="GEP Team to reprocess"/>
    <s v="Failed|InvoiceWorkFlow|08585233913638034675040085492CU44|Production-SMART-EASTUS|Correlation Id:08585233913709645821412474338CU31|Reason: HTTP - Exception occured in API, Please contact Admin."/>
    <s v="Pending"/>
    <x v="0"/>
    <m/>
    <m/>
    <m/>
    <m/>
    <m/>
    <d v="1899-12-30T00:00:00"/>
    <n v="-32139"/>
    <s v="0-2 Days Resolution"/>
    <s v="NON-JIRA"/>
    <m/>
    <s v="OFFICE DEPOT"/>
    <s v="Invoice"/>
    <n v="293875000000"/>
    <e v="#N/A"/>
    <d v="2023-03-07T19:00:00"/>
    <n v="540488"/>
    <s v="SaveInvoiceFromInterface"/>
    <s v="Failed|InvoiceWorkFlow|08585233913638034675040085492CU44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8a5ca22d137e43e6a8dbd3c67a422439.txt"/>
    <s v="Document is deleted"/>
  </r>
  <r>
    <x v="3"/>
    <d v="2023-03-07T00:00:00"/>
    <s v="Ecolab"/>
    <x v="0"/>
    <s v="300383121001|540488"/>
    <s v="GEP Team to reprocess"/>
    <s v="Failed|InvoiceWorkFlow|08585233913638034674040085492CU66|Production-SMART-EASTUS|Correlation Id:08585233913709645821412474338CU31|Reason: HTTP - Exception occured in API, Please contact Admin."/>
    <s v="Pending"/>
    <x v="0"/>
    <m/>
    <m/>
    <m/>
    <m/>
    <m/>
    <d v="1899-12-30T00:00:00"/>
    <n v="-32139"/>
    <s v="0-2 Days Resolution"/>
    <s v="NON-JIRA"/>
    <m/>
    <s v="OFFICE DEPOT"/>
    <s v="Invoice"/>
    <n v="300383000000"/>
    <e v="#N/A"/>
    <d v="2023-03-07T19:00:00"/>
    <n v="540488"/>
    <s v="SaveInvoiceFromInterface"/>
    <s v="Failed|InvoiceWorkFlow|08585233913638034674040085492CU66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4_0865a5e1711d4ed4a549022911d62988.txt"/>
    <s v="Document is deleted"/>
  </r>
  <r>
    <x v="3"/>
    <d v="2023-03-07T00:00:00"/>
    <s v="Ecolab"/>
    <x v="0"/>
    <s v="300569244001|540488"/>
    <s v="GEP Team to reprocess"/>
    <s v="Failed|InvoiceWorkFlow|08585233913638034670040085492CU47|Production-SMART-EASTUS|Correlation Id:08585233913709645821412474338CU31|Reason: HTTP - Exception occured in API, Please contact Admin."/>
    <s v="Pending"/>
    <x v="0"/>
    <m/>
    <m/>
    <m/>
    <m/>
    <m/>
    <d v="1899-12-30T00:00:00"/>
    <n v="-32139"/>
    <s v="0-2 Days Resolution"/>
    <s v="NON-JIRA"/>
    <m/>
    <s v="OFFICE DEPOT"/>
    <s v="Invoice"/>
    <n v="300569000000"/>
    <e v="#N/A"/>
    <d v="2023-03-07T19:00:00"/>
    <n v="540488"/>
    <s v="SaveInvoiceFromInterface"/>
    <s v="Failed|InvoiceWorkFlow|08585233913638034670040085492CU47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9672fc3e3c2747d283a184234e9b07f0.txt"/>
    <s v="Document is deleted"/>
  </r>
  <r>
    <x v="3"/>
    <d v="2023-03-07T00:00:00"/>
    <s v="Kiewit"/>
    <x v="1"/>
    <s v="HF55935|573080"/>
    <s v="Check with Supplier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Error"/>
    <x v="1"/>
    <d v="2023-03-09T00:00:00"/>
    <m/>
    <d v="2023-03-09T00:00:00"/>
    <m/>
    <m/>
    <d v="2023-03-09T00:00:00"/>
    <n v="1"/>
    <s v="0-2 Days Resolution"/>
    <s v="NON-JIRA"/>
    <m/>
    <s v="CDW LLC"/>
    <s v="Invoice"/>
    <s v="HF55935"/>
    <m/>
    <d v="2023-03-07T04:10:00"/>
    <n v="573080"/>
    <s v="SaveInvoiceFromInterface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https://gepsmartinterfacestorage.blob.core.windows.net/buyersqlconn/70021845/Interfaces/Inbound/cXML/Invoice/ProcessingError/2023/03/07/Invoice_20230307041018_9b13dac09a4f422c9f039e13116b1842.txt"/>
    <m/>
  </r>
  <r>
    <x v="3"/>
    <d v="2023-03-07T00:00:00"/>
    <s v="Kiewit"/>
    <x v="1"/>
    <s v="4620859577|572685"/>
    <s v="Check with Supplier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Error"/>
    <x v="1"/>
    <d v="2023-03-09T00:00:00"/>
    <m/>
    <d v="2023-03-09T00:00:00"/>
    <m/>
    <m/>
    <d v="2023-03-09T00:00:00"/>
    <n v="1"/>
    <s v="0-2 Days Resolution"/>
    <s v="NON-JIRA"/>
    <m/>
    <s v="Hilti Inc"/>
    <s v="Invoice"/>
    <n v="4620859577"/>
    <m/>
    <d v="2023-03-07T04:12:00"/>
    <n v="572685"/>
    <s v="SaveInvoiceFromInterface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https://gepsmartinterfacestorage.blob.core.windows.net/buyersqlconn/70021845/Interfaces/Inbound/cXML/Invoice/ProcessingError/2023/03/07/Invoice_20230307041219_40f63f6b5aaa4d5e9ba24a55c47cd8d3.txt"/>
    <m/>
  </r>
  <r>
    <x v="3"/>
    <d v="2023-03-07T00:00:00"/>
    <s v="Kiewit"/>
    <x v="1"/>
    <s v="9331111287|566727"/>
    <s v="Check with Supplier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Error"/>
    <x v="1"/>
    <d v="2023-03-09T00:00:00"/>
    <m/>
    <d v="2023-03-09T00:00:00"/>
    <m/>
    <m/>
    <d v="2023-03-09T00:00:00"/>
    <n v="1"/>
    <s v="0-2 Days Resolution"/>
    <s v="NON-JIRA"/>
    <m/>
    <s v="Graybar Electric Company Inc"/>
    <s v="Invoice"/>
    <n v="9331111287"/>
    <m/>
    <d v="2023-03-07T05:02:00"/>
    <n v="566727"/>
    <s v="SaveInvoiceFromInterface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https://gepsmartinterfacestorage.blob.core.windows.net/buyersqlconn/70021845/Interfaces/Inbound/cXML/Invoice/ProcessingError/2023/03/07/Invoice_20230307050233_c6c66e60fef944e5ac9ac3901d3e3e17.txt"/>
    <m/>
  </r>
  <r>
    <x v="3"/>
    <d v="2023-03-07T00:00:00"/>
    <s v="Kiewit"/>
    <x v="1"/>
    <s v="HF64961|565058"/>
    <s v="Check with Supplier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Error"/>
    <x v="1"/>
    <d v="2023-03-09T00:00:00"/>
    <m/>
    <d v="2023-03-09T00:00:00"/>
    <m/>
    <m/>
    <d v="2023-03-09T00:00:00"/>
    <n v="1"/>
    <s v="0-2 Days Resolution"/>
    <s v="NON-JIRA"/>
    <m/>
    <s v="CDW Canada Inc"/>
    <s v="Invoice"/>
    <s v="HF64961"/>
    <m/>
    <d v="2023-03-07T05:20:00"/>
    <n v="565058"/>
    <s v="SaveInvoiceFromInterface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https://gepsmartinterfacestorage.blob.core.windows.net/buyersqlconn/70021845/Interfaces/Inbound/cXML/Invoice/ProcessingError/2023/03/07/Invoice_20230307052038_ae22c1281a974c209d7ee3afaf42d091.txt"/>
    <m/>
  </r>
  <r>
    <x v="3"/>
    <d v="2023-03-07T00:00:00"/>
    <s v="Kiewit"/>
    <x v="1"/>
    <s v="3532497643|566022"/>
    <s v="Check with Supplier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Error"/>
    <x v="1"/>
    <d v="2023-03-09T00:00:00"/>
    <m/>
    <d v="2023-03-09T00:00:00"/>
    <m/>
    <m/>
    <d v="2023-03-09T00:00:00"/>
    <n v="1"/>
    <s v="0-2 Days Resolution"/>
    <s v="NON-JIRA"/>
    <m/>
    <s v="Staples Contract &amp; Commercial Inc Staples Advantage"/>
    <s v="CreditMemo"/>
    <n v="3532497643"/>
    <m/>
    <d v="2023-03-07T11:53:00"/>
    <n v="566022"/>
    <s v="SaveCreditMemoFromInterface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7/CreditMemo_20230307115257_68026d2a26274ba5860ee4dc81445920.txt"/>
    <m/>
  </r>
  <r>
    <x v="3"/>
    <d v="2023-03-07T00:00:00"/>
    <s v="Kiewit"/>
    <x v="1"/>
    <s v="3532497644|566022"/>
    <s v="Check with Supplier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Error"/>
    <x v="1"/>
    <d v="2023-03-09T00:00:00"/>
    <m/>
    <d v="2023-03-09T00:00:00"/>
    <m/>
    <m/>
    <d v="2023-03-09T00:00:00"/>
    <n v="1"/>
    <s v="0-2 Days Resolution"/>
    <s v="NON-JIRA"/>
    <m/>
    <s v="Staples Contract &amp; Commercial Inc Staples Advantage"/>
    <s v="Invoice"/>
    <n v="3532497644"/>
    <m/>
    <d v="2023-03-07T11:54:00"/>
    <n v="566022"/>
    <s v="SaveInvoiceFromInterface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https://gepsmartinterfacestorage.blob.core.windows.net/buyersqlconn/70021845/Interfaces/Inbound/cXML/Invoice/ProcessingError/2023/03/07/Invoice_20230307115433_48f1fc83fa174fd9a3839f544030a3b1.txt"/>
    <m/>
  </r>
  <r>
    <x v="3"/>
    <d v="2023-03-07T00:00:00"/>
    <s v="Kiewit"/>
    <x v="1"/>
    <s v="62459474|568107"/>
    <s v="Check with Supplier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Error"/>
    <x v="1"/>
    <d v="2023-03-09T00:00:00"/>
    <m/>
    <d v="2023-03-09T00:00:00"/>
    <m/>
    <m/>
    <d v="2023-03-09T00:00:00"/>
    <n v="1"/>
    <s v="0-2 Days Resolution"/>
    <s v="NON-JIRA"/>
    <m/>
    <s v="Staples Professional"/>
    <s v="Invoice"/>
    <n v="62459474"/>
    <m/>
    <d v="2023-03-07T12:20:00"/>
    <n v="568107"/>
    <s v="SaveInvoiceFromInterface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https://gepsmartinterfacestorage.blob.core.windows.net/buyersqlconn/70021845/Interfaces/Inbound/cXML/Invoice/ProcessingError/2023/03/07/Invoice_20230307122040_3fca0e0d6b864ab1ad668bf8cc67717d.txt"/>
    <m/>
  </r>
  <r>
    <x v="3"/>
    <d v="2023-03-07T00:00:00"/>
    <s v="Kiewit"/>
    <x v="1"/>
    <s v="9135637498|570205"/>
    <s v="Check with Supplier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37498"/>
    <m/>
    <d v="2023-03-07T09:36:00"/>
    <n v="570205"/>
    <s v="SaveInvoiceFromInterface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https://gepsmartinterfacestorage.blob.core.windows.net/buyersqlconn/70021845/Interfaces/Inbound/cXML/Invoice/ProcessingError/2023/03/07/Invoice_20230307093652_c5bd7138fc6446a7a3b5283f9bab3719.txt"/>
    <m/>
  </r>
  <r>
    <x v="3"/>
    <d v="2023-03-07T00:00:00"/>
    <s v="Kiewit"/>
    <x v="1"/>
    <s v="9135640250|570205"/>
    <s v="Check with Supplier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0250"/>
    <m/>
    <d v="2023-03-07T09:38:00"/>
    <n v="570205"/>
    <s v="SaveInvoiceFromInterface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https://gepsmartinterfacestorage.blob.core.windows.net/buyersqlconn/70021845/Interfaces/Inbound/cXML/Invoice/ProcessingError/2023/03/07/Invoice_20230307093753_a1c5ba6598f64ea29cb32defb605465f.txt"/>
    <m/>
  </r>
  <r>
    <x v="3"/>
    <d v="2023-03-07T00:00:00"/>
    <s v="Kiewit"/>
    <x v="1"/>
    <s v="9135644139|570205"/>
    <s v="Check with Supplier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4139"/>
    <m/>
    <d v="2023-03-07T09:38:00"/>
    <n v="570205"/>
    <s v="SaveInvoiceFromInterface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https://gepsmartinterfacestorage.blob.core.windows.net/buyersqlconn/70021845/Interfaces/Inbound/cXML/Invoice/ProcessingError/2023/03/07/Invoice_20230307093854_2d6d85fea37c4978acfbea2bfff6d73a.txt"/>
    <m/>
  </r>
  <r>
    <x v="3"/>
    <d v="2023-03-07T00:00:00"/>
    <s v="Kiewit"/>
    <x v="1"/>
    <s v="9629546772|572963"/>
    <s v="Check with Supplier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29546772"/>
    <m/>
    <d v="2023-03-07T13:17:00"/>
    <n v="572963"/>
    <s v="SaveInvoiceFromInterface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https://gepsmartinterfacestorage.blob.core.windows.net/buyersqlconn/70021845/Interfaces/Inbound/cXML/Invoice/ProcessingError/2023/03/07/Invoice_20230307131659_7a7d99a24d6a49028fafebdd20940e21.txt"/>
    <m/>
  </r>
  <r>
    <x v="3"/>
    <d v="2023-03-07T00:00:00"/>
    <s v="Kiewit"/>
    <x v="1"/>
    <s v="9630367820|572963"/>
    <s v="Check with Supplier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30367820"/>
    <m/>
    <d v="2023-03-07T13:18:00"/>
    <n v="572963"/>
    <s v="SaveInvoiceFromInterface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https://gepsmartinterfacestorage.blob.core.windows.net/buyersqlconn/70021845/Interfaces/Inbound/cXML/Invoice/ProcessingError/2023/03/07/Invoice_20230307131757_185f2790695f483e9131d4004f8bad4e.txt"/>
    <m/>
  </r>
  <r>
    <x v="3"/>
    <d v="2023-03-07T00:00:00"/>
    <s v="Kiewit"/>
    <x v="1"/>
    <s v="113JD9MC1119|545568"/>
    <s v="Check with Supplier"/>
    <s v="Failed|CreditMemoWorkFlow|08585233896470349683128031231CU21|Production-SMART-EASTUS|Correlation Id:08585233896495839876313079163CU89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13JD9MC1119"/>
    <m/>
    <d v="2023-03-07T19:27:00"/>
    <n v="545568"/>
    <s v="SaveCreditMemoFromInterface"/>
    <s v="Failed|CreditMemoWorkFlow|08585233896470349683128031231CU21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0b04715702043a289b7802e4c8dbe36.txt"/>
    <m/>
  </r>
  <r>
    <x v="3"/>
    <d v="2023-03-07T00:00:00"/>
    <s v="Kiewit"/>
    <x v="1"/>
    <s v="19W6P4MG1DDY|545568"/>
    <s v="Check with Supplier"/>
    <s v="Failed|CreditMemoWorkFlow|08585233915899045572729188248CU31|Production-SMART-EASTUS|Correlation Id:08585233915929703730816806709CU94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9W6P4MG1DDY"/>
    <m/>
    <d v="2023-03-07T18:55:00"/>
    <n v="545568"/>
    <s v="SaveCreditMemoFromInterface"/>
    <s v="Failed|CreditMemoWorkFlow|08585233915899045572729188248CU31|Production-SMART-EASTUS|Correlation Id:08585233915929703730816806709CU94|Reason: HTTP - ValidationException: Invoice Status is not valid"/>
    <s v="https://gepsmartinterfacestorage.blob.core.windows.net/buyersqlconn/70021845/Interfaces/Inbound/cXML/CreditMemo/ProcessingError/2023/03/07/CreditMemo_20230307185456_f9761da9afbf402f900277858d460421.txt"/>
    <m/>
  </r>
  <r>
    <x v="3"/>
    <d v="2023-03-07T00:00:00"/>
    <s v="Kiewit"/>
    <x v="1"/>
    <s v="1QHCHQYL13CN|545568"/>
    <s v="Check with Supplier"/>
    <s v="Failed|CreditMemoWorkFlow|08585233896470349682128031231CU16|Production-SMART-EASTUS|Correlation Id:08585233896495839876313079163CU89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QHCHQYL13CN"/>
    <m/>
    <d v="2023-03-07T19:27:00"/>
    <n v="545568"/>
    <s v="SaveCreditMemoFromInterface"/>
    <s v="Failed|CreditMemoWorkFlow|08585233896470349682128031231CU16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baccba000314c4da5803b0cd2ee4f07.txt"/>
    <m/>
  </r>
  <r>
    <x v="3"/>
    <d v="2023-03-07T00:00:00"/>
    <s v="Kiewit"/>
    <x v="1"/>
    <s v="1THCPQNK14Y9|545568"/>
    <s v="Check with Supplier"/>
    <s v="Failed|CreditMemoWorkFlow|08585233889210083936276863020CU85|Production-SMART-EASTUS|Correlation Id:08585233889254896569641907007CU58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THCPQNK14Y9"/>
    <m/>
    <d v="2023-03-07T19:39:00"/>
    <n v="545568"/>
    <s v="SaveCreditMemoFromInterface"/>
    <s v="Failed|CreditMemoWorkFlow|08585233889210083936276863020CU85|Production-SMART-EASTUS|Correlation Id:08585233889254896569641907007CU58|Reason: HTTP - ValidationException: Invoice Status is not valid"/>
    <s v="https://gepsmartinterfacestorage.blob.core.windows.net/buyersqlconn/70021845/Interfaces/Inbound/cXML/CreditMemo/ProcessingError/2023/03/07/CreditMemo_20230307193925_2d07576171994fdc84fd234d7ad4b6df.txt"/>
    <m/>
  </r>
  <r>
    <x v="3"/>
    <d v="2023-03-07T00:00:00"/>
    <s v="Kiewit"/>
    <x v="1"/>
    <s v="9629645418|572963"/>
    <s v="Check with Supplier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29645418"/>
    <m/>
    <d v="2023-03-07T13:19:00"/>
    <n v="572963"/>
    <s v="SaveInvoiceFromInterface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https://gepsmartinterfacestorage.blob.core.windows.net/buyersqlconn/70021845/Interfaces/Inbound/cXML/Invoice/ProcessingError/2023/03/07/Invoice_20230307131856_f8dd57e89bb8499ebe7893da39a669da.txt"/>
    <m/>
  </r>
  <r>
    <x v="3"/>
    <d v="2023-03-07T00:00:00"/>
    <s v="Kiewit"/>
    <x v="1"/>
    <s v="9629908329|572963"/>
    <s v="Check with Supplier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29908329"/>
    <m/>
    <d v="2023-03-07T13:32:00"/>
    <n v="572963"/>
    <s v="SaveInvoiceFromInterface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https://gepsmartinterfacestorage.blob.core.windows.net/buyersqlconn/70021845/Interfaces/Inbound/cXML/Invoice/ProcessingError/2023/03/07/Invoice_20230307133201_14ab85518f044af9ab7b5268ca9285ce.txt"/>
    <m/>
  </r>
  <r>
    <x v="3"/>
    <d v="2023-03-08T00:00:00"/>
    <s v="OGE"/>
    <x v="0"/>
    <s v="568503000|42197"/>
    <s v="Check with Supplier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Pending"/>
    <x v="0"/>
    <m/>
    <m/>
    <m/>
    <m/>
    <m/>
    <m/>
    <m/>
    <m/>
    <m/>
    <m/>
    <s v="KAUL GLOVE &amp; MANUFACTURING CO"/>
    <s v="Invoice"/>
    <n v="568503000"/>
    <m/>
    <d v="2023-03-07T16:48:00"/>
    <n v="42197"/>
    <s v="SaveInvoiceFromInterface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https://gepsmartinterfacestorage.blob.core.windows.net/buyersqlconn/7954/Interfaces/Inbound/EDI/Invoice/ProcessingError/2023/03/07/Invoice_20230307044846_b053bee8-8167-4ee8-bcf1-40862b62a20f.txt"/>
    <m/>
  </r>
  <r>
    <x v="3"/>
    <d v="2023-03-08T00:00:00"/>
    <s v="OGE"/>
    <x v="0"/>
    <s v="568503100|42197"/>
    <s v="Check with Supplier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Pending"/>
    <x v="0"/>
    <m/>
    <m/>
    <m/>
    <m/>
    <m/>
    <m/>
    <m/>
    <m/>
    <m/>
    <m/>
    <s v="KAUL GLOVE &amp; MANUFACTURING CO"/>
    <s v="Invoice"/>
    <n v="568503100"/>
    <m/>
    <d v="2023-03-07T16:48:00"/>
    <n v="42197"/>
    <s v="SaveInvoiceFromInterface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https://gepsmartinterfacestorage.blob.core.windows.net/buyersqlconn/7954/Interfaces/Inbound/EDI/Invoice/ProcessingError/2023/03/07/Invoice_20230307044845_000027fa-74e2-4d0e-95b9-5d14da74ebfd.txt"/>
    <m/>
  </r>
  <r>
    <x v="3"/>
    <d v="2023-03-08T00:00:00"/>
    <s v="OGE"/>
    <x v="0"/>
    <s v="568502300|42197"/>
    <s v="Check with Supplier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Pending"/>
    <x v="0"/>
    <m/>
    <m/>
    <m/>
    <m/>
    <m/>
    <m/>
    <m/>
    <m/>
    <m/>
    <m/>
    <s v="KAUL GLOVE &amp; MANUFACTURING CO"/>
    <s v="Invoice"/>
    <n v="568502300"/>
    <m/>
    <d v="2023-03-07T16:48:00"/>
    <n v="42197"/>
    <s v="SaveInvoiceFromInterface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https://gepsmartinterfacestorage.blob.core.windows.net/buyersqlconn/7954/Interfaces/Inbound/EDI/Invoice/ProcessingError/2023/03/07/Invoice_20230307044846_a8808c70-32fa-4a45-b6f2-1c4852c5f652.txt"/>
    <m/>
  </r>
  <r>
    <x v="3"/>
    <d v="2023-03-08T00:00:00"/>
    <s v="OGE"/>
    <x v="0"/>
    <s v="568502400|42197"/>
    <s v="Check with Supplier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Pending"/>
    <x v="0"/>
    <m/>
    <m/>
    <m/>
    <m/>
    <m/>
    <m/>
    <m/>
    <m/>
    <m/>
    <m/>
    <s v="KAUL GLOVE &amp; MANUFACTURING CO"/>
    <s v="Invoice"/>
    <n v="568502400"/>
    <m/>
    <d v="2023-03-07T16:48:00"/>
    <n v="42197"/>
    <s v="SaveInvoiceFromInterface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https://gepsmartinterfacestorage.blob.core.windows.net/buyersqlconn/7954/Interfaces/Inbound/EDI/Invoice/ProcessingError/2023/03/07/Invoice_20230307044846_4a53d425-d0c3-4d84-90f5-cd72466151f1.txt"/>
    <m/>
  </r>
  <r>
    <x v="3"/>
    <d v="2023-03-08T00:00:00"/>
    <s v="OGE"/>
    <x v="0"/>
    <s v="568502200|42197"/>
    <s v="Check with Supplier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Pending"/>
    <x v="0"/>
    <m/>
    <m/>
    <m/>
    <m/>
    <m/>
    <m/>
    <m/>
    <m/>
    <m/>
    <m/>
    <s v="KAUL GLOVE &amp; MANUFACTURING CO"/>
    <s v="Invoice"/>
    <n v="568502200"/>
    <m/>
    <d v="2023-03-07T16:48:00"/>
    <n v="42197"/>
    <s v="SaveInvoiceFromInterface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https://gepsmartinterfacestorage.blob.core.windows.net/buyersqlconn/7954/Interfaces/Inbound/EDI/Invoice/ProcessingError/2023/03/07/Invoice_20230307044845_10c17934-8d61-43b2-b411-5c60a4b27fac.txt"/>
    <m/>
  </r>
  <r>
    <x v="3"/>
    <d v="2023-03-08T00:00:00"/>
    <s v="OGE"/>
    <x v="0"/>
    <s v="568503400|42197"/>
    <s v="Check with Supplier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Pending"/>
    <x v="0"/>
    <m/>
    <m/>
    <m/>
    <m/>
    <m/>
    <m/>
    <m/>
    <m/>
    <m/>
    <m/>
    <s v="KAUL GLOVE &amp; MANUFACTURING CO"/>
    <s v="Invoice"/>
    <n v="568503400"/>
    <m/>
    <d v="2023-03-07T16:48:00"/>
    <n v="42197"/>
    <s v="SaveInvoiceFromInterface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https://gepsmartinterfacestorage.blob.core.windows.net/buyersqlconn/7954/Interfaces/Inbound/EDI/Invoice/ProcessingError/2023/03/07/Invoice_20230307044845_596c1df3-c621-4122-962a-8827870e635e.txt"/>
    <m/>
  </r>
  <r>
    <x v="3"/>
    <d v="2023-03-08T00:00:00"/>
    <s v="OGE"/>
    <x v="0"/>
    <s v="9632140704|57800"/>
    <s v="Check with Supplier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Pending"/>
    <x v="0"/>
    <m/>
    <m/>
    <m/>
    <m/>
    <m/>
    <m/>
    <m/>
    <m/>
    <m/>
    <m/>
    <s v="W W GRAINGER INC"/>
    <s v="Invoice"/>
    <n v="9632140704"/>
    <m/>
    <d v="2023-03-08T08:47:00"/>
    <n v="57800"/>
    <s v="SaveInvoiceFromInterface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https://gepsmartinterfacestorage.blob.core.windows.net/buyersqlconn/7954/Interfaces/Inbound/cXML/Invoice/ProcessingError/2023/03/08/Invoice_20230308084705_2b69cf1cedb8469e8aad298b75a9edb4.txt"/>
    <m/>
  </r>
  <r>
    <x v="3"/>
    <d v="2023-03-08T00:00:00"/>
    <s v="OGE"/>
    <x v="0"/>
    <s v="9630828490|57800"/>
    <s v="Check with Supplier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Pending"/>
    <x v="0"/>
    <m/>
    <m/>
    <m/>
    <m/>
    <m/>
    <m/>
    <m/>
    <m/>
    <m/>
    <m/>
    <s v="W W GRAINGER INC"/>
    <s v="Invoice"/>
    <n v="9630828490"/>
    <m/>
    <d v="2023-03-08T09:01:00"/>
    <n v="57800"/>
    <s v="SaveInvoiceFromInterface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https://gepsmartinterfacestorage.blob.core.windows.net/buyersqlconn/7954/Interfaces/Inbound/cXML/Invoice/ProcessingError/2023/03/08/Invoice_20230308090109_5f46dcd8a4b048eeba51886293cccc6f.txt"/>
    <m/>
  </r>
  <r>
    <x v="3"/>
    <d v="2023-03-08T00:00:00"/>
    <s v="OGE"/>
    <x v="0"/>
    <s v="9630974682|57800"/>
    <s v="Check with Supplier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Pending"/>
    <x v="0"/>
    <m/>
    <m/>
    <m/>
    <m/>
    <m/>
    <m/>
    <m/>
    <m/>
    <m/>
    <m/>
    <s v="W W GRAINGER INC"/>
    <s v="Invoice"/>
    <n v="9630974682"/>
    <m/>
    <d v="2023-03-08T09:16:00"/>
    <n v="57800"/>
    <s v="SaveInvoiceFromInterface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https://gepsmartinterfacestorage.blob.core.windows.net/buyersqlconn/7954/Interfaces/Inbound/cXML/Invoice/ProcessingError/2023/03/08/Invoice_20230308091614_8b9651301626443da39f3116e4239840.txt"/>
    <m/>
  </r>
  <r>
    <x v="3"/>
    <d v="2023-03-08T00:00:00"/>
    <s v="CincinnatiBell"/>
    <x v="0"/>
    <s v="767328000|78695"/>
    <s v="Check with Supplier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No Document Found"/>
    <x v="2"/>
    <m/>
    <m/>
    <d v="2023-03-09T00:00:00"/>
    <m/>
    <m/>
    <m/>
    <m/>
    <m/>
    <m/>
    <m/>
    <s v="POWER&amp;TELEPHONE SUPPLY"/>
    <s v="Invoice"/>
    <s v="767328000"/>
    <m/>
    <d v="2023-03-07T15:18:00"/>
    <n v="78695"/>
    <s v="SaveInvoiceFromInterface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https://gepsmartinterfacestorage.blob.core.windows.net/buyersqlconn/70242/Interfaces/Inbound/EDI/Invoice/ProcessingError/2023/03/07/Invoice_20230307031838_84cba86e-c2bd-49a9-a630-fdf9b89952a9.txt"/>
    <m/>
  </r>
  <r>
    <x v="3"/>
    <d v="2023-03-08T00:00:00"/>
    <s v="CincinnatiBell"/>
    <x v="0"/>
    <s v="5409748131|171070"/>
    <s v="Check with Supplier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No Document Found"/>
    <x v="2"/>
    <m/>
    <m/>
    <d v="2023-03-09T00:00:00"/>
    <m/>
    <m/>
    <m/>
    <m/>
    <m/>
    <m/>
    <m/>
    <s v="SCANSOURCE, INC"/>
    <s v="Invoice"/>
    <s v="5409748131"/>
    <m/>
    <d v="2023-03-08T07:18:00"/>
    <n v="171070"/>
    <s v="SaveInvoiceFromInterface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https://gepsmartinterfacestorage.blob.core.windows.net/buyersqlconn/70242/Interfaces/Inbound/EDI/Invoice/ProcessingError/2023/03/08/Invoice_20230308071851_abd6ab8f-dad0-45c0-83a6-20ab8f0b0c84.txt"/>
    <m/>
  </r>
  <r>
    <x v="3"/>
    <d v="2023-03-08T00:00:00"/>
    <s v="Lennox"/>
    <x v="1"/>
    <s v="9629573701|555946"/>
    <s v="Check with Supplier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Pending"/>
    <x v="0"/>
    <m/>
    <m/>
    <m/>
    <m/>
    <m/>
    <m/>
    <m/>
    <m/>
    <m/>
    <m/>
    <s v="GRAINGER"/>
    <s v="Invoice"/>
    <n v="9629573701"/>
    <m/>
    <d v="2023-03-07T12:31:00"/>
    <n v="555946"/>
    <s v="SaveInvoiceFromInterface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https://gepsmartinterfacestorage.blob.core.windows.net/buyersqlconn/70021726/Interfaces/Inbound/cXML/Invoice/ProcessingError/2023/03/07/Invoice_20230307123142_ab40cd228be24ecd91c9c61190ea469e.txt"/>
    <m/>
  </r>
  <r>
    <x v="3"/>
    <d v="2023-03-08T00:00:00"/>
    <s v="Lennox"/>
    <x v="1"/>
    <s v="300487406001|543101"/>
    <s v="Check with Supplier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Pending"/>
    <x v="0"/>
    <m/>
    <m/>
    <m/>
    <m/>
    <m/>
    <m/>
    <m/>
    <m/>
    <m/>
    <m/>
    <s v="OFFICE DEPOT S.R.O."/>
    <s v="Invoice"/>
    <n v="300487000000"/>
    <m/>
    <d v="2023-03-07T19:26:00"/>
    <n v="543101"/>
    <s v="SaveInvoiceFromInterface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https://gepsmartinterfacestorage.blob.core.windows.net/buyersqlconn/70021726/Interfaces/Inbound/cXML/Invoice/ProcessingError/2023/03/07/Invoice_20230307192603_6853fc5afab945988ebdab7669b64ee1.txt"/>
    <m/>
  </r>
  <r>
    <x v="3"/>
    <d v="2023-03-08T00:00:00"/>
    <s v="ABM"/>
    <x v="1"/>
    <s v="0553194|418486"/>
    <s v="Check with Supplier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Pending"/>
    <x v="0"/>
    <m/>
    <m/>
    <m/>
    <m/>
    <m/>
    <m/>
    <m/>
    <m/>
    <m/>
    <m/>
    <s v="FERGUSON FACILITIES SUPPLY"/>
    <s v="Invoice"/>
    <n v="553194"/>
    <m/>
    <d v="2023-03-07T21:48:00"/>
    <n v="418486"/>
    <s v="SaveInvoiceFromInterface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https://gepsmartinterfacestorage.blob.core.windows.net/buyersqlconn/4202/Interfaces/Inbound/cXML/Invoice/ProcessingError/2023/03/07/Invoice_20230307214836_7215254d97a740fabda3bccfc6861085.txt"/>
    <m/>
  </r>
  <r>
    <x v="3"/>
    <d v="2023-03-08T00:00:00"/>
    <s v="ABM"/>
    <x v="1"/>
    <s v="0553220|418486"/>
    <s v="Check with Supplier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Pending"/>
    <x v="0"/>
    <m/>
    <m/>
    <m/>
    <m/>
    <m/>
    <m/>
    <m/>
    <m/>
    <m/>
    <m/>
    <s v="FERGUSON FACILITIES SUPPLY"/>
    <s v="Invoice"/>
    <n v="553220"/>
    <m/>
    <d v="2023-03-07T21:48:00"/>
    <n v="418486"/>
    <s v="SaveInvoiceFromInterface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https://gepsmartinterfacestorage.blob.core.windows.net/buyersqlconn/4202/Interfaces/Inbound/cXML/Invoice/ProcessingError/2023/03/07/Invoice_20230307214837_674a2fea8b0840348f2d7c873c084375.txt"/>
    <m/>
  </r>
  <r>
    <x v="3"/>
    <d v="2023-03-08T00:00:00"/>
    <s v="ABM"/>
    <x v="1"/>
    <s v="0553173|418486"/>
    <s v="Check with Supplier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Pending"/>
    <x v="0"/>
    <m/>
    <m/>
    <m/>
    <m/>
    <m/>
    <m/>
    <m/>
    <m/>
    <m/>
    <m/>
    <s v="FERGUSON FACILITIES SUPPLY"/>
    <s v="Invoice"/>
    <n v="553173"/>
    <m/>
    <d v="2023-03-07T21:48:00"/>
    <n v="418486"/>
    <s v="SaveInvoiceFromInterface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https://gepsmartinterfacestorage.blob.core.windows.net/buyersqlconn/4202/Interfaces/Inbound/cXML/Invoice/ProcessingError/2023/03/07/Invoice_20230307214836_36c737d6808e4261a5170e920a24be31.txt"/>
    <m/>
  </r>
  <r>
    <x v="3"/>
    <d v="2023-03-08T00:00:00"/>
    <s v="ABM"/>
    <x v="1"/>
    <s v="0553182|418486"/>
    <s v="Check with Supplier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Pending"/>
    <x v="0"/>
    <m/>
    <m/>
    <m/>
    <m/>
    <m/>
    <m/>
    <m/>
    <m/>
    <m/>
    <m/>
    <s v="FERGUSON FACILITIES SUPPLY"/>
    <s v="Invoice"/>
    <n v="553182"/>
    <m/>
    <d v="2023-03-07T21:47:00"/>
    <n v="418486"/>
    <s v="SaveInvoiceFromInterface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https://gepsmartinterfacestorage.blob.core.windows.net/buyersqlconn/4202/Interfaces/Inbound/cXML/Invoice/ProcessingError/2023/03/07/Invoice_20230307214735_fc169f9d530942668493ebdb5f1a4d8a.txt"/>
    <m/>
  </r>
  <r>
    <x v="3"/>
    <d v="2023-03-08T00:00:00"/>
    <s v="ABM"/>
    <x v="1"/>
    <s v="0553076|418486"/>
    <s v="Check with Supplier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Pending"/>
    <x v="0"/>
    <m/>
    <m/>
    <m/>
    <m/>
    <m/>
    <m/>
    <m/>
    <m/>
    <m/>
    <m/>
    <s v="FERGUSON FACILITIES SUPPLY"/>
    <s v="Invoice"/>
    <n v="553076"/>
    <m/>
    <d v="2023-03-07T21:47:00"/>
    <n v="418486"/>
    <s v="SaveInvoiceFromInterface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https://gepsmartinterfacestorage.blob.core.windows.net/buyersqlconn/4202/Interfaces/Inbound/cXML/Invoice/ProcessingError/2023/03/07/Invoice_20230307214734_d9d7a62b29f342fca2cf1000f9950ae2.txt"/>
    <m/>
  </r>
  <r>
    <x v="3"/>
    <d v="2023-03-08T00:00:00"/>
    <s v="ABM"/>
    <x v="1"/>
    <s v="0553181|418486"/>
    <s v="Check with Supplier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Pending"/>
    <x v="0"/>
    <m/>
    <m/>
    <m/>
    <m/>
    <m/>
    <m/>
    <m/>
    <m/>
    <m/>
    <m/>
    <s v="FERGUSON FACILITIES SUPPLY"/>
    <s v="Invoice"/>
    <n v="553181"/>
    <m/>
    <d v="2023-03-07T21:47:00"/>
    <n v="418486"/>
    <s v="SaveInvoiceFromInterface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https://gepsmartinterfacestorage.blob.core.windows.net/buyersqlconn/4202/Interfaces/Inbound/cXML/Invoice/ProcessingError/2023/03/07/Invoice_20230307214734_6da93a6b1f3647feb71b91d998ed4a01.txt"/>
    <m/>
  </r>
  <r>
    <x v="3"/>
    <d v="2023-03-08T00:00:00"/>
    <s v="ABM"/>
    <x v="1"/>
    <s v="0553171|418486"/>
    <s v="Check with Supplier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Pending"/>
    <x v="0"/>
    <m/>
    <m/>
    <m/>
    <m/>
    <m/>
    <m/>
    <m/>
    <m/>
    <m/>
    <m/>
    <s v="FERGUSON FACILITIES SUPPLY"/>
    <s v="Invoice"/>
    <n v="553171"/>
    <m/>
    <d v="2023-03-07T21:46:00"/>
    <n v="418486"/>
    <s v="SaveInvoiceFromInterface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https://gepsmartinterfacestorage.blob.core.windows.net/buyersqlconn/4202/Interfaces/Inbound/cXML/Invoice/ProcessingError/2023/03/07/Invoice_20230307214638_659f517ed1224222983a15c1b50e89a9.txt"/>
    <m/>
  </r>
  <r>
    <x v="3"/>
    <d v="2023-03-08T00:00:00"/>
    <s v="ABM"/>
    <x v="1"/>
    <s v="0553193|418486"/>
    <s v="Check with Supplier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Pending"/>
    <x v="0"/>
    <m/>
    <m/>
    <m/>
    <m/>
    <m/>
    <m/>
    <m/>
    <m/>
    <m/>
    <m/>
    <s v="FERGUSON FACILITIES SUPPLY"/>
    <s v="Invoice"/>
    <n v="553193"/>
    <m/>
    <d v="2023-03-07T21:46:00"/>
    <n v="418486"/>
    <s v="SaveInvoiceFromInterface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https://gepsmartinterfacestorage.blob.core.windows.net/buyersqlconn/4202/Interfaces/Inbound/cXML/Invoice/ProcessingError/2023/03/07/Invoice_20230307214638_5ff20415f6184aaa83984b71f035dfb1.txt"/>
    <m/>
  </r>
  <r>
    <x v="3"/>
    <d v="2023-03-08T00:00:00"/>
    <s v="ABM"/>
    <x v="1"/>
    <s v="0553067|418486"/>
    <s v="Check with Supplier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Pending"/>
    <x v="0"/>
    <m/>
    <m/>
    <m/>
    <m/>
    <m/>
    <m/>
    <m/>
    <m/>
    <m/>
    <m/>
    <s v="FERGUSON FACILITIES SUPPLY"/>
    <s v="Invoice"/>
    <n v="553067"/>
    <m/>
    <d v="2023-03-07T21:46:00"/>
    <n v="418486"/>
    <s v="SaveInvoiceFromInterface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https://gepsmartinterfacestorage.blob.core.windows.net/buyersqlconn/4202/Interfaces/Inbound/cXML/Invoice/ProcessingError/2023/03/07/Invoice_20230307214638_78c1ce840244458a9067d438d579f529.txt"/>
    <m/>
  </r>
  <r>
    <x v="3"/>
    <d v="2023-03-08T00:00:00"/>
    <s v="ABM"/>
    <x v="1"/>
    <s v="0553228|418486"/>
    <s v="Check with Supplier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Pending"/>
    <x v="0"/>
    <m/>
    <m/>
    <m/>
    <m/>
    <m/>
    <m/>
    <m/>
    <m/>
    <m/>
    <m/>
    <s v="FERGUSON FACILITIES SUPPLY"/>
    <s v="Invoice"/>
    <n v="553228"/>
    <m/>
    <d v="2023-03-07T21:49:00"/>
    <n v="418486"/>
    <s v="SaveInvoiceFromInterface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https://gepsmartinterfacestorage.blob.core.windows.net/buyersqlconn/4202/Interfaces/Inbound/cXML/Invoice/ProcessingError/2023/03/07/Invoice_20230307214937_4942ff25e1f646ab86b542e9ade39be1.txt"/>
    <m/>
  </r>
  <r>
    <x v="3"/>
    <d v="2023-03-08T00:00:00"/>
    <s v="ABM"/>
    <x v="1"/>
    <s v="0553524|418486"/>
    <s v="Check with Supplier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Pending"/>
    <x v="0"/>
    <m/>
    <m/>
    <m/>
    <m/>
    <m/>
    <m/>
    <m/>
    <m/>
    <m/>
    <m/>
    <s v="FERGUSON FACILITIES SUPPLY"/>
    <s v="Invoice"/>
    <n v="553524"/>
    <m/>
    <d v="2023-03-07T21:49:00"/>
    <n v="418486"/>
    <s v="SaveInvoiceFromInterface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https://gepsmartinterfacestorage.blob.core.windows.net/buyersqlconn/4202/Interfaces/Inbound/cXML/Invoice/ProcessingError/2023/03/07/Invoice_20230307214937_5e1da03b7d2f408c9d6dd62e41367e68.txt"/>
    <m/>
  </r>
  <r>
    <x v="3"/>
    <d v="2023-03-08T00:00:00"/>
    <s v="ABM"/>
    <x v="1"/>
    <s v="0553600|418486"/>
    <s v="Check with Supplier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Pending"/>
    <x v="0"/>
    <m/>
    <m/>
    <m/>
    <m/>
    <m/>
    <m/>
    <m/>
    <m/>
    <m/>
    <m/>
    <s v="FERGUSON FACILITIES SUPPLY"/>
    <s v="Invoice"/>
    <n v="553600"/>
    <m/>
    <d v="2023-03-07T21:49:00"/>
    <n v="418486"/>
    <s v="SaveInvoiceFromInterface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https://gepsmartinterfacestorage.blob.core.windows.net/buyersqlconn/4202/Interfaces/Inbound/cXML/Invoice/ProcessingError/2023/03/07/Invoice_20230307214937_2e2516b335204afaa81cfa510986d5eb.txt"/>
    <m/>
  </r>
  <r>
    <x v="3"/>
    <d v="2023-03-08T00:00:00"/>
    <s v="ABM"/>
    <x v="1"/>
    <s v="0553515|418486"/>
    <s v="Check with Supplier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Pending"/>
    <x v="0"/>
    <m/>
    <m/>
    <m/>
    <m/>
    <m/>
    <m/>
    <m/>
    <m/>
    <m/>
    <m/>
    <s v="FERGUSON FACILITIES SUPPLY"/>
    <s v="Invoice"/>
    <n v="553515"/>
    <m/>
    <d v="2023-03-07T21:50:00"/>
    <n v="418486"/>
    <s v="SaveInvoiceFromInterface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https://gepsmartinterfacestorage.blob.core.windows.net/buyersqlconn/4202/Interfaces/Inbound/cXML/Invoice/ProcessingError/2023/03/07/Invoice_20230307215036_568e2f3cbe9146089392c14efabe8125.txt"/>
    <m/>
  </r>
  <r>
    <x v="3"/>
    <d v="2023-03-08T00:00:00"/>
    <s v="ABM"/>
    <x v="1"/>
    <s v="0553248|418486"/>
    <s v="Check with Supplier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Pending"/>
    <x v="0"/>
    <m/>
    <m/>
    <m/>
    <m/>
    <m/>
    <m/>
    <m/>
    <m/>
    <m/>
    <m/>
    <s v="FERGUSON FACILITIES SUPPLY"/>
    <s v="Invoice"/>
    <n v="553248"/>
    <m/>
    <d v="2023-03-07T21:50:00"/>
    <n v="418486"/>
    <s v="SaveInvoiceFromInterface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https://gepsmartinterfacestorage.blob.core.windows.net/buyersqlconn/4202/Interfaces/Inbound/cXML/Invoice/ProcessingError/2023/03/07/Invoice_20230307215036_da0312f3efab44b98386c7cbf4a50da5.txt"/>
    <m/>
  </r>
  <r>
    <x v="3"/>
    <d v="2023-03-08T00:00:00"/>
    <s v="ABM"/>
    <x v="1"/>
    <s v="0544942-5|418486"/>
    <s v="Check with Supplier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Pending"/>
    <x v="0"/>
    <m/>
    <m/>
    <m/>
    <m/>
    <m/>
    <m/>
    <m/>
    <m/>
    <m/>
    <m/>
    <s v="FERGUSON FACILITIES SUPPLY"/>
    <s v="Invoice"/>
    <s v="0544942-5"/>
    <m/>
    <d v="2023-03-07T21:50:00"/>
    <n v="418486"/>
    <s v="SaveInvoiceFromInterface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https://gepsmartinterfacestorage.blob.core.windows.net/buyersqlconn/4202/Interfaces/Inbound/cXML/Invoice/ProcessingError/2023/03/07/Invoice_20230307215036_2e10d14bc40d432bb065317daa5ea597.txt"/>
    <m/>
  </r>
  <r>
    <x v="3"/>
    <d v="2023-03-08T00:00:00"/>
    <s v="ABM"/>
    <x v="1"/>
    <s v="756242242|460113"/>
    <s v="Check with Supplier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2242"/>
    <m/>
    <d v="2023-03-08T09:07:00"/>
    <n v="460113"/>
    <s v="SaveInvoiceFromInterface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090711_b72dbcde883144c2a45dcd8153800433.txt"/>
    <m/>
  </r>
  <r>
    <x v="3"/>
    <d v="2023-03-08T00:00:00"/>
    <s v="ABM"/>
    <x v="1"/>
    <s v="1FXM-RMFF-613R|460103"/>
    <s v="GEP Team to reprocess"/>
    <s v="Failed|InvoiceWorkFlow|08585233502263584825652029956CU88|Production-SMART-EASTUS|Correlation Id:08585233502304173556768583182CU27|Reason: HTTP - Exception occured in API, Please contact Admin."/>
    <s v="Pending"/>
    <x v="0"/>
    <m/>
    <m/>
    <m/>
    <m/>
    <m/>
    <m/>
    <m/>
    <m/>
    <m/>
    <m/>
    <s v="AMAZON CAPITAL SERVICES, INC."/>
    <s v="Invoice"/>
    <s v="1FXM-RMFF-613R"/>
    <m/>
    <d v="2023-03-08T06:25:00"/>
    <n v="460103"/>
    <s v="SaveInvoiceFromInterface"/>
    <s v="Failed|InvoiceWorkFlow|08585233502263584825652029956CU88|Production-SMART-EASTUS|Correlation Id:08585233502304173556768583182CU27|Reason: HTTP - Exception occured in API, Please contact Admin."/>
    <s v="https://gepsmartinterfacestorage.blob.core.windows.net/buyersqlconn/4202/Interfaces/Inbound/cXML/Invoice/ProcessingError/2023/03/08/Invoice_20230308062420_8e58c97fd25945db91cfa6781d2745a6.txt"/>
    <s v="Processed"/>
  </r>
  <r>
    <x v="3"/>
    <d v="2023-03-08T00:00:00"/>
    <s v="ABM"/>
    <x v="1"/>
    <s v="423105985|460113"/>
    <s v="Check with Supplier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5985"/>
    <m/>
    <d v="2023-03-07T12:31:00"/>
    <n v="460113"/>
    <s v="SaveInvoiceFromInterface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142_6f57f2fe1d13432d9f2d909b2cb31de5.txt"/>
    <m/>
  </r>
  <r>
    <x v="3"/>
    <d v="2023-03-08T00:00:00"/>
    <s v="ABM"/>
    <x v="1"/>
    <s v="423105986|460113"/>
    <s v="Check with Supplier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5986"/>
    <m/>
    <d v="2023-03-07T12:30:00"/>
    <n v="460113"/>
    <s v="SaveInvoiceFromInterface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5_840064c6a619492698da5351be32a8c9.txt"/>
    <m/>
  </r>
  <r>
    <x v="3"/>
    <d v="2023-03-08T00:00:00"/>
    <s v="ABM"/>
    <x v="1"/>
    <s v="423104496|460113"/>
    <s v="Check with Supplier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4496"/>
    <m/>
    <d v="2023-03-07T12:30:00"/>
    <n v="460113"/>
    <s v="SaveInvoiceFromInterface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3_a10cc92e01f2476599db567ed3678814.txt"/>
    <m/>
  </r>
  <r>
    <x v="3"/>
    <d v="2023-03-08T00:00:00"/>
    <s v="ABM"/>
    <x v="1"/>
    <s v="1453957|387589"/>
    <s v="Check with Supplier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Pending"/>
    <x v="0"/>
    <m/>
    <m/>
    <m/>
    <m/>
    <m/>
    <m/>
    <m/>
    <m/>
    <m/>
    <m/>
    <s v="CINTAS CORP"/>
    <s v="Invoice"/>
    <n v="1453957"/>
    <m/>
    <d v="2023-03-07T14:15:00"/>
    <n v="387589"/>
    <s v="SaveInvoiceFromInterface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https://gepsmartinterfacestorage.blob.core.windows.net/buyersqlconn/4202/Interfaces/Inbound/EDI/Invoice/ProcessingError/2023/03/07/Invoice_20230307021508_bbf060ce-41f3-4fdb-8c04-ab5cd8f3a8d5.txt"/>
    <m/>
  </r>
  <r>
    <x v="3"/>
    <d v="2023-03-08T00:00:00"/>
    <s v="ABM"/>
    <x v="1"/>
    <s v="1452030|387589"/>
    <s v="Check with Supplier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Pending"/>
    <x v="0"/>
    <m/>
    <m/>
    <m/>
    <m/>
    <m/>
    <m/>
    <m/>
    <m/>
    <m/>
    <m/>
    <s v="CINTAS CORP"/>
    <s v="Invoice"/>
    <n v="1452030"/>
    <m/>
    <d v="2023-03-07T14:14:00"/>
    <n v="387589"/>
    <s v="SaveInvoiceFromInterface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https://gepsmartinterfacestorage.blob.core.windows.net/buyersqlconn/4202/Interfaces/Inbound/EDI/Invoice/ProcessingError/2023/03/07/Invoice_20230307021454_731fd1f9-11fd-4d94-a729-541e01c6299a.txt"/>
    <m/>
  </r>
  <r>
    <x v="3"/>
    <d v="2023-03-08T00:00:00"/>
    <s v="ABM"/>
    <x v="1"/>
    <s v="13081238|394448"/>
    <s v="GEP Team to reprocess"/>
    <s v="{ApplicationException}Error while saving invoice from interface : 13081238. Error details: IDX10000: The parameter 'token' cannot be a 'null' or an empty object._x000a_Parameter name: token{/ApplicationException}"/>
    <s v="Pending"/>
    <x v="0"/>
    <m/>
    <m/>
    <m/>
    <m/>
    <m/>
    <m/>
    <m/>
    <m/>
    <m/>
    <m/>
    <s v="DADE PAPER &amp; BAG"/>
    <s v="Invoice"/>
    <n v="13081238"/>
    <m/>
    <d v="2023-03-07T10:56:00"/>
    <n v="394448"/>
    <s v="SaveInvoiceFromInterface"/>
    <s v="An error occurred while processing the message, refer to the details section for more information _x000a_Message ID: {2DC6945F-E3AE-4750-BB81-7F978C6DC241}_x000a_Instance ID: {B4CE3A23-90EE-4011-9591-493EC00A3A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61ac9e-22ea-41ad-be6a-6cbc69a89d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8123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21_41ffef2ac33d4f97b63a7e2c1fdcd3ad.txt"/>
    <s v="Already processed"/>
  </r>
  <r>
    <x v="3"/>
    <d v="2023-03-08T00:00:00"/>
    <s v="ABM"/>
    <x v="1"/>
    <s v="13074653|394448"/>
    <s v="GEP Team to reprocess"/>
    <s v="{ApplicationException}Error while saving invoice from interface : 13074653. Error details: IDX10000: The parameter 'token' cannot be a 'null' or an empty object._x000a_Parameter name: token{/ApplicationException}"/>
    <s v="Pending"/>
    <x v="0"/>
    <m/>
    <m/>
    <m/>
    <m/>
    <m/>
    <m/>
    <m/>
    <m/>
    <m/>
    <m/>
    <s v="DADE PAPER &amp; BAG"/>
    <s v="Invoice"/>
    <n v="13074653"/>
    <m/>
    <d v="2023-03-07T10:56:00"/>
    <n v="394448"/>
    <s v="SaveInvoiceFromInterface"/>
    <s v="An error occurred while processing the message, refer to the details section for more information _x000a_Message ID: {D154E1AE-DD53-47F6-9909-32AEAC007E77}_x000a_Instance ID: {2847B78E-FA43-4BA5-AE53-F220C3726A8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69d9f63-2ec4-4902-9fd5-60c5031a7fd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46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07_748623a331e346c1a9f1f2f12b390859.txt"/>
    <s v="Already processed"/>
  </r>
  <r>
    <x v="3"/>
    <d v="2023-03-08T00:00:00"/>
    <s v="Ecolab"/>
    <x v="0"/>
    <s v="9629635864|540492"/>
    <s v="Check with Supplier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Pending"/>
    <x v="0"/>
    <m/>
    <m/>
    <m/>
    <m/>
    <m/>
    <m/>
    <m/>
    <m/>
    <m/>
    <m/>
    <s v="GRAINGER"/>
    <s v="Invoice"/>
    <n v="9629635864"/>
    <m/>
    <d v="2023-03-07T10:31:00"/>
    <n v="540492"/>
    <s v="SaveInvoiceFromInterface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https://gepsmartinterfacestorage.blob.core.windows.net/buyersqlconn/538731/Interfaces/Inbound/cXML/Invoice/ProcessingError/2023/03/07/Invoice_20230307103112_501130a2c8584e0aab6b8829ae4e9b75.txt"/>
    <m/>
  </r>
  <r>
    <x v="3"/>
    <d v="2023-03-08T00:00:00"/>
    <s v="Ecolab"/>
    <x v="0"/>
    <s v="293874984001|540488"/>
    <s v="GEP Team to reprocess"/>
    <s v="Failed|InvoiceWorkFlow|08585233913638034675040085492CU44|Production-SMART-EASTUS|Correlation Id:08585233913709645821412474338CU31|Reason: HTTP - Exception occured in API, Please contact Admin."/>
    <s v="Pending"/>
    <x v="0"/>
    <m/>
    <m/>
    <m/>
    <m/>
    <m/>
    <m/>
    <m/>
    <m/>
    <m/>
    <m/>
    <s v="OFFICE DEPOT"/>
    <s v="Invoice"/>
    <n v="293875000000"/>
    <e v="#N/A"/>
    <d v="2023-03-07T19:00:00"/>
    <n v="540488"/>
    <s v="SaveInvoiceFromInterface"/>
    <s v="Failed|InvoiceWorkFlow|08585233913638034675040085492CU44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8a5ca22d137e43e6a8dbd3c67a422439.txt"/>
    <s v="Document is deleted"/>
  </r>
  <r>
    <x v="3"/>
    <d v="2023-03-08T00:00:00"/>
    <s v="Ecolab"/>
    <x v="0"/>
    <s v="300383121001|540488"/>
    <s v="GEP Team to reprocess"/>
    <s v="Failed|InvoiceWorkFlow|08585233913638034674040085492CU66|Production-SMART-EASTUS|Correlation Id:08585233913709645821412474338CU31|Reason: HTTP - Exception occured in API, Please contact Admin."/>
    <s v="Pending"/>
    <x v="0"/>
    <m/>
    <m/>
    <m/>
    <m/>
    <m/>
    <m/>
    <m/>
    <m/>
    <m/>
    <m/>
    <s v="OFFICE DEPOT"/>
    <s v="Invoice"/>
    <n v="300383000000"/>
    <e v="#N/A"/>
    <d v="2023-03-07T19:00:00"/>
    <n v="540488"/>
    <s v="SaveInvoiceFromInterface"/>
    <s v="Failed|InvoiceWorkFlow|08585233913638034674040085492CU66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4_0865a5e1711d4ed4a549022911d62988.txt"/>
    <s v="Document is deleted"/>
  </r>
  <r>
    <x v="3"/>
    <d v="2023-03-08T00:00:00"/>
    <s v="Ecolab"/>
    <x v="0"/>
    <s v="300569244001|540488"/>
    <s v="GEP Team to reprocess"/>
    <s v="Failed|InvoiceWorkFlow|08585233913638034670040085492CU47|Production-SMART-EASTUS|Correlation Id:08585233913709645821412474338CU31|Reason: HTTP - Exception occured in API, Please contact Admin."/>
    <s v="Pending"/>
    <x v="0"/>
    <m/>
    <m/>
    <m/>
    <m/>
    <m/>
    <m/>
    <m/>
    <m/>
    <m/>
    <m/>
    <s v="OFFICE DEPOT"/>
    <s v="Invoice"/>
    <n v="300569000000"/>
    <e v="#N/A"/>
    <d v="2023-03-07T19:00:00"/>
    <n v="540488"/>
    <s v="SaveInvoiceFromInterface"/>
    <s v="Failed|InvoiceWorkFlow|08585233913638034670040085492CU47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9672fc3e3c2747d283a184234e9b07f0.txt"/>
    <s v="Document is deleted"/>
  </r>
  <r>
    <x v="3"/>
    <d v="2023-03-08T00:00:00"/>
    <s v="Ecolab"/>
    <x v="0"/>
    <s v="SINV02196897|540498"/>
    <s v="Check with Supplier"/>
    <s v="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6897"/>
    <m/>
    <d v="2023-03-07T21:45:00"/>
    <n v="540498"/>
    <s v="SaveInvoiceFromInterface"/>
    <s v="An error occurred while processing the message, refer to the details section for more information _x000a_Message ID: {183C66EC-592E-45AD-B788-95259643E79C}_x000a_Instance ID: {3512EAD9-3266-4388-9781-8289B272648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eb56a4-9c9c-4399-860e-e9c604ca3d5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6_d18ce842556540ce83d43335f1e6a503.txt"/>
    <m/>
  </r>
  <r>
    <x v="3"/>
    <d v="2023-03-08T00:00:00"/>
    <s v="Ecolab"/>
    <x v="0"/>
    <s v="SINV02196975|540498"/>
    <s v="GEP Team to reprocess"/>
    <s v="{ApplicationException}Error while saving invoice from interface : SINV02196975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75"/>
    <m/>
    <d v="2023-03-07T21:45:00"/>
    <n v="540498"/>
    <s v="SaveInvoiceFromInterface"/>
    <s v="An error occurred while processing the message, refer to the details section for more information _x000a_Message ID: {1AD013F4-92CE-43F9-B28A-57FC23E6B773}_x000a_Instance ID: {F23E3DCF-BF76-4A54-8C63-4749719526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87bb197-0985-4447-bd00-6cbcaaa14a1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7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c18b211cee7b493b80720bbc3224c511.txt"/>
    <s v="Processed"/>
  </r>
  <r>
    <x v="3"/>
    <d v="2023-03-08T00:00:00"/>
    <s v="Ecolab"/>
    <x v="0"/>
    <s v="SINV02196983|540498"/>
    <s v="GEP Team to reprocess"/>
    <s v="{ApplicationException}Error while saving invoice from interface : SINV02196983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83"/>
    <m/>
    <d v="2023-03-07T21:45:00"/>
    <n v="540498"/>
    <s v="SaveInvoiceFromInterface"/>
    <s v="An error occurred while processing the message, refer to the details section for more information _x000a_Message ID: {7D6E36B5-1ADA-492E-B69F-324E8000CA14}_x000a_Instance ID: {3A3C681B-F90E-43C6-9FCD-B48961402C9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056b26a-5a13-4359-b3cf-1f582327c80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fe60d8cacf064cc584aee31c43895e9a.txt"/>
    <s v="Processed"/>
  </r>
  <r>
    <x v="3"/>
    <d v="2023-03-08T00:00:00"/>
    <s v="Ecolab"/>
    <x v="0"/>
    <s v="SINV02197039|540498"/>
    <s v="Check with Supplier"/>
    <s v="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039"/>
    <m/>
    <d v="2023-03-07T21:45:00"/>
    <n v="540498"/>
    <s v="SaveInvoiceFromInterface"/>
    <s v="An error occurred while processing the message, refer to the details section for more information _x000a_Message ID: {BE6C710B-1CA0-482C-8F46-C9344B514DEB}_x000a_Instance ID: {B3058245-83EC-4D39-A3B6-DCE000DC0F1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acb85bc-65be-48c5-af8f-dbcf44c1bc4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19d2236f50bf4ecb89e3b57b9775e0bb.txt"/>
    <m/>
  </r>
  <r>
    <x v="3"/>
    <d v="2023-03-08T00:00:00"/>
    <s v="Ecolab"/>
    <x v="0"/>
    <s v="SINV02197179|540498"/>
    <s v="GEP Team to reprocess"/>
    <s v="{ApplicationException}Error while saving invoice from interface : SINV02197179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7179"/>
    <m/>
    <d v="2023-03-07T21:45:00"/>
    <n v="540498"/>
    <s v="SaveInvoiceFromInterface"/>
    <s v="An error occurred while processing the message, refer to the details section for more information _x000a_Message ID: {2E46BA5C-9E88-4F9F-A68D-F5411384F302}_x000a_Instance ID: {ED0A729C-2B60-4859-912A-137680F2F5A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1d5176-f614-4813-92c0-67c1e9ece2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71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e1b8f4d9503f4242b0f1097385946cad.txt"/>
    <s v="Processed"/>
  </r>
  <r>
    <x v="3"/>
    <d v="2023-03-08T00:00:00"/>
    <s v="Ecolab"/>
    <x v="0"/>
    <s v="SINV02197453|540498"/>
    <s v="Check with Supplier"/>
    <s v="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453"/>
    <m/>
    <d v="2023-03-07T21:45:00"/>
    <n v="540498"/>
    <s v="SaveInvoiceFromInterface"/>
    <s v="An error occurred while processing the message, refer to the details section for more information _x000a_Message ID: {34783F2A-8EAB-4F24-9E04-8C21BD34173D}_x000a_Instance ID: {4EC2A24A-512B-450B-8E6E-D6B9775E9B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df6e03-aa28-4987-a495-706737976ea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3a2e4fb4de72435b815dcc21f9cdd60b.txt"/>
    <m/>
  </r>
  <r>
    <x v="3"/>
    <d v="2023-03-08T00:00:00"/>
    <s v="Ecolab"/>
    <x v="0"/>
    <s v="9502988965|540493"/>
    <s v="Check with Supplier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Pending"/>
    <x v="0"/>
    <m/>
    <m/>
    <m/>
    <m/>
    <m/>
    <m/>
    <m/>
    <m/>
    <m/>
    <m/>
    <s v="BDI"/>
    <s v="Invoice"/>
    <n v="9502988965"/>
    <m/>
    <d v="2023-03-08T02:48:00"/>
    <n v="540493"/>
    <s v="SaveInvoiceFromInterface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https://gepsmartinterfacestorage.blob.core.windows.net/buyersqlconn/538731/Interfaces/Inbound/cXML/Invoice/ProcessingError/2023/03/08/Invoice_20230308024814_28611cd444304bc19558193e4424017f.txt"/>
    <m/>
  </r>
  <r>
    <x v="3"/>
    <d v="2023-03-08T00:00:00"/>
    <s v="Kiewit"/>
    <x v="2"/>
    <s v="62459474|568107"/>
    <s v="Check with Supplier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59474"/>
    <m/>
    <d v="2023-03-07T12:20:00"/>
    <n v="568107"/>
    <s v="SaveInvoiceFromInterface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https://gepsmartinterfacestorage.blob.core.windows.net/buyersqlconn/70021845/Interfaces/Inbound/cXML/Invoice/ProcessingError/2023/03/07/Invoice_20230307122040_3fca0e0d6b864ab1ad668bf8cc67717d.txt"/>
    <m/>
  </r>
  <r>
    <x v="3"/>
    <d v="2023-03-08T00:00:00"/>
    <s v="Kiewit"/>
    <x v="2"/>
    <s v="3532497644|566022"/>
    <s v="Check with Supplier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Contract &amp; Commercial Inc Staples Advantage"/>
    <s v="Invoice"/>
    <n v="3532497644"/>
    <m/>
    <d v="2023-03-07T11:54:00"/>
    <n v="566022"/>
    <s v="SaveInvoiceFromInterface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https://gepsmartinterfacestorage.blob.core.windows.net/buyersqlconn/70021845/Interfaces/Inbound/cXML/Invoice/ProcessingError/2023/03/07/Invoice_20230307115433_48f1fc83fa174fd9a3839f544030a3b1.txt"/>
    <m/>
  </r>
  <r>
    <x v="3"/>
    <d v="2023-03-08T00:00:00"/>
    <s v="Kiewit"/>
    <x v="2"/>
    <s v="3532497643|566022"/>
    <s v="Check with Supplier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2497643"/>
    <m/>
    <d v="2023-03-07T11:53:00"/>
    <n v="566022"/>
    <s v="SaveCreditMemoFromInterface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7/CreditMemo_20230307115257_68026d2a26274ba5860ee4dc81445920.txt"/>
    <m/>
  </r>
  <r>
    <x v="3"/>
    <d v="2023-03-08T00:00:00"/>
    <s v="Kiewit"/>
    <x v="2"/>
    <s v="9629546772|572963"/>
    <s v="Check with Supplier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Acklands-Grainger Inc."/>
    <s v="Invoice"/>
    <n v="9629546772"/>
    <m/>
    <d v="2023-03-07T13:17:00"/>
    <n v="572963"/>
    <s v="SaveInvoiceFromInterface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https://gepsmartinterfacestorage.blob.core.windows.net/buyersqlconn/70021845/Interfaces/Inbound/cXML/Invoice/ProcessingError/2023/03/07/Invoice_20230307131659_7a7d99a24d6a49028fafebdd20940e21.txt"/>
    <m/>
  </r>
  <r>
    <x v="3"/>
    <d v="2023-03-08T00:00:00"/>
    <s v="Kiewit"/>
    <x v="2"/>
    <s v="9629645418|572963"/>
    <s v="Check with Supplier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Error"/>
    <x v="1"/>
    <d v="2023-03-09T00:00:00"/>
    <m/>
    <d v="2023-03-09T00:00:00"/>
    <m/>
    <m/>
    <m/>
    <m/>
    <m/>
    <m/>
    <m/>
    <s v="Acklands-Grainger Inc."/>
    <s v="Invoice"/>
    <n v="9629645418"/>
    <m/>
    <d v="2023-03-07T13:19:00"/>
    <n v="572963"/>
    <s v="SaveInvoiceFromInterface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https://gepsmartinterfacestorage.blob.core.windows.net/buyersqlconn/70021845/Interfaces/Inbound/cXML/Invoice/ProcessingError/2023/03/07/Invoice_20230307131856_f8dd57e89bb8499ebe7893da39a669da.txt"/>
    <m/>
  </r>
  <r>
    <x v="3"/>
    <d v="2023-03-08T00:00:00"/>
    <s v="Kiewit"/>
    <x v="2"/>
    <s v="9630367820|572963"/>
    <s v="Check with Supplier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Error"/>
    <x v="1"/>
    <d v="2023-03-09T00:00:00"/>
    <m/>
    <d v="2023-03-09T00:00:00"/>
    <m/>
    <m/>
    <m/>
    <m/>
    <m/>
    <m/>
    <m/>
    <s v="Acklands-Grainger Inc."/>
    <s v="Invoice"/>
    <n v="9630367820"/>
    <m/>
    <d v="2023-03-07T13:18:00"/>
    <n v="572963"/>
    <s v="SaveInvoiceFromInterface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https://gepsmartinterfacestorage.blob.core.windows.net/buyersqlconn/70021845/Interfaces/Inbound/cXML/Invoice/ProcessingError/2023/03/07/Invoice_20230307131757_185f2790695f483e9131d4004f8bad4e.txt"/>
    <m/>
  </r>
  <r>
    <x v="3"/>
    <d v="2023-03-08T00:00:00"/>
    <s v="Kiewit"/>
    <x v="2"/>
    <s v="113JD9MC1119|545568"/>
    <s v="Check with Supplier"/>
    <s v="Failed|CreditMemoWorkFlow|08585233896470349683128031231CU21|Production-SMART-EASTUS|Correlation Id:08585233896495839876313079163CU89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13JD9MC1119"/>
    <m/>
    <d v="2023-03-07T19:27:00"/>
    <n v="545568"/>
    <s v="SaveCreditMemoFromInterface"/>
    <s v="Failed|CreditMemoWorkFlow|08585233896470349683128031231CU21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0b04715702043a289b7802e4c8dbe36.txt"/>
    <m/>
  </r>
  <r>
    <x v="3"/>
    <d v="2023-03-08T00:00:00"/>
    <s v="Kiewit"/>
    <x v="2"/>
    <s v="1322936|539935"/>
    <s v="Check with Supplier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Error"/>
    <x v="1"/>
    <d v="2023-03-09T00:00:00"/>
    <m/>
    <d v="2023-03-09T00:00:00"/>
    <m/>
    <m/>
    <m/>
    <m/>
    <m/>
    <m/>
    <m/>
    <s v="Ferguson US Holdings Inc"/>
    <s v="Invoice"/>
    <n v="1322936"/>
    <m/>
    <d v="2023-03-07T23:31:00"/>
    <n v="539935"/>
    <s v="SaveInvoiceFromInterface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https://gepsmartinterfacestorage.blob.core.windows.net/buyersqlconn/70021845/Interfaces/Inbound/cXML/Invoice/ProcessingError/2023/03/07/Invoice_20230307233110_bee6cdd5c0934a4b960e75d67508fc2e.txt"/>
    <m/>
  </r>
  <r>
    <x v="3"/>
    <d v="2023-03-08T00:00:00"/>
    <s v="Kiewit"/>
    <x v="2"/>
    <s v="19W6P4MG1DDY|545568"/>
    <s v="Check with Supplier"/>
    <s v="Failed|CreditMemoWorkFlow|08585233915899045572729188248CU31|Production-SMART-EASTUS|Correlation Id:08585233915929703730816806709CU94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9W6P4MG1DDY"/>
    <m/>
    <d v="2023-03-07T18:55:00"/>
    <n v="545568"/>
    <s v="SaveCreditMemoFromInterface"/>
    <s v="Failed|CreditMemoWorkFlow|08585233915899045572729188248CU31|Production-SMART-EASTUS|Correlation Id:08585233915929703730816806709CU94|Reason: HTTP - ValidationException: Invoice Status is not valid"/>
    <s v="https://gepsmartinterfacestorage.blob.core.windows.net/buyersqlconn/70021845/Interfaces/Inbound/cXML/CreditMemo/ProcessingError/2023/03/07/CreditMemo_20230307185456_f9761da9afbf402f900277858d460421.txt"/>
    <m/>
  </r>
  <r>
    <x v="3"/>
    <d v="2023-03-08T00:00:00"/>
    <s v="Kiewit"/>
    <x v="2"/>
    <s v="1QHCHQYL13CN|545568"/>
    <s v="Check with Supplier"/>
    <s v="Failed|CreditMemoWorkFlow|08585233896470349682128031231CU16|Production-SMART-EASTUS|Correlation Id:08585233896495839876313079163CU89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QHCHQYL13CN"/>
    <m/>
    <d v="2023-03-07T19:27:00"/>
    <n v="545568"/>
    <s v="SaveCreditMemoFromInterface"/>
    <s v="Failed|CreditMemoWorkFlow|08585233896470349682128031231CU16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baccba000314c4da5803b0cd2ee4f07.txt"/>
    <m/>
  </r>
  <r>
    <x v="3"/>
    <d v="2023-03-08T00:00:00"/>
    <s v="Kiewit"/>
    <x v="2"/>
    <s v="1THCPQNK14Y9|545568"/>
    <s v="Check with Supplier"/>
    <s v="Failed|CreditMemoWorkFlow|08585233889210083936276863020CU85|Production-SMART-EASTUS|Correlation Id:08585233889254896569641907007CU58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THCPQNK14Y9"/>
    <m/>
    <d v="2023-03-07T19:39:00"/>
    <n v="545568"/>
    <s v="SaveCreditMemoFromInterface"/>
    <s v="Failed|CreditMemoWorkFlow|08585233889210083936276863020CU85|Production-SMART-EASTUS|Correlation Id:08585233889254896569641907007CU58|Reason: HTTP - ValidationException: Invoice Status is not valid"/>
    <s v="https://gepsmartinterfacestorage.blob.core.windows.net/buyersqlconn/70021845/Interfaces/Inbound/cXML/CreditMemo/ProcessingError/2023/03/07/CreditMemo_20230307193925_2d07576171994fdc84fd234d7ad4b6df.txt"/>
    <m/>
  </r>
  <r>
    <x v="3"/>
    <d v="2023-03-08T00:00:00"/>
    <s v="Kiewit"/>
    <x v="2"/>
    <s v="3531699810|566022"/>
    <s v="Check with Supplier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1699810"/>
    <m/>
    <d v="2023-03-08T00:28:00"/>
    <n v="566022"/>
    <s v="SaveCreditMemoFromInterface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002836_914a5e15d3a34f1b9a08f1a778c70645.txt"/>
    <m/>
  </r>
  <r>
    <x v="3"/>
    <d v="2023-03-08T00:00:00"/>
    <s v="Kiewit"/>
    <x v="2"/>
    <s v="9629908329|572963"/>
    <s v="Check with Supplier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Error"/>
    <x v="1"/>
    <d v="2023-03-09T00:00:00"/>
    <m/>
    <d v="2023-03-09T00:00:00"/>
    <m/>
    <m/>
    <m/>
    <m/>
    <m/>
    <m/>
    <m/>
    <s v="Acklands-Grainger Inc."/>
    <s v="Invoice"/>
    <n v="9629908329"/>
    <m/>
    <d v="2023-03-07T13:32:00"/>
    <n v="572963"/>
    <s v="SaveInvoiceFromInterface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https://gepsmartinterfacestorage.blob.core.windows.net/buyersqlconn/70021845/Interfaces/Inbound/cXML/Invoice/ProcessingError/2023/03/07/Invoice_20230307133201_14ab85518f044af9ab7b5268ca9285ce.txt"/>
    <m/>
  </r>
  <r>
    <x v="3"/>
    <d v="2023-03-08T00:00:00"/>
    <s v="Kiewit"/>
    <x v="2"/>
    <s v="HG01331|565058"/>
    <s v="Check with Supplier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CDW Canada Inc"/>
    <s v="Invoice"/>
    <s v="HG01331"/>
    <m/>
    <d v="2023-03-07T23:24:00"/>
    <n v="565058"/>
    <s v="SaveInvoiceFromInterface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https://gepsmartinterfacestorage.blob.core.windows.net/buyersqlconn/70021845/Interfaces/Inbound/cXML/Invoice/ProcessingError/2023/03/07/Invoice_20230307232406_e2b77d9c80f340f58da64b934ec35bea.txt"/>
    <m/>
  </r>
  <r>
    <x v="3"/>
    <d v="2023-03-08T00:00:00"/>
    <s v="Kiewit"/>
    <x v="2"/>
    <s v="3531699809|566022"/>
    <s v="Check with Supplier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09"/>
    <m/>
    <d v="2023-03-08T00:30:00"/>
    <n v="566022"/>
    <s v="SaveInvoiceFromInterface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https://gepsmartinterfacestorage.blob.core.windows.net/buyersqlconn/70021845/Interfaces/Inbound/cXML/Invoice/ProcessingError/2023/03/08/Invoice_20230308003032_ac476d6eb25b4c359a1ffa98c25bcac6.txt"/>
    <m/>
  </r>
  <r>
    <x v="3"/>
    <d v="2023-03-08T00:00:00"/>
    <s v="Kiewit"/>
    <x v="2"/>
    <s v="3531699811|566022"/>
    <s v="Check with Supplier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1"/>
    <m/>
    <d v="2023-03-08T00:30:00"/>
    <n v="566022"/>
    <s v="SaveInvoiceFromInterface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https://gepsmartinterfacestorage.blob.core.windows.net/buyersqlconn/70021845/Interfaces/Inbound/cXML/Invoice/ProcessingError/2023/03/08/Invoice_20230308003032_add5297508504416a0401f7e2308f39b.txt"/>
    <m/>
  </r>
  <r>
    <x v="3"/>
    <d v="2023-03-08T00:00:00"/>
    <s v="Kiewit"/>
    <x v="2"/>
    <s v="3531699812|566022"/>
    <s v="Check with Supplier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2"/>
    <m/>
    <d v="2023-03-08T00:29:00"/>
    <n v="566022"/>
    <s v="SaveInvoiceFromInterface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https://gepsmartinterfacestorage.blob.core.windows.net/buyersqlconn/70021845/Interfaces/Inbound/cXML/Invoice/ProcessingError/2023/03/08/Invoice_20230308002929_9e35e75dbb404d2cb7056d8b32ef25a9.txt"/>
    <m/>
  </r>
  <r>
    <x v="3"/>
    <d v="2023-03-08T00:00:00"/>
    <s v="Kiewit"/>
    <x v="2"/>
    <s v="3531699813|566022"/>
    <s v="Check with Supplier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3"/>
    <m/>
    <d v="2023-03-08T00:29:00"/>
    <n v="566022"/>
    <s v="SaveInvoiceFromInterface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https://gepsmartinterfacestorage.blob.core.windows.net/buyersqlconn/70021845/Interfaces/Inbound/cXML/Invoice/ProcessingError/2023/03/08/Invoice_20230308002929_85fa6db003724c6e936dd34d51cc70de.txt"/>
    <m/>
  </r>
  <r>
    <x v="3"/>
    <d v="2023-03-08T00:00:00"/>
    <s v="Kiewit"/>
    <x v="2"/>
    <s v="3531699814|566022"/>
    <s v="Check with Supplier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4"/>
    <m/>
    <d v="2023-03-08T00:29:00"/>
    <n v="566022"/>
    <s v="SaveInvoiceFromInterface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https://gepsmartinterfacestorage.blob.core.windows.net/buyersqlconn/70021845/Interfaces/Inbound/cXML/Invoice/ProcessingError/2023/03/08/Invoice_20230308002929_1a2fc1e7ce0a40d88e9e30c0da64d852.txt"/>
    <m/>
  </r>
  <r>
    <x v="3"/>
    <d v="2023-03-08T00:00:00"/>
    <s v="Kiewit"/>
    <x v="2"/>
    <s v="3531699815|566022"/>
    <s v="Check with Supplier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5"/>
    <m/>
    <d v="2023-03-08T00:29:00"/>
    <n v="566022"/>
    <s v="SaveInvoiceFromInterface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https://gepsmartinterfacestorage.blob.core.windows.net/buyersqlconn/70021845/Interfaces/Inbound/cXML/Invoice/ProcessingError/2023/03/08/Invoice_20230308002929_5293b5ba6f394bf7b4fb699abd6012ba.txt"/>
    <m/>
  </r>
  <r>
    <x v="3"/>
    <d v="2023-03-08T00:00:00"/>
    <s v="Kiewit"/>
    <x v="2"/>
    <s v="3531699816|566022"/>
    <s v="Check with Supplier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6"/>
    <m/>
    <d v="2023-03-08T00:30:00"/>
    <n v="566022"/>
    <s v="SaveInvoiceFromInterface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https://gepsmartinterfacestorage.blob.core.windows.net/buyersqlconn/70021845/Interfaces/Inbound/cXML/Invoice/ProcessingError/2023/03/08/Invoice_20230308003032_fc6718945efb4d138a3f212f24f11e8c.txt"/>
    <m/>
  </r>
  <r>
    <x v="3"/>
    <d v="2023-03-08T00:00:00"/>
    <s v="Kiewit"/>
    <x v="2"/>
    <s v="3531699817|566022"/>
    <s v="Check with Supplier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7"/>
    <m/>
    <d v="2023-03-08T00:29:00"/>
    <n v="566022"/>
    <s v="SaveInvoiceFromInterface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https://gepsmartinterfacestorage.blob.core.windows.net/buyersqlconn/70021845/Interfaces/Inbound/cXML/Invoice/ProcessingError/2023/03/08/Invoice_20230308002929_7828fb21c1c14aca8115ccab95f66d07.txt"/>
    <m/>
  </r>
  <r>
    <x v="3"/>
    <d v="2023-03-08T00:00:00"/>
    <s v="Kiewit"/>
    <x v="2"/>
    <s v="4620862407|572685"/>
    <s v="Check with Supplier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Error"/>
    <x v="1"/>
    <d v="2023-03-09T00:00:00"/>
    <m/>
    <d v="2023-03-09T00:00:00"/>
    <m/>
    <m/>
    <m/>
    <m/>
    <m/>
    <m/>
    <m/>
    <s v="Hilti Inc"/>
    <s v="Invoice"/>
    <n v="4620862407"/>
    <m/>
    <d v="2023-03-08T03:54:00"/>
    <n v="572685"/>
    <s v="SaveInvoiceFromInterface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https://gepsmartinterfacestorage.blob.core.windows.net/buyersqlconn/70021845/Interfaces/Inbound/cXML/Invoice/ProcessingError/2023/03/08/Invoice_20230308035432_726d110c1f1f4662bb868ee0e6808986.txt"/>
    <m/>
  </r>
  <r>
    <x v="3"/>
    <d v="2023-03-08T00:00:00"/>
    <s v="Kiewit"/>
    <x v="2"/>
    <s v="9135684423|570205"/>
    <s v="Check with Supplier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Error"/>
    <x v="1"/>
    <d v="2023-03-09T00:00:00"/>
    <m/>
    <d v="2023-03-09T00:00:00"/>
    <m/>
    <m/>
    <m/>
    <m/>
    <m/>
    <m/>
    <m/>
    <s v="Airgas Inc"/>
    <s v="Invoice"/>
    <n v="9135684423"/>
    <m/>
    <d v="2023-03-08T09:34:00"/>
    <n v="570205"/>
    <s v="SaveInvoiceFromInterface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https://gepsmartinterfacestorage.blob.core.windows.net/buyersqlconn/70021845/Interfaces/Inbound/cXML/Invoice/ProcessingError/2023/03/08/Invoice_20230308093419_4a03869f36b843bfb3d759ec3ed66a94.txt"/>
    <m/>
  </r>
  <r>
    <x v="3"/>
    <d v="2023-03-08T00:00:00"/>
    <s v="Kiewit"/>
    <x v="2"/>
    <s v="9135685055|570205"/>
    <s v="Check with Supplier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Error"/>
    <x v="1"/>
    <d v="2023-03-09T00:00:00"/>
    <m/>
    <d v="2023-03-09T00:00:00"/>
    <m/>
    <m/>
    <m/>
    <m/>
    <m/>
    <m/>
    <m/>
    <s v="Airgas Inc"/>
    <s v="Invoice"/>
    <n v="9135685055"/>
    <m/>
    <d v="2023-03-08T09:34:00"/>
    <n v="570205"/>
    <s v="SaveInvoiceFromInterface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https://gepsmartinterfacestorage.blob.core.windows.net/buyersqlconn/70021845/Interfaces/Inbound/cXML/Invoice/ProcessingError/2023/03/08/Invoice_20230308093420_0ab9e6aa622d43b9a89ae5cfff37c733.txt"/>
    <m/>
  </r>
  <r>
    <x v="3"/>
    <d v="2023-03-08T00:00:00"/>
    <s v="Kiewit"/>
    <x v="2"/>
    <s v="9135685056|570205"/>
    <s v="Check with Supplier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Error"/>
    <x v="1"/>
    <d v="2023-03-09T00:00:00"/>
    <m/>
    <d v="2023-03-09T00:00:00"/>
    <m/>
    <m/>
    <m/>
    <m/>
    <m/>
    <m/>
    <m/>
    <s v="Airgas Inc"/>
    <s v="Invoice"/>
    <n v="9135685056"/>
    <m/>
    <d v="2023-03-08T09:35:00"/>
    <n v="570205"/>
    <s v="SaveInvoiceFromInterface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https://gepsmartinterfacestorage.blob.core.windows.net/buyersqlconn/70021845/Interfaces/Inbound/cXML/Invoice/ProcessingError/2023/03/08/Invoice_20230308093519_99aaf64b48a24c30801dcd24055ab5bb.txt"/>
    <m/>
  </r>
  <r>
    <x v="3"/>
    <d v="2023-03-08T00:00:00"/>
    <s v="Kiewit"/>
    <x v="2"/>
    <s v="9135690973|570205"/>
    <s v="Check with Supplier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Error"/>
    <x v="1"/>
    <d v="2023-03-09T00:00:00"/>
    <m/>
    <d v="2023-03-09T00:00:00"/>
    <m/>
    <m/>
    <m/>
    <m/>
    <m/>
    <m/>
    <m/>
    <s v="Airgas Inc"/>
    <s v="Invoice"/>
    <n v="9135690973"/>
    <m/>
    <d v="2023-03-08T09:38:00"/>
    <n v="570205"/>
    <s v="SaveInvoiceFromInterface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https://gepsmartinterfacestorage.blob.core.windows.net/buyersqlconn/70021845/Interfaces/Inbound/cXML/Invoice/ProcessingError/2023/03/08/Invoice_20230308093823_1f6e7a2879b04f1aa6ef19bf0547bab9.txt"/>
    <m/>
  </r>
  <r>
    <x v="3"/>
    <d v="2023-03-08T00:00:00"/>
    <s v="Kiewit"/>
    <x v="2"/>
    <s v="9631960243|571179"/>
    <s v="GEP Team to reprocess"/>
    <s v="Failed|InvoiceWorkFlow|08585233397314744505615347590CU64|Production-SMART-EASTUS|Correlation Id:08585233397369654737900566194CU22|Reason: HTTP - Exception occured in API, Please contact Admin."/>
    <s v="Error"/>
    <x v="1"/>
    <d v="2023-03-09T00:00:00"/>
    <m/>
    <d v="2023-03-09T00:00:00"/>
    <m/>
    <m/>
    <m/>
    <m/>
    <m/>
    <m/>
    <m/>
    <s v="W.W. Grainger, Inc."/>
    <s v="Invoice"/>
    <n v="9631960243"/>
    <m/>
    <d v="2023-03-08T09:21:00"/>
    <n v="571179"/>
    <s v="SaveInvoiceFromInterface"/>
    <s v="Failed|InvoiceWorkFlow|08585233397314744505615347590CU64|Production-SMART-EASTUS|Correlation Id:08585233397369654737900566194CU22|Reason: HTTP - Exception occured in API, Please contact Admin."/>
    <s v="https://gepsmartinterfacestorage.blob.core.windows.net/buyersqlconn/70021845/Interfaces/Inbound/cXML/Invoice/ProcessingError/2023/03/08/Invoice_20230308091915_a31bdb89993e4de791ba71226c506a8e.txt"/>
    <s v="Processed"/>
  </r>
  <r>
    <x v="3"/>
    <d v="2023-03-08T00:00:00"/>
    <s v="OGE"/>
    <x v="0"/>
    <s v="9632140704|57800"/>
    <s v="Check with Supplier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Pending"/>
    <x v="0"/>
    <m/>
    <m/>
    <m/>
    <m/>
    <m/>
    <m/>
    <m/>
    <m/>
    <m/>
    <m/>
    <s v="W W GRAINGER INC"/>
    <s v="Invoice"/>
    <n v="9632140704"/>
    <m/>
    <d v="2023-03-08T08:47:00"/>
    <n v="57800"/>
    <s v="SaveInvoiceFromInterface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https://gepsmartinterfacestorage.blob.core.windows.net/buyersqlconn/7954/Interfaces/Inbound/cXML/Invoice/ProcessingError/2023/03/08/Invoice_20230308084705_2b69cf1cedb8469e8aad298b75a9edb4.txt"/>
    <m/>
  </r>
  <r>
    <x v="3"/>
    <d v="2023-03-08T00:00:00"/>
    <s v="OGE"/>
    <x v="0"/>
    <s v="9630828490|57800"/>
    <s v="Check with Supplier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Pending"/>
    <x v="0"/>
    <m/>
    <m/>
    <m/>
    <m/>
    <m/>
    <m/>
    <m/>
    <m/>
    <m/>
    <m/>
    <s v="W W GRAINGER INC"/>
    <s v="Invoice"/>
    <n v="9630828490"/>
    <m/>
    <d v="2023-03-08T09:01:00"/>
    <n v="57800"/>
    <s v="SaveInvoiceFromInterface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https://gepsmartinterfacestorage.blob.core.windows.net/buyersqlconn/7954/Interfaces/Inbound/cXML/Invoice/ProcessingError/2023/03/08/Invoice_20230308090109_5f46dcd8a4b048eeba51886293cccc6f.txt"/>
    <m/>
  </r>
  <r>
    <x v="3"/>
    <d v="2023-03-08T00:00:00"/>
    <s v="OGE"/>
    <x v="0"/>
    <s v="9630974682|57800"/>
    <s v="Check with Supplier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Pending"/>
    <x v="0"/>
    <m/>
    <m/>
    <m/>
    <m/>
    <m/>
    <m/>
    <m/>
    <m/>
    <m/>
    <m/>
    <s v="W W GRAINGER INC"/>
    <s v="Invoice"/>
    <n v="9630974682"/>
    <m/>
    <d v="2023-03-08T09:16:00"/>
    <n v="57800"/>
    <s v="SaveInvoiceFromInterface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https://gepsmartinterfacestorage.blob.core.windows.net/buyersqlconn/7954/Interfaces/Inbound/cXML/Invoice/ProcessingError/2023/03/08/Invoice_20230308091614_8b9651301626443da39f3116e4239840.txt"/>
    <m/>
  </r>
  <r>
    <x v="3"/>
    <d v="2023-03-08T00:00:00"/>
    <s v="CincinnatiBell"/>
    <x v="0"/>
    <s v="5409748131|171070"/>
    <s v="Check with Supplier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No Document Found"/>
    <x v="2"/>
    <m/>
    <m/>
    <d v="2023-03-09T00:00:00"/>
    <m/>
    <m/>
    <m/>
    <m/>
    <m/>
    <m/>
    <m/>
    <s v="SCANSOURCE, INC"/>
    <s v="Invoice"/>
    <s v="5409748131"/>
    <m/>
    <d v="2023-03-08T07:18:00"/>
    <n v="171070"/>
    <s v="SaveInvoiceFromInterface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https://gepsmartinterfacestorage.blob.core.windows.net/buyersqlconn/70242/Interfaces/Inbound/EDI/Invoice/ProcessingError/2023/03/08/Invoice_20230308071851_abd6ab8f-dad0-45c0-83a6-20ab8f0b0c84.txt"/>
    <m/>
  </r>
  <r>
    <x v="3"/>
    <d v="2023-03-08T00:00:00"/>
    <s v="CincinnatiBell"/>
    <x v="0"/>
    <s v="INV24748395|170096"/>
    <s v="GEP Team to reprocess"/>
    <s v="{ApplicationException}Error while saving invoice from interface : INV24748395. Error details: IDX10000: The parameter 'token' cannot be a 'null' or an empty object._x000a_Parameter name: token{/ApplicationException}"/>
    <s v="Sent for payment"/>
    <x v="1"/>
    <d v="2023-03-09T00:00:00"/>
    <m/>
    <d v="2023-03-09T00:00:00"/>
    <m/>
    <m/>
    <m/>
    <m/>
    <m/>
    <m/>
    <m/>
    <s v="KGP LOGISTICS"/>
    <s v="Invoice"/>
    <s v="INV24748395"/>
    <m/>
    <d v="2023-03-08T18:48:00"/>
    <n v="170096"/>
    <s v="SaveInvoiceFromInterface"/>
    <s v="An error occurred while processing the message, refer to the details section for more information _x000a_Message ID: {261A6F65-B8B8-417A-8379-9FB1F2E613E3}_x000a_Instance ID: {011CDA8C-E661-41B5-8497-20A9A93DFA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2febb-72e8-40e1-923b-54897f436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74839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08/Invoice_20230308184817_2e3c745fe7ab40cf82f4a3c8fd57a750.txt"/>
    <s v="Processed"/>
  </r>
  <r>
    <x v="3"/>
    <d v="2023-03-08T00:00:00"/>
    <s v="Lennox"/>
    <x v="1"/>
    <s v="3532586558|555099"/>
    <s v="Check with Supplier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Pending"/>
    <x v="0"/>
    <m/>
    <m/>
    <m/>
    <m/>
    <m/>
    <m/>
    <m/>
    <m/>
    <m/>
    <m/>
    <s v="STAPLES CONTRACT COMMERCIAL INC"/>
    <s v="Invoice"/>
    <n v="3532586558"/>
    <m/>
    <d v="2023-03-08T11:40:00"/>
    <n v="555099"/>
    <s v="SaveInvoiceFromInterface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https://gepsmartinterfacestorage.blob.core.windows.net/buyersqlconn/70021726/Interfaces/Inbound/cXML/Invoice/ProcessingError/2023/03/08/Invoice_20230308114000_50475080c09344f4b50d2daf0fc48cf1.txt"/>
    <m/>
  </r>
  <r>
    <x v="3"/>
    <d v="2023-03-08T00:00:00"/>
    <s v="ABM"/>
    <x v="1"/>
    <s v="1458290|387589"/>
    <s v="Check with Supplier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Pending"/>
    <x v="0"/>
    <m/>
    <m/>
    <m/>
    <m/>
    <m/>
    <m/>
    <m/>
    <m/>
    <m/>
    <m/>
    <s v="CINTAS CORP"/>
    <s v="Invoice"/>
    <n v="1458290"/>
    <m/>
    <d v="2023-03-08T14:15:00"/>
    <n v="387589"/>
    <s v="SaveInvoiceFromInterface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https://gepsmartinterfacestorage.blob.core.windows.net/buyersqlconn/4202/Interfaces/Inbound/EDI/Invoice/ProcessingError/2023/03/08/Invoice_20230308021521_7bf2f540-351b-412e-bdbb-3f6397c31b7a.txt"/>
    <m/>
  </r>
  <r>
    <x v="3"/>
    <d v="2023-03-08T00:00:00"/>
    <s v="ABM"/>
    <x v="1"/>
    <s v="0553515|418486"/>
    <s v="Check with Supplier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Pending"/>
    <x v="0"/>
    <m/>
    <m/>
    <m/>
    <m/>
    <m/>
    <m/>
    <m/>
    <m/>
    <m/>
    <m/>
    <s v="FERGUSON FACILITIES SUPPLY"/>
    <s v="Invoice"/>
    <n v="553515"/>
    <m/>
    <d v="2023-03-07T21:50:00"/>
    <n v="418486"/>
    <s v="SaveInvoiceFromInterface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https://gepsmartinterfacestorage.blob.core.windows.net/buyersqlconn/4202/Interfaces/Inbound/cXML/Invoice/ProcessingError/2023/03/07/Invoice_20230307215036_568e2f3cbe9146089392c14efabe8125.txt"/>
    <m/>
  </r>
  <r>
    <x v="3"/>
    <d v="2023-03-08T00:00:00"/>
    <s v="ABM"/>
    <x v="1"/>
    <s v="0553600|418486"/>
    <s v="Check with Supplier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Pending"/>
    <x v="0"/>
    <m/>
    <m/>
    <m/>
    <m/>
    <m/>
    <m/>
    <m/>
    <m/>
    <m/>
    <m/>
    <s v="FERGUSON FACILITIES SUPPLY"/>
    <s v="Invoice"/>
    <n v="553600"/>
    <m/>
    <d v="2023-03-07T21:49:00"/>
    <n v="418486"/>
    <s v="SaveInvoiceFromInterface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https://gepsmartinterfacestorage.blob.core.windows.net/buyersqlconn/4202/Interfaces/Inbound/cXML/Invoice/ProcessingError/2023/03/07/Invoice_20230307214937_2e2516b335204afaa81cfa510986d5eb.txt"/>
    <m/>
  </r>
  <r>
    <x v="3"/>
    <d v="2023-03-08T00:00:00"/>
    <s v="ABM"/>
    <x v="1"/>
    <s v="0553524|418486"/>
    <s v="Check with Supplier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Pending"/>
    <x v="0"/>
    <m/>
    <m/>
    <m/>
    <m/>
    <m/>
    <m/>
    <m/>
    <m/>
    <m/>
    <m/>
    <s v="FERGUSON FACILITIES SUPPLY"/>
    <s v="Invoice"/>
    <n v="553524"/>
    <m/>
    <d v="2023-03-07T21:49:00"/>
    <n v="418486"/>
    <s v="SaveInvoiceFromInterface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https://gepsmartinterfacestorage.blob.core.windows.net/buyersqlconn/4202/Interfaces/Inbound/cXML/Invoice/ProcessingError/2023/03/07/Invoice_20230307214937_5e1da03b7d2f408c9d6dd62e41367e68.txt"/>
    <m/>
  </r>
  <r>
    <x v="3"/>
    <d v="2023-03-08T00:00:00"/>
    <s v="ABM"/>
    <x v="1"/>
    <s v="0553228|418486"/>
    <s v="Check with Supplier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Pending"/>
    <x v="0"/>
    <m/>
    <m/>
    <m/>
    <m/>
    <m/>
    <m/>
    <m/>
    <m/>
    <m/>
    <m/>
    <s v="FERGUSON FACILITIES SUPPLY"/>
    <s v="Invoice"/>
    <n v="553228"/>
    <m/>
    <d v="2023-03-07T21:49:00"/>
    <n v="418486"/>
    <s v="SaveInvoiceFromInterface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https://gepsmartinterfacestorage.blob.core.windows.net/buyersqlconn/4202/Interfaces/Inbound/cXML/Invoice/ProcessingError/2023/03/07/Invoice_20230307214937_4942ff25e1f646ab86b542e9ade39be1.txt"/>
    <m/>
  </r>
  <r>
    <x v="3"/>
    <d v="2023-03-08T00:00:00"/>
    <s v="ABM"/>
    <x v="1"/>
    <s v="756242242|460113"/>
    <s v="Check with Supplier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2242"/>
    <m/>
    <d v="2023-03-08T09:07:00"/>
    <n v="460113"/>
    <s v="SaveInvoiceFromInterface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090711_b72dbcde883144c2a45dcd8153800433.txt"/>
    <m/>
  </r>
  <r>
    <x v="3"/>
    <d v="2023-03-08T00:00:00"/>
    <s v="ABM"/>
    <x v="1"/>
    <s v="0553220|418486"/>
    <s v="Check with Supplier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Pending"/>
    <x v="0"/>
    <m/>
    <m/>
    <m/>
    <m/>
    <m/>
    <m/>
    <m/>
    <m/>
    <m/>
    <m/>
    <s v="FERGUSON FACILITIES SUPPLY"/>
    <s v="Invoice"/>
    <n v="553220"/>
    <m/>
    <d v="2023-03-07T21:48:00"/>
    <n v="418486"/>
    <s v="SaveInvoiceFromInterface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https://gepsmartinterfacestorage.blob.core.windows.net/buyersqlconn/4202/Interfaces/Inbound/cXML/Invoice/ProcessingError/2023/03/07/Invoice_20230307214837_674a2fea8b0840348f2d7c873c084375.txt"/>
    <m/>
  </r>
  <r>
    <x v="3"/>
    <d v="2023-03-08T00:00:00"/>
    <s v="ABM"/>
    <x v="1"/>
    <s v="423106753|460113"/>
    <s v="Check with Supplier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3"/>
    <m/>
    <d v="2023-03-08T10:17:00"/>
    <n v="460113"/>
    <s v="SaveInvoiceFromInterface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aa3264656014c4180ececdb4461aabd.txt"/>
    <m/>
  </r>
  <r>
    <x v="3"/>
    <d v="2023-03-08T00:00:00"/>
    <s v="ABM"/>
    <x v="1"/>
    <s v="423106754|460113"/>
    <s v="Check with Supplier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4"/>
    <m/>
    <d v="2023-03-08T10:17:00"/>
    <n v="460113"/>
    <s v="SaveInvoiceFromInterface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c5995e716e840eeaa9f0c6b596845ce.txt"/>
    <m/>
  </r>
  <r>
    <x v="3"/>
    <d v="2023-03-08T00:00:00"/>
    <s v="ABM"/>
    <x v="1"/>
    <s v="1FXM-RMFF-613R|460103"/>
    <s v="GEP Team to reprocess"/>
    <s v="Failed|InvoiceWorkFlow|08585233502263584825652029956CU88|Production-SMART-EASTUS|Correlation Id:08585233502304173556768583182CU27|Reason: HTTP - Exception occured in API, Please contact Admin."/>
    <s v="Pending"/>
    <x v="0"/>
    <m/>
    <m/>
    <m/>
    <m/>
    <m/>
    <m/>
    <m/>
    <m/>
    <m/>
    <m/>
    <s v="AMAZON CAPITAL SERVICES, INC."/>
    <s v="Invoice"/>
    <s v="1FXM-RMFF-613R"/>
    <m/>
    <d v="2023-03-08T06:25:00"/>
    <n v="460103"/>
    <s v="SaveInvoiceFromInterface"/>
    <s v="Failed|InvoiceWorkFlow|08585233502263584825652029956CU88|Production-SMART-EASTUS|Correlation Id:08585233502304173556768583182CU27|Reason: HTTP - Exception occured in API, Please contact Admin."/>
    <s v="https://gepsmartinterfacestorage.blob.core.windows.net/buyersqlconn/4202/Interfaces/Inbound/cXML/Invoice/ProcessingError/2023/03/08/Invoice_20230308062420_8e58c97fd25945db91cfa6781d2745a6.txt"/>
    <s v="Already processed"/>
  </r>
  <r>
    <x v="3"/>
    <d v="2023-03-08T00:00:00"/>
    <s v="ABM"/>
    <x v="1"/>
    <s v="0553181|418486"/>
    <s v="Check with Supplier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Pending"/>
    <x v="0"/>
    <m/>
    <m/>
    <m/>
    <m/>
    <m/>
    <m/>
    <m/>
    <m/>
    <m/>
    <m/>
    <s v="FERGUSON FACILITIES SUPPLY"/>
    <s v="Invoice"/>
    <n v="553181"/>
    <m/>
    <d v="2023-03-07T21:47:00"/>
    <n v="418486"/>
    <s v="SaveInvoiceFromInterface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https://gepsmartinterfacestorage.blob.core.windows.net/buyersqlconn/4202/Interfaces/Inbound/cXML/Invoice/ProcessingError/2023/03/07/Invoice_20230307214734_6da93a6b1f3647feb71b91d998ed4a01.txt"/>
    <m/>
  </r>
  <r>
    <x v="3"/>
    <d v="2023-03-08T00:00:00"/>
    <s v="ABM"/>
    <x v="1"/>
    <s v="0553171|418486"/>
    <s v="Check with Supplier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Pending"/>
    <x v="0"/>
    <m/>
    <m/>
    <m/>
    <m/>
    <m/>
    <m/>
    <m/>
    <m/>
    <m/>
    <m/>
    <s v="FERGUSON FACILITIES SUPPLY"/>
    <s v="Invoice"/>
    <n v="553171"/>
    <m/>
    <d v="2023-03-07T21:46:00"/>
    <n v="418486"/>
    <s v="SaveInvoiceFromInterface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https://gepsmartinterfacestorage.blob.core.windows.net/buyersqlconn/4202/Interfaces/Inbound/cXML/Invoice/ProcessingError/2023/03/07/Invoice_20230307214638_659f517ed1224222983a15c1b50e89a9.txt"/>
    <m/>
  </r>
  <r>
    <x v="3"/>
    <d v="2023-03-08T00:00:00"/>
    <s v="ABM"/>
    <x v="1"/>
    <s v="0553193|418486"/>
    <s v="Check with Supplier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Pending"/>
    <x v="0"/>
    <m/>
    <m/>
    <m/>
    <m/>
    <m/>
    <m/>
    <m/>
    <m/>
    <m/>
    <m/>
    <s v="FERGUSON FACILITIES SUPPLY"/>
    <s v="Invoice"/>
    <n v="553193"/>
    <m/>
    <d v="2023-03-07T21:46:00"/>
    <n v="418486"/>
    <s v="SaveInvoiceFromInterface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https://gepsmartinterfacestorage.blob.core.windows.net/buyersqlconn/4202/Interfaces/Inbound/cXML/Invoice/ProcessingError/2023/03/07/Invoice_20230307214638_5ff20415f6184aaa83984b71f035dfb1.txt"/>
    <m/>
  </r>
  <r>
    <x v="3"/>
    <d v="2023-03-08T00:00:00"/>
    <s v="ABM"/>
    <x v="1"/>
    <s v="0553067|418486"/>
    <s v="Check with Supplier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Pending"/>
    <x v="0"/>
    <m/>
    <m/>
    <m/>
    <m/>
    <m/>
    <m/>
    <m/>
    <m/>
    <m/>
    <m/>
    <s v="FERGUSON FACILITIES SUPPLY"/>
    <s v="Invoice"/>
    <n v="553067"/>
    <m/>
    <d v="2023-03-07T21:46:00"/>
    <n v="418486"/>
    <s v="SaveInvoiceFromInterface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https://gepsmartinterfacestorage.blob.core.windows.net/buyersqlconn/4202/Interfaces/Inbound/cXML/Invoice/ProcessingError/2023/03/07/Invoice_20230307214638_78c1ce840244458a9067d438d579f529.txt"/>
    <m/>
  </r>
  <r>
    <x v="3"/>
    <d v="2023-03-08T00:00:00"/>
    <s v="ABM"/>
    <x v="1"/>
    <s v="0553248|418486"/>
    <s v="Check with Supplier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Pending"/>
    <x v="0"/>
    <m/>
    <m/>
    <m/>
    <m/>
    <m/>
    <m/>
    <m/>
    <m/>
    <m/>
    <m/>
    <s v="FERGUSON FACILITIES SUPPLY"/>
    <s v="Invoice"/>
    <n v="553248"/>
    <m/>
    <d v="2023-03-07T21:50:00"/>
    <n v="418486"/>
    <s v="SaveInvoiceFromInterface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https://gepsmartinterfacestorage.blob.core.windows.net/buyersqlconn/4202/Interfaces/Inbound/cXML/Invoice/ProcessingError/2023/03/07/Invoice_20230307215036_da0312f3efab44b98386c7cbf4a50da5.txt"/>
    <m/>
  </r>
  <r>
    <x v="3"/>
    <d v="2023-03-08T00:00:00"/>
    <s v="ABM"/>
    <x v="1"/>
    <s v="0553173|418486"/>
    <s v="Check with Supplier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Pending"/>
    <x v="0"/>
    <m/>
    <m/>
    <m/>
    <m/>
    <m/>
    <m/>
    <m/>
    <m/>
    <m/>
    <m/>
    <s v="FERGUSON FACILITIES SUPPLY"/>
    <s v="Invoice"/>
    <n v="553173"/>
    <m/>
    <d v="2023-03-07T21:48:00"/>
    <n v="418486"/>
    <s v="SaveInvoiceFromInterface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https://gepsmartinterfacestorage.blob.core.windows.net/buyersqlconn/4202/Interfaces/Inbound/cXML/Invoice/ProcessingError/2023/03/07/Invoice_20230307214836_36c737d6808e4261a5170e920a24be31.txt"/>
    <m/>
  </r>
  <r>
    <x v="3"/>
    <d v="2023-03-08T00:00:00"/>
    <s v="ABM"/>
    <x v="1"/>
    <s v="0553182|418486"/>
    <s v="Check with Supplier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Pending"/>
    <x v="0"/>
    <m/>
    <m/>
    <m/>
    <m/>
    <m/>
    <m/>
    <m/>
    <m/>
    <m/>
    <m/>
    <s v="FERGUSON FACILITIES SUPPLY"/>
    <s v="Invoice"/>
    <n v="553182"/>
    <m/>
    <d v="2023-03-07T21:47:00"/>
    <n v="418486"/>
    <s v="SaveInvoiceFromInterface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https://gepsmartinterfacestorage.blob.core.windows.net/buyersqlconn/4202/Interfaces/Inbound/cXML/Invoice/ProcessingError/2023/03/07/Invoice_20230307214735_fc169f9d530942668493ebdb5f1a4d8a.txt"/>
    <m/>
  </r>
  <r>
    <x v="3"/>
    <d v="2023-03-08T00:00:00"/>
    <s v="ABM"/>
    <x v="1"/>
    <s v="0553076|418486"/>
    <s v="Check with Supplier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Pending"/>
    <x v="0"/>
    <m/>
    <m/>
    <m/>
    <m/>
    <m/>
    <m/>
    <m/>
    <m/>
    <m/>
    <m/>
    <s v="FERGUSON FACILITIES SUPPLY"/>
    <s v="Invoice"/>
    <n v="553076"/>
    <m/>
    <d v="2023-03-07T21:47:00"/>
    <n v="418486"/>
    <s v="SaveInvoiceFromInterface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https://gepsmartinterfacestorage.blob.core.windows.net/buyersqlconn/4202/Interfaces/Inbound/cXML/Invoice/ProcessingError/2023/03/07/Invoice_20230307214734_d9d7a62b29f342fca2cf1000f9950ae2.txt"/>
    <m/>
  </r>
  <r>
    <x v="3"/>
    <d v="2023-03-08T00:00:00"/>
    <s v="ABM"/>
    <x v="1"/>
    <s v="0544942-5|418486"/>
    <s v="Check with Supplier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Pending"/>
    <x v="0"/>
    <m/>
    <m/>
    <m/>
    <m/>
    <m/>
    <m/>
    <m/>
    <m/>
    <m/>
    <m/>
    <s v="FERGUSON FACILITIES SUPPLY"/>
    <s v="Invoice"/>
    <s v="0544942-5"/>
    <m/>
    <d v="2023-03-07T21:50:00"/>
    <n v="418486"/>
    <s v="SaveInvoiceFromInterface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https://gepsmartinterfacestorage.blob.core.windows.net/buyersqlconn/4202/Interfaces/Inbound/cXML/Invoice/ProcessingError/2023/03/07/Invoice_20230307215036_2e10d14bc40d432bb065317daa5ea597.txt"/>
    <m/>
  </r>
  <r>
    <x v="3"/>
    <d v="2023-03-08T00:00:00"/>
    <s v="ABM"/>
    <x v="1"/>
    <s v="0553194|418486"/>
    <s v="Check with Supplier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Pending"/>
    <x v="0"/>
    <m/>
    <m/>
    <m/>
    <m/>
    <m/>
    <m/>
    <m/>
    <m/>
    <m/>
    <m/>
    <s v="FERGUSON FACILITIES SUPPLY"/>
    <s v="Invoice"/>
    <n v="553194"/>
    <m/>
    <d v="2023-03-07T21:48:00"/>
    <n v="418486"/>
    <s v="SaveInvoiceFromInterface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https://gepsmartinterfacestorage.blob.core.windows.net/buyersqlconn/4202/Interfaces/Inbound/cXML/Invoice/ProcessingError/2023/03/07/Invoice_20230307214836_7215254d97a740fabda3bccfc6861085.txt"/>
    <m/>
  </r>
  <r>
    <x v="3"/>
    <d v="2023-03-08T00:00:00"/>
    <s v="Ecolab"/>
    <x v="0"/>
    <s v="SINV02196897|540498"/>
    <s v="Check with Supplier"/>
    <s v="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6897"/>
    <m/>
    <d v="2023-03-07T21:45:00"/>
    <n v="540498"/>
    <s v="SaveInvoiceFromInterface"/>
    <s v="An error occurred while processing the message, refer to the details section for more information _x000a_Message ID: {183C66EC-592E-45AD-B788-95259643E79C}_x000a_Instance ID: {3512EAD9-3266-4388-9781-8289B272648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eb56a4-9c9c-4399-860e-e9c604ca3d5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6_d18ce842556540ce83d43335f1e6a503.txt"/>
    <m/>
  </r>
  <r>
    <x v="3"/>
    <d v="2023-03-08T00:00:00"/>
    <s v="Ecolab"/>
    <x v="0"/>
    <s v="SINV02197039|540498"/>
    <s v="Check with Supplier"/>
    <s v="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039"/>
    <m/>
    <d v="2023-03-07T21:45:00"/>
    <n v="540498"/>
    <s v="SaveInvoiceFromInterface"/>
    <s v="An error occurred while processing the message, refer to the details section for more information _x000a_Message ID: {BE6C710B-1CA0-482C-8F46-C9344B514DEB}_x000a_Instance ID: {B3058245-83EC-4D39-A3B6-DCE000DC0F1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acb85bc-65be-48c5-af8f-dbcf44c1bc4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19d2236f50bf4ecb89e3b57b9775e0bb.txt"/>
    <m/>
  </r>
  <r>
    <x v="3"/>
    <d v="2023-03-08T00:00:00"/>
    <s v="Ecolab"/>
    <x v="0"/>
    <s v="9502988965|540493"/>
    <s v="Check with Supplier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Pending"/>
    <x v="0"/>
    <m/>
    <m/>
    <m/>
    <m/>
    <m/>
    <m/>
    <m/>
    <m/>
    <m/>
    <m/>
    <s v="BDI"/>
    <s v="Invoice"/>
    <n v="9502988965"/>
    <m/>
    <d v="2023-03-08T02:48:00"/>
    <n v="540493"/>
    <s v="SaveInvoiceFromInterface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https://gepsmartinterfacestorage.blob.core.windows.net/buyersqlconn/538731/Interfaces/Inbound/cXML/Invoice/ProcessingError/2023/03/08/Invoice_20230308024814_28611cd444304bc19558193e4424017f.txt"/>
    <m/>
  </r>
  <r>
    <x v="3"/>
    <d v="2023-03-08T00:00:00"/>
    <s v="Ecolab"/>
    <x v="0"/>
    <s v="SINV02196975|540498"/>
    <s v="GEP Team to reprocess"/>
    <s v="{ApplicationException}Error while saving invoice from interface : SINV02196975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75"/>
    <m/>
    <d v="2023-03-07T21:45:00"/>
    <n v="540498"/>
    <s v="SaveInvoiceFromInterface"/>
    <s v="An error occurred while processing the message, refer to the details section for more information _x000a_Message ID: {1AD013F4-92CE-43F9-B28A-57FC23E6B773}_x000a_Instance ID: {F23E3DCF-BF76-4A54-8C63-4749719526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87bb197-0985-4447-bd00-6cbcaaa14a1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7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c18b211cee7b493b80720bbc3224c511.txt"/>
    <s v="Already processed"/>
  </r>
  <r>
    <x v="3"/>
    <d v="2023-03-08T00:00:00"/>
    <s v="Ecolab"/>
    <x v="0"/>
    <s v="SINV02196983|540498"/>
    <s v="GEP Team to reprocess"/>
    <s v="{ApplicationException}Error while saving invoice from interface : SINV02196983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83"/>
    <m/>
    <d v="2023-03-07T21:45:00"/>
    <n v="540498"/>
    <s v="SaveInvoiceFromInterface"/>
    <s v="An error occurred while processing the message, refer to the details section for more information _x000a_Message ID: {7D6E36B5-1ADA-492E-B69F-324E8000CA14}_x000a_Instance ID: {3A3C681B-F90E-43C6-9FCD-B48961402C9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056b26a-5a13-4359-b3cf-1f582327c80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fe60d8cacf064cc584aee31c43895e9a.txt"/>
    <s v="Already processed"/>
  </r>
  <r>
    <x v="3"/>
    <d v="2023-03-08T00:00:00"/>
    <s v="Ecolab"/>
    <x v="0"/>
    <s v="SINV02197179|540498"/>
    <s v="GEP Team to reprocess"/>
    <s v="{ApplicationException}Error while saving invoice from interface : SINV02197179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7179"/>
    <m/>
    <d v="2023-03-07T21:45:00"/>
    <n v="540498"/>
    <s v="SaveInvoiceFromInterface"/>
    <s v="An error occurred while processing the message, refer to the details section for more information _x000a_Message ID: {2E46BA5C-9E88-4F9F-A68D-F5411384F302}_x000a_Instance ID: {ED0A729C-2B60-4859-912A-137680F2F5A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1d5176-f614-4813-92c0-67c1e9ece2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71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e1b8f4d9503f4242b0f1097385946cad.txt"/>
    <s v="Already processed"/>
  </r>
  <r>
    <x v="3"/>
    <d v="2023-03-08T00:00:00"/>
    <s v="Ecolab"/>
    <x v="0"/>
    <s v="SINV02197453|540498"/>
    <s v="Check with Supplier"/>
    <s v="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453"/>
    <m/>
    <d v="2023-03-07T21:45:00"/>
    <n v="540498"/>
    <s v="SaveInvoiceFromInterface"/>
    <s v="An error occurred while processing the message, refer to the details section for more information _x000a_Message ID: {34783F2A-8EAB-4F24-9E04-8C21BD34173D}_x000a_Instance ID: {4EC2A24A-512B-450B-8E6E-D6B9775E9B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df6e03-aa28-4987-a495-706737976ea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3a2e4fb4de72435b815dcc21f9cdd60b.txt"/>
    <m/>
  </r>
  <r>
    <x v="3"/>
    <d v="2023-03-08T00:00:00"/>
    <s v="Kiewit"/>
    <x v="2"/>
    <s v="1322936|539935"/>
    <s v="Check with Supplier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Error"/>
    <x v="1"/>
    <d v="2023-03-09T00:00:00"/>
    <m/>
    <d v="2023-03-09T00:00:00"/>
    <m/>
    <m/>
    <m/>
    <m/>
    <m/>
    <m/>
    <m/>
    <s v="Ferguson US Holdings Inc"/>
    <s v="Invoice"/>
    <n v="1322936"/>
    <m/>
    <d v="2023-03-07T23:31:00"/>
    <n v="539935"/>
    <s v="SaveInvoiceFromInterface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https://gepsmartinterfacestorage.blob.core.windows.net/buyersqlconn/70021845/Interfaces/Inbound/cXML/Invoice/ProcessingError/2023/03/07/Invoice_20230307233110_bee6cdd5c0934a4b960e75d67508fc2e.txt"/>
    <m/>
  </r>
  <r>
    <x v="3"/>
    <d v="2023-03-08T00:00:00"/>
    <s v="Kiewit"/>
    <x v="2"/>
    <s v="HG01331|565058"/>
    <s v="Check with Supplier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CDW Canada Inc"/>
    <s v="Invoice"/>
    <s v="HG01331"/>
    <m/>
    <d v="2023-03-07T23:24:00"/>
    <n v="565058"/>
    <s v="SaveInvoiceFromInterface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https://gepsmartinterfacestorage.blob.core.windows.net/buyersqlconn/70021845/Interfaces/Inbound/cXML/Invoice/ProcessingError/2023/03/07/Invoice_20230307232406_e2b77d9c80f340f58da64b934ec35bea.txt"/>
    <m/>
  </r>
  <r>
    <x v="3"/>
    <d v="2023-03-08T00:00:00"/>
    <s v="Kiewit"/>
    <x v="2"/>
    <s v="3531699810|566022"/>
    <s v="Check with Supplier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1699810"/>
    <m/>
    <d v="2023-03-08T00:28:00"/>
    <n v="566022"/>
    <s v="SaveCreditMemoFromInterface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002836_914a5e15d3a34f1b9a08f1a778c70645.txt"/>
    <m/>
  </r>
  <r>
    <x v="3"/>
    <d v="2023-03-08T00:00:00"/>
    <s v="Kiewit"/>
    <x v="2"/>
    <s v="3531699813|566022"/>
    <s v="Check with Supplier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3"/>
    <m/>
    <d v="2023-03-08T00:29:00"/>
    <n v="566022"/>
    <s v="SaveInvoiceFromInterface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https://gepsmartinterfacestorage.blob.core.windows.net/buyersqlconn/70021845/Interfaces/Inbound/cXML/Invoice/ProcessingError/2023/03/08/Invoice_20230308002929_85fa6db003724c6e936dd34d51cc70de.txt"/>
    <m/>
  </r>
  <r>
    <x v="3"/>
    <d v="2023-03-08T00:00:00"/>
    <s v="Kiewit"/>
    <x v="2"/>
    <s v="3531699815|566022"/>
    <s v="Check with Supplier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5"/>
    <m/>
    <d v="2023-03-08T00:29:00"/>
    <n v="566022"/>
    <s v="SaveInvoiceFromInterface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https://gepsmartinterfacestorage.blob.core.windows.net/buyersqlconn/70021845/Interfaces/Inbound/cXML/Invoice/ProcessingError/2023/03/08/Invoice_20230308002929_5293b5ba6f394bf7b4fb699abd6012ba.txt"/>
    <m/>
  </r>
  <r>
    <x v="3"/>
    <d v="2023-03-08T00:00:00"/>
    <s v="Kiewit"/>
    <x v="2"/>
    <s v="3531699817|566022"/>
    <s v="Check with Supplier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7"/>
    <m/>
    <d v="2023-03-08T00:29:00"/>
    <n v="566022"/>
    <s v="SaveInvoiceFromInterface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https://gepsmartinterfacestorage.blob.core.windows.net/buyersqlconn/70021845/Interfaces/Inbound/cXML/Invoice/ProcessingError/2023/03/08/Invoice_20230308002929_7828fb21c1c14aca8115ccab95f66d07.txt"/>
    <m/>
  </r>
  <r>
    <x v="3"/>
    <d v="2023-03-08T00:00:00"/>
    <s v="Kiewit"/>
    <x v="2"/>
    <s v="3531699809|566022"/>
    <s v="Check with Supplier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09"/>
    <m/>
    <d v="2023-03-08T00:30:00"/>
    <n v="566022"/>
    <s v="SaveInvoiceFromInterface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https://gepsmartinterfacestorage.blob.core.windows.net/buyersqlconn/70021845/Interfaces/Inbound/cXML/Invoice/ProcessingError/2023/03/08/Invoice_20230308003032_ac476d6eb25b4c359a1ffa98c25bcac6.txt"/>
    <m/>
  </r>
  <r>
    <x v="3"/>
    <d v="2023-03-08T00:00:00"/>
    <s v="Kiewit"/>
    <x v="2"/>
    <s v="3531699811|566022"/>
    <s v="Check with Supplier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1"/>
    <m/>
    <d v="2023-03-08T00:30:00"/>
    <n v="566022"/>
    <s v="SaveInvoiceFromInterface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https://gepsmartinterfacestorage.blob.core.windows.net/buyersqlconn/70021845/Interfaces/Inbound/cXML/Invoice/ProcessingError/2023/03/08/Invoice_20230308003032_add5297508504416a0401f7e2308f39b.txt"/>
    <m/>
  </r>
  <r>
    <x v="3"/>
    <d v="2023-03-08T00:00:00"/>
    <s v="Kiewit"/>
    <x v="2"/>
    <s v="3531699812|566022"/>
    <s v="Check with Supplier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2"/>
    <m/>
    <d v="2023-03-08T00:29:00"/>
    <n v="566022"/>
    <s v="SaveInvoiceFromInterface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https://gepsmartinterfacestorage.blob.core.windows.net/buyersqlconn/70021845/Interfaces/Inbound/cXML/Invoice/ProcessingError/2023/03/08/Invoice_20230308002929_9e35e75dbb404d2cb7056d8b32ef25a9.txt"/>
    <m/>
  </r>
  <r>
    <x v="3"/>
    <d v="2023-03-08T00:00:00"/>
    <s v="Kiewit"/>
    <x v="2"/>
    <s v="3531699814|566022"/>
    <s v="Check with Supplier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4"/>
    <m/>
    <d v="2023-03-08T00:29:00"/>
    <n v="566022"/>
    <s v="SaveInvoiceFromInterface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https://gepsmartinterfacestorage.blob.core.windows.net/buyersqlconn/70021845/Interfaces/Inbound/cXML/Invoice/ProcessingError/2023/03/08/Invoice_20230308002929_1a2fc1e7ce0a40d88e9e30c0da64d852.txt"/>
    <m/>
  </r>
  <r>
    <x v="3"/>
    <d v="2023-03-08T00:00:00"/>
    <s v="Kiewit"/>
    <x v="2"/>
    <s v="3531699816|566022"/>
    <s v="Check with Supplier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6"/>
    <m/>
    <d v="2023-03-08T00:30:00"/>
    <n v="566022"/>
    <s v="SaveInvoiceFromInterface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https://gepsmartinterfacestorage.blob.core.windows.net/buyersqlconn/70021845/Interfaces/Inbound/cXML/Invoice/ProcessingError/2023/03/08/Invoice_20230308003032_fc6718945efb4d138a3f212f24f11e8c.txt"/>
    <m/>
  </r>
  <r>
    <x v="3"/>
    <d v="2023-03-08T00:00:00"/>
    <s v="Kiewit"/>
    <x v="2"/>
    <s v="4620862407|572685"/>
    <s v="Check with Supplier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Error"/>
    <x v="1"/>
    <d v="2023-03-09T00:00:00"/>
    <m/>
    <d v="2023-03-09T00:00:00"/>
    <m/>
    <m/>
    <m/>
    <m/>
    <m/>
    <m/>
    <m/>
    <s v="Hilti Inc"/>
    <s v="Invoice"/>
    <n v="4620862407"/>
    <m/>
    <d v="2023-03-08T03:54:00"/>
    <n v="572685"/>
    <s v="SaveInvoiceFromInterface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https://gepsmartinterfacestorage.blob.core.windows.net/buyersqlconn/70021845/Interfaces/Inbound/cXML/Invoice/ProcessingError/2023/03/08/Invoice_20230308035432_726d110c1f1f4662bb868ee0e6808986.txt"/>
    <m/>
  </r>
  <r>
    <x v="3"/>
    <d v="2023-03-08T00:00:00"/>
    <s v="Kiewit"/>
    <x v="2"/>
    <s v="9631960243|571179"/>
    <s v="GEP Team to reprocess"/>
    <s v="Failed|InvoiceWorkFlow|08585233397314744505615347590CU64|Production-SMART-EASTUS|Correlation Id:08585233397369654737900566194CU22|Reason: HTTP - Exception occured in API, Please contact Admin."/>
    <s v="Error"/>
    <x v="1"/>
    <d v="2023-03-09T00:00:00"/>
    <m/>
    <d v="2023-03-09T00:00:00"/>
    <m/>
    <m/>
    <m/>
    <m/>
    <m/>
    <m/>
    <m/>
    <s v="W.W. Grainger, Inc."/>
    <s v="Invoice"/>
    <n v="9631960243"/>
    <m/>
    <d v="2023-03-08T09:21:00"/>
    <n v="571179"/>
    <s v="SaveInvoiceFromInterface"/>
    <s v="Failed|InvoiceWorkFlow|08585233397314744505615347590CU64|Production-SMART-EASTUS|Correlation Id:08585233397369654737900566194CU22|Reason: HTTP - Exception occured in API, Please contact Admin."/>
    <s v="https://gepsmartinterfacestorage.blob.core.windows.net/buyersqlconn/70021845/Interfaces/Inbound/cXML/Invoice/ProcessingError/2023/03/08/Invoice_20230308091915_a31bdb89993e4de791ba71226c506a8e.txt"/>
    <s v="Processed"/>
  </r>
  <r>
    <x v="3"/>
    <d v="2023-03-08T00:00:00"/>
    <s v="Kiewit"/>
    <x v="2"/>
    <s v="3532567507|566022"/>
    <s v="Check with Supplier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2567507"/>
    <m/>
    <d v="2023-03-08T11:37:00"/>
    <n v="566022"/>
    <s v="SaveCreditMemoFromInterface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113732_c66cca477aa4432da9c2a4ecff20ac32.txt"/>
    <m/>
  </r>
  <r>
    <x v="3"/>
    <d v="2023-03-08T00:00:00"/>
    <s v="Kiewit"/>
    <x v="2"/>
    <s v="62448180|568107"/>
    <s v="Check with Supplier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48180"/>
    <m/>
    <d v="2023-03-08T12:21:00"/>
    <n v="568107"/>
    <s v="SaveInvoiceFromInterface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https://gepsmartinterfacestorage.blob.core.windows.net/buyersqlconn/70021845/Interfaces/Inbound/cXML/Invoice/ProcessingError/2023/03/08/Invoice_20230308122112_bad4db5e24a744ecbf4fc41d1dca5a68.txt"/>
    <m/>
  </r>
  <r>
    <x v="3"/>
    <d v="2023-03-08T00:00:00"/>
    <s v="Kiewit"/>
    <x v="2"/>
    <s v="62448566|568107"/>
    <s v="Check with Supplier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48566"/>
    <m/>
    <d v="2023-03-08T12:21:00"/>
    <n v="568107"/>
    <s v="SaveInvoiceFromInterface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https://gepsmartinterfacestorage.blob.core.windows.net/buyersqlconn/70021845/Interfaces/Inbound/cXML/Invoice/ProcessingError/2023/03/08/Invoice_20230308122112_027e292acbc640a6932e9ab901104016.txt"/>
    <m/>
  </r>
  <r>
    <x v="3"/>
    <d v="2023-03-08T00:00:00"/>
    <s v="Kiewit"/>
    <x v="2"/>
    <s v="62468310|568107"/>
    <s v="Check with Supplier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68310"/>
    <m/>
    <d v="2023-03-08T12:21:00"/>
    <n v="568107"/>
    <s v="SaveInvoiceFromInterface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https://gepsmartinterfacestorage.blob.core.windows.net/buyersqlconn/70021845/Interfaces/Inbound/cXML/Invoice/ProcessingError/2023/03/08/Invoice_20230308122112_f69f4efe54ab4c3f9c1722e9a44f4ffc.txt"/>
    <m/>
  </r>
  <r>
    <x v="3"/>
    <d v="2023-03-08T00:00:00"/>
    <s v="Kiewit"/>
    <x v="2"/>
    <s v="62469109|568107"/>
    <s v="Check with Supplier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69109"/>
    <m/>
    <d v="2023-03-08T12:22:00"/>
    <n v="568107"/>
    <s v="SaveInvoiceFromInterface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https://gepsmartinterfacestorage.blob.core.windows.net/buyersqlconn/70021845/Interfaces/Inbound/cXML/Invoice/ProcessingError/2023/03/08/Invoice_20230308122215_7b37634c37d04013badb6c3b0f598c00.txt"/>
    <m/>
  </r>
  <r>
    <x v="3"/>
    <d v="2023-03-08T00:00:00"/>
    <s v="Kiewit"/>
    <x v="2"/>
    <s v="62470181|568107"/>
    <s v="Check with Supplier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70181"/>
    <m/>
    <d v="2023-03-08T12:22:00"/>
    <n v="568107"/>
    <s v="SaveInvoiceFromInterface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https://gepsmartinterfacestorage.blob.core.windows.net/buyersqlconn/70021845/Interfaces/Inbound/cXML/Invoice/ProcessingError/2023/03/08/Invoice_20230308122215_07c21a4ca5224af8a9747c9a778aab94.txt"/>
    <m/>
  </r>
  <r>
    <x v="3"/>
    <d v="2023-03-08T00:00:00"/>
    <s v="Kiewit"/>
    <x v="2"/>
    <s v="62470182|568107"/>
    <s v="Check with Supplier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70182"/>
    <m/>
    <d v="2023-03-08T12:23:00"/>
    <n v="568107"/>
    <s v="SaveInvoiceFromInterface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https://gepsmartinterfacestorage.blob.core.windows.net/buyersqlconn/70021845/Interfaces/Inbound/cXML/Invoice/ProcessingError/2023/03/08/Invoice_20230308122312_e5f86dfe0e814fb082b2f8d7edbf2a22.txt"/>
    <m/>
  </r>
  <r>
    <x v="3"/>
    <d v="2023-03-08T00:00:00"/>
    <s v="Kiewit"/>
    <x v="2"/>
    <s v="9135684423|570205"/>
    <s v="Check with Supplier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Error"/>
    <x v="1"/>
    <d v="2023-03-09T00:00:00"/>
    <m/>
    <d v="2023-03-09T00:00:00"/>
    <m/>
    <m/>
    <m/>
    <m/>
    <m/>
    <m/>
    <m/>
    <s v="Airgas Inc"/>
    <s v="Invoice"/>
    <n v="9135684423"/>
    <m/>
    <d v="2023-03-08T09:34:00"/>
    <n v="570205"/>
    <s v="SaveInvoiceFromInterface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https://gepsmartinterfacestorage.blob.core.windows.net/buyersqlconn/70021845/Interfaces/Inbound/cXML/Invoice/ProcessingError/2023/03/08/Invoice_20230308093419_4a03869f36b843bfb3d759ec3ed66a94.txt"/>
    <m/>
  </r>
  <r>
    <x v="3"/>
    <d v="2023-03-08T00:00:00"/>
    <s v="Kiewit"/>
    <x v="2"/>
    <s v="9135685055|570205"/>
    <s v="Check with Supplier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Error"/>
    <x v="1"/>
    <d v="2023-03-09T00:00:00"/>
    <m/>
    <d v="2023-03-09T00:00:00"/>
    <m/>
    <m/>
    <m/>
    <m/>
    <m/>
    <m/>
    <m/>
    <s v="Airgas Inc"/>
    <s v="Invoice"/>
    <n v="9135685055"/>
    <m/>
    <d v="2023-03-08T09:34:00"/>
    <n v="570205"/>
    <s v="SaveInvoiceFromInterface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https://gepsmartinterfacestorage.blob.core.windows.net/buyersqlconn/70021845/Interfaces/Inbound/cXML/Invoice/ProcessingError/2023/03/08/Invoice_20230308093420_0ab9e6aa622d43b9a89ae5cfff37c733.txt"/>
    <m/>
  </r>
  <r>
    <x v="3"/>
    <d v="2023-03-08T00:00:00"/>
    <s v="Kiewit"/>
    <x v="2"/>
    <s v="9135685056|570205"/>
    <s v="Check with Supplier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Error"/>
    <x v="1"/>
    <d v="2023-03-09T00:00:00"/>
    <m/>
    <d v="2023-03-09T00:00:00"/>
    <m/>
    <m/>
    <m/>
    <m/>
    <m/>
    <m/>
    <m/>
    <s v="Airgas Inc"/>
    <s v="Invoice"/>
    <n v="9135685056"/>
    <m/>
    <d v="2023-03-08T09:35:00"/>
    <n v="570205"/>
    <s v="SaveInvoiceFromInterface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https://gepsmartinterfacestorage.blob.core.windows.net/buyersqlconn/70021845/Interfaces/Inbound/cXML/Invoice/ProcessingError/2023/03/08/Invoice_20230308093519_99aaf64b48a24c30801dcd24055ab5bb.txt"/>
    <m/>
  </r>
  <r>
    <x v="3"/>
    <d v="2023-03-08T00:00:00"/>
    <s v="Kiewit"/>
    <x v="2"/>
    <s v="9135690973|570205"/>
    <s v="Check with Supplier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Error"/>
    <x v="1"/>
    <d v="2023-03-09T00:00:00"/>
    <m/>
    <d v="2023-03-09T00:00:00"/>
    <m/>
    <m/>
    <m/>
    <m/>
    <m/>
    <m/>
    <m/>
    <s v="Airgas Inc"/>
    <s v="Invoice"/>
    <n v="9135690973"/>
    <m/>
    <d v="2023-03-08T09:38:00"/>
    <n v="570205"/>
    <s v="SaveInvoiceFromInterface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https://gepsmartinterfacestorage.blob.core.windows.net/buyersqlconn/70021845/Interfaces/Inbound/cXML/Invoice/ProcessingError/2023/03/08/Invoice_20230308093823_1f6e7a2879b04f1aa6ef19bf0547bab9.txt"/>
    <m/>
  </r>
  <r>
    <x v="3"/>
    <d v="2023-03-08T00:00:00"/>
    <s v="Kiewit"/>
    <x v="2"/>
    <s v="9631057164|572963"/>
    <s v="Check with Supplier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Error"/>
    <x v="1"/>
    <d v="2023-03-09T00:00:00"/>
    <m/>
    <d v="2023-03-09T00:00:00"/>
    <m/>
    <m/>
    <m/>
    <m/>
    <m/>
    <m/>
    <m/>
    <s v="Acklands-Grainger Inc."/>
    <s v="Invoice"/>
    <n v="9631057164"/>
    <m/>
    <d v="2023-03-08T13:16:00"/>
    <n v="572963"/>
    <s v="SaveInvoiceFromInterface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https://gepsmartinterfacestorage.blob.core.windows.net/buyersqlconn/70021845/Interfaces/Inbound/cXML/Invoice/ProcessingError/2023/03/08/Invoice_20230308131630_84f55dda8a5f4e8196327d1190b166f7.txt"/>
    <m/>
  </r>
  <r>
    <x v="3"/>
    <d v="2023-03-08T00:00:00"/>
    <s v="Kiewit"/>
    <x v="2"/>
    <s v="9631428704|572963"/>
    <s v="Check with Supplier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Error"/>
    <x v="1"/>
    <d v="2023-03-09T00:00:00"/>
    <m/>
    <d v="2023-03-09T00:00:00"/>
    <m/>
    <m/>
    <m/>
    <m/>
    <m/>
    <m/>
    <m/>
    <s v="Acklands-Grainger Inc."/>
    <s v="Invoice"/>
    <n v="9631428704"/>
    <m/>
    <d v="2023-03-08T13:17:00"/>
    <n v="572963"/>
    <s v="SaveInvoiceFromInterface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https://gepsmartinterfacestorage.blob.core.windows.net/buyersqlconn/70021845/Interfaces/Inbound/cXML/Invoice/ProcessingError/2023/03/08/Invoice_20230308131729_dbf203afbd414341ae71f6cddc451c9f.txt"/>
    <m/>
  </r>
  <r>
    <x v="3"/>
    <d v="2023-03-08T00:00:00"/>
    <s v="Kiewit"/>
    <x v="2"/>
    <s v="HG45710|573080"/>
    <s v="Check with Supplier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CDW LLC"/>
    <s v="Invoice"/>
    <s v="HG45710"/>
    <m/>
    <d v="2023-03-08T19:06:00"/>
    <n v="573080"/>
    <s v="SaveInvoiceFromInterface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https://gepsmartinterfacestorage.blob.core.windows.net/buyersqlconn/70021845/Interfaces/Inbound/cXML/Invoice/ProcessingError/2023/03/08/Invoice_20230308190611_e8dc0963a8394192905f6203edb1436d.txt"/>
    <m/>
  </r>
  <r>
    <x v="4"/>
    <d v="2023-03-09T00:00:00"/>
    <s v="Mylan"/>
    <x v="2"/>
    <s v="94090272|130453"/>
    <s v="Check with Supplier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Pending"/>
    <x v="0"/>
    <m/>
    <m/>
    <m/>
    <m/>
    <m/>
    <m/>
    <m/>
    <m/>
    <m/>
    <m/>
    <s v="McMaster Carr Supply Company"/>
    <s v="Invoice"/>
    <n v="94090272"/>
    <m/>
    <d v="2023-03-09T07:00:00"/>
    <n v="130453"/>
    <s v="SaveInvoiceFromInterface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https://gepsmartinterfacestorage.blob.core.windows.net/buyersqlconn/96327/Interfaces/Inbound/cXML/Invoice/ProcessingError/2023/03/09/Invoice_20230309070042_d0936cbb3b694b9eb13088dde302e1ae.txt"/>
    <m/>
  </r>
  <r>
    <x v="4"/>
    <d v="2023-03-09T00:00:00"/>
    <s v="CincinnatiBell"/>
    <x v="0"/>
    <s v="INV24748395|170096"/>
    <s v="GEP Team to reprocess"/>
    <s v="{ApplicationException}Error while saving invoice from interface : INV24748395. Error details: IDX10000: The parameter 'token' cannot be a 'null' or an empty object._x000a_Parameter name: token{/ApplicationException}"/>
    <s v="Sent for payment"/>
    <x v="1"/>
    <d v="2023-03-13T00:00:00"/>
    <m/>
    <d v="2023-03-13T00:00:00"/>
    <m/>
    <m/>
    <m/>
    <m/>
    <m/>
    <m/>
    <m/>
    <s v="KGP LOGISTICS"/>
    <s v="Invoice"/>
    <s v="INV24748395"/>
    <m/>
    <d v="2023-03-08T18:48:00"/>
    <n v="170096"/>
    <s v="SaveInvoiceFromInterface"/>
    <s v="An error occurred while processing the message, refer to the details section for more information _x000a_Message ID: {261A6F65-B8B8-417A-8379-9FB1F2E613E3}_x000a_Instance ID: {011CDA8C-E661-41B5-8497-20A9A93DFA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2febb-72e8-40e1-923b-54897f436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74839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08/Invoice_20230308184817_2e3c745fe7ab40cf82f4a3c8fd57a750.txt"/>
    <s v="Already processed"/>
  </r>
  <r>
    <x v="4"/>
    <d v="2023-03-09T00:00:00"/>
    <s v="Lennox"/>
    <x v="1"/>
    <s v="3532586558|555099"/>
    <s v="Check with Supplier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Pending"/>
    <x v="0"/>
    <m/>
    <m/>
    <m/>
    <m/>
    <m/>
    <m/>
    <m/>
    <m/>
    <m/>
    <m/>
    <s v="STAPLES CONTRACT COMMERCIAL INC"/>
    <s v="Invoice"/>
    <n v="3532586558"/>
    <m/>
    <d v="2023-03-08T11:40:00"/>
    <n v="555099"/>
    <s v="SaveInvoiceFromInterface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https://gepsmartinterfacestorage.blob.core.windows.net/buyersqlconn/70021726/Interfaces/Inbound/cXML/Invoice/ProcessingError/2023/03/08/Invoice_20230308114000_50475080c09344f4b50d2daf0fc48cf1.txt"/>
    <m/>
  </r>
  <r>
    <x v="4"/>
    <d v="2023-03-09T00:00:00"/>
    <s v="ABM"/>
    <x v="1"/>
    <s v="1458290|387589"/>
    <s v="Check with Supplier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Pending"/>
    <x v="0"/>
    <m/>
    <m/>
    <m/>
    <m/>
    <m/>
    <m/>
    <m/>
    <m/>
    <m/>
    <m/>
    <s v="CINTAS CORP"/>
    <s v="Invoice"/>
    <n v="1458290"/>
    <m/>
    <d v="2023-03-08T14:15:00"/>
    <n v="387589"/>
    <s v="SaveInvoiceFromInterface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https://gepsmartinterfacestorage.blob.core.windows.net/buyersqlconn/4202/Interfaces/Inbound/EDI/Invoice/ProcessingError/2023/03/08/Invoice_20230308021521_7bf2f540-351b-412e-bdbb-3f6397c31b7a.txt"/>
    <m/>
  </r>
  <r>
    <x v="4"/>
    <d v="2023-03-09T00:00:00"/>
    <s v="ABM"/>
    <x v="1"/>
    <s v="756244578|460113"/>
    <s v="Check with Supplier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4578"/>
    <m/>
    <d v="2023-03-09T09:25:00"/>
    <n v="460113"/>
    <s v="SaveInvoiceFromInterface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9/Invoice_20230309092525_802e6115de254d688cb2bdb77979914a.txt"/>
    <m/>
  </r>
  <r>
    <x v="4"/>
    <d v="2023-03-09T00:00:00"/>
    <s v="ABM"/>
    <x v="1"/>
    <s v="423106754|460113"/>
    <s v="Check with Supplier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4"/>
    <m/>
    <d v="2023-03-08T10:17:00"/>
    <n v="460113"/>
    <s v="SaveInvoiceFromInterface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c5995e716e840eeaa9f0c6b596845ce.txt"/>
    <m/>
  </r>
  <r>
    <x v="4"/>
    <d v="2023-03-09T00:00:00"/>
    <s v="ABM"/>
    <x v="1"/>
    <s v="423106753|460113"/>
    <s v="Check with Supplier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3"/>
    <m/>
    <d v="2023-03-08T10:17:00"/>
    <n v="460113"/>
    <s v="SaveInvoiceFromInterface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aa3264656014c4180ececdb4461aabd.txt"/>
    <m/>
  </r>
  <r>
    <x v="4"/>
    <d v="2023-03-09T00:00:00"/>
    <s v="ABM"/>
    <x v="1"/>
    <s v="0548010-2|418486"/>
    <s v="Check with Supplier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Pending"/>
    <x v="0"/>
    <m/>
    <m/>
    <m/>
    <m/>
    <m/>
    <m/>
    <m/>
    <m/>
    <m/>
    <m/>
    <s v="FERGUSON FACILITIES SUPPLY"/>
    <s v="Invoice"/>
    <s v="0548010-2"/>
    <m/>
    <d v="2023-03-08T23:48:00"/>
    <n v="418486"/>
    <s v="SaveInvoiceFromInterface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https://gepsmartinterfacestorage.blob.core.windows.net/buyersqlconn/4202/Interfaces/Inbound/cXML/Invoice/ProcessingError/2023/03/08/Invoice_20230308234835_9c9fe38a014b4b909330e73ab5040f99.txt"/>
    <m/>
  </r>
  <r>
    <x v="4"/>
    <d v="2023-03-09T00:00:00"/>
    <s v="ABM"/>
    <x v="1"/>
    <s v="0554085|418486"/>
    <s v="Check with Supplier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Pending"/>
    <x v="0"/>
    <m/>
    <m/>
    <m/>
    <m/>
    <m/>
    <m/>
    <m/>
    <m/>
    <m/>
    <m/>
    <s v="FERGUSON FACILITIES SUPPLY"/>
    <s v="Invoice"/>
    <n v="554085"/>
    <m/>
    <d v="2023-03-08T23:48:00"/>
    <n v="418486"/>
    <s v="SaveInvoiceFromInterface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https://gepsmartinterfacestorage.blob.core.windows.net/buyersqlconn/4202/Interfaces/Inbound/cXML/Invoice/ProcessingError/2023/03/08/Invoice_20230308234835_16af823f87fc49d2a1248755381dbe1b.txt"/>
    <m/>
  </r>
  <r>
    <x v="4"/>
    <d v="2023-03-09T00:00:00"/>
    <s v="ABM"/>
    <x v="1"/>
    <s v="0549100-3|418486"/>
    <s v="Check with Supplier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Pending"/>
    <x v="0"/>
    <m/>
    <m/>
    <m/>
    <m/>
    <m/>
    <m/>
    <m/>
    <m/>
    <m/>
    <m/>
    <s v="FERGUSON FACILITIES SUPPLY"/>
    <s v="Invoice"/>
    <s v="0549100-3"/>
    <m/>
    <d v="2023-03-08T23:48:00"/>
    <n v="418486"/>
    <s v="SaveInvoiceFromInterface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https://gepsmartinterfacestorage.blob.core.windows.net/buyersqlconn/4202/Interfaces/Inbound/cXML/Invoice/ProcessingError/2023/03/08/Invoice_20230308234835_34e9e9d6452a47229cece32e452cf3b8.txt"/>
    <m/>
  </r>
  <r>
    <x v="4"/>
    <d v="2023-03-09T00:00:00"/>
    <s v="ABM"/>
    <x v="1"/>
    <s v="0554063|418486"/>
    <s v="Check with Supplier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Pending"/>
    <x v="0"/>
    <m/>
    <m/>
    <m/>
    <m/>
    <m/>
    <m/>
    <m/>
    <m/>
    <m/>
    <m/>
    <s v="FERGUSON FACILITIES SUPPLY"/>
    <s v="Invoice"/>
    <n v="554063"/>
    <m/>
    <d v="2023-03-08T23:47:00"/>
    <n v="418486"/>
    <s v="SaveInvoiceFromInterface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https://gepsmartinterfacestorage.blob.core.windows.net/buyersqlconn/4202/Interfaces/Inbound/cXML/Invoice/ProcessingError/2023/03/08/Invoice_20230308234734_f9d6546050a146ff970a0eab7c368156.txt"/>
    <m/>
  </r>
  <r>
    <x v="4"/>
    <d v="2023-03-09T00:00:00"/>
    <s v="ABM"/>
    <x v="1"/>
    <s v="0553804|418486"/>
    <s v="Check with Supplier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Pending"/>
    <x v="0"/>
    <m/>
    <m/>
    <m/>
    <m/>
    <m/>
    <m/>
    <m/>
    <m/>
    <m/>
    <m/>
    <s v="FERGUSON FACILITIES SUPPLY"/>
    <s v="Invoice"/>
    <n v="553804"/>
    <m/>
    <d v="2023-03-08T23:47:00"/>
    <n v="418486"/>
    <s v="SaveInvoiceFromInterface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https://gepsmartinterfacestorage.blob.core.windows.net/buyersqlconn/4202/Interfaces/Inbound/cXML/Invoice/ProcessingError/2023/03/08/Invoice_20230308234734_9bb5b4bbd6274324b81196d8c15818c3.txt"/>
    <m/>
  </r>
  <r>
    <x v="4"/>
    <d v="2023-03-09T00:00:00"/>
    <s v="ABM"/>
    <x v="1"/>
    <s v="0553171-1|418486"/>
    <s v="Check with Supplier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Pending"/>
    <x v="0"/>
    <m/>
    <m/>
    <m/>
    <m/>
    <m/>
    <m/>
    <m/>
    <m/>
    <m/>
    <m/>
    <s v="FERGUSON FACILITIES SUPPLY"/>
    <s v="Invoice"/>
    <s v="0553171-1"/>
    <m/>
    <d v="2023-03-08T23:47:00"/>
    <n v="418486"/>
    <s v="SaveInvoiceFromInterface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https://gepsmartinterfacestorage.blob.core.windows.net/buyersqlconn/4202/Interfaces/Inbound/cXML/Invoice/ProcessingError/2023/03/08/Invoice_20230308234734_d2a5cde7a36042739dfe4e1a2d18eaf7.txt"/>
    <m/>
  </r>
  <r>
    <x v="4"/>
    <d v="2023-03-09T00:00:00"/>
    <s v="Ecolab"/>
    <x v="0"/>
    <s v="9633677969|540492"/>
    <s v="Check with Supplier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Pending"/>
    <x v="0"/>
    <m/>
    <m/>
    <m/>
    <m/>
    <m/>
    <m/>
    <m/>
    <m/>
    <m/>
    <m/>
    <s v="GRAINGER"/>
    <s v="Invoice"/>
    <n v="9633677969"/>
    <m/>
    <d v="2023-03-09T09:16:00"/>
    <n v="540492"/>
    <s v="SaveInvoiceFromInterface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https://gepsmartinterfacestorage.blob.core.windows.net/buyersqlconn/538731/Interfaces/Inbound/cXML/Invoice/ProcessingError/2023/03/09/Invoice_20230309091621_eadfa4af9d124c3fb606e12417555c06.txt"/>
    <m/>
  </r>
  <r>
    <x v="4"/>
    <d v="2023-03-09T00:00:00"/>
    <s v="Ecolab"/>
    <x v="0"/>
    <s v="9632806494|540492"/>
    <s v="Check with Supplier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Pending"/>
    <x v="0"/>
    <m/>
    <m/>
    <m/>
    <m/>
    <m/>
    <m/>
    <m/>
    <m/>
    <m/>
    <m/>
    <s v="GRAINGER"/>
    <s v="Invoice"/>
    <n v="9632806494"/>
    <m/>
    <d v="2023-03-09T09:45:00"/>
    <n v="540492"/>
    <s v="SaveInvoiceFromInterface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https://gepsmartinterfacestorage.blob.core.windows.net/buyersqlconn/538731/Interfaces/Inbound/cXML/Invoice/ProcessingError/2023/03/09/Invoice_20230309094532_56e05b7412b64f17a85b4ea349795f5b.txt"/>
    <m/>
  </r>
  <r>
    <x v="4"/>
    <d v="2023-03-09T00:00:00"/>
    <s v="Ecolab"/>
    <x v="0"/>
    <s v="SINV00868548|540498"/>
    <s v="Check with Supplier"/>
    <s v="{ValidationException}ValidationException: There was an error in processing Invoice : SINV00868548 because of following errors _x000a_Invalid Order number MBP00088247 or Buying Party details{/ValidationException}"/>
    <s v="Pending"/>
    <x v="0"/>
    <m/>
    <m/>
    <m/>
    <m/>
    <m/>
    <m/>
    <m/>
    <m/>
    <m/>
    <m/>
    <s v="ZORCH INTERNATIONAL, INC."/>
    <s v="Invoice"/>
    <s v="SINV00868548"/>
    <m/>
    <d v="2023-03-08T21:51:00"/>
    <n v="540498"/>
    <s v="SaveInvoiceFromInterface"/>
    <s v="An error occurred while processing the message, refer to the details section for more information _x000a_Message ID: {0BDEA45C-880C-4396-829E-1AA160A343CF}_x000a_Instance ID: {D7F6DAAE-A78C-4CFF-BD44-917B117EDC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8a18d13-ff70-4961-80e9-83d72749ee2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48 because of following errors _x000a_Invalid Order number MBP00088247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48 because of following errors _x000a_Invalid Order number MBP00088247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a5648eabe964ea5a1342744cc2fd140.txt"/>
    <m/>
  </r>
  <r>
    <x v="4"/>
    <d v="2023-03-09T00:00:00"/>
    <s v="Ecolab"/>
    <x v="0"/>
    <s v="SINV00868550|540498"/>
    <s v="Check with Supplier"/>
    <s v="{ValidationException}ValidationException: There was an error in processing Invoice : SINV00868550 because of following errors _x000a_Invalid Order number MBP00088880 or Buying Party details{/ValidationException}"/>
    <s v="Pending"/>
    <x v="0"/>
    <m/>
    <m/>
    <m/>
    <m/>
    <m/>
    <m/>
    <m/>
    <m/>
    <m/>
    <m/>
    <s v="ZORCH INTERNATIONAL, INC."/>
    <s v="Invoice"/>
    <s v="SINV00868550"/>
    <m/>
    <d v="2023-03-08T21:51:00"/>
    <n v="540498"/>
    <s v="SaveInvoiceFromInterface"/>
    <s v="An error occurred while processing the message, refer to the details section for more information _x000a_Message ID: {4A6B2242-A1D2-4DF1-8030-0879B2B286A2}_x000a_Instance ID: {0FF2120F-CA09-4DD7-AA38-266E12A46A0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04a0a26-9cac-489a-a6a2-f376904660d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0 because of following errors _x000a_Invalid Order number MBP00088880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0 because of following errors _x000a_Invalid Order number MBP00088880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872c0f97fcd4170abd45e250dee0986.txt"/>
    <m/>
  </r>
  <r>
    <x v="4"/>
    <d v="2023-03-09T00:00:00"/>
    <s v="Ecolab"/>
    <x v="0"/>
    <s v="SINV00868551|540498"/>
    <s v="Check with Supplier"/>
    <s v="{ValidationException}ValidationException: There was an error in processing Invoice : SINV00868551 because of following errors _x000a_Invalid Order number MBP00088905 or Buying Party details{/ValidationException}"/>
    <s v="Pending"/>
    <x v="0"/>
    <m/>
    <m/>
    <m/>
    <m/>
    <m/>
    <m/>
    <m/>
    <m/>
    <m/>
    <m/>
    <s v="ZORCH INTERNATIONAL, INC."/>
    <s v="Invoice"/>
    <s v="SINV00868551"/>
    <m/>
    <d v="2023-03-08T21:51:00"/>
    <n v="540498"/>
    <s v="SaveInvoiceFromInterface"/>
    <s v="An error occurred while processing the message, refer to the details section for more information _x000a_Message ID: {14C17DE2-4529-4AFA-BB29-9268406A9612}_x000a_Instance ID: {0FF840B9-62CE-4C13-8E1D-091C8044F5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e2eac3-117a-4531-b211-ac8f0427a44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1 because of following errors _x000a_Invalid Order number MBP00088905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1 because of following errors _x000a_Invalid Order number MBP00088905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ce6c62e095244a3b9563c6a13c5b98ee.txt"/>
    <m/>
  </r>
  <r>
    <x v="4"/>
    <d v="2023-03-09T00:00:00"/>
    <s v="Ecolab"/>
    <x v="0"/>
    <s v="SINV00868552|540498"/>
    <s v="Check with Supplier"/>
    <s v="{ValidationException}ValidationException: There was an error in processing Invoice : SINV00868552 because of following errors _x000a_Invalid Order number MBP00089289 or Buying Party details{/ValidationException}"/>
    <s v="Pending"/>
    <x v="0"/>
    <m/>
    <m/>
    <m/>
    <m/>
    <m/>
    <m/>
    <m/>
    <m/>
    <m/>
    <m/>
    <s v="ZORCH INTERNATIONAL, INC."/>
    <s v="Invoice"/>
    <s v="SINV00868552"/>
    <m/>
    <d v="2023-03-08T21:51:00"/>
    <n v="540498"/>
    <s v="SaveInvoiceFromInterface"/>
    <s v="An error occurred while processing the message, refer to the details section for more information _x000a_Message ID: {B28A0F39-20F4-443B-AB28-15776668F3F9}_x000a_Instance ID: {AEA09AC2-0C37-485F-8318-C978FF79B1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35b3397-49cc-49ca-880e-0f9037cdfe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2 because of following errors _x000a_Invalid Order number MBP00089289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2 because of following errors _x000a_Invalid Order number MBP00089289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1b2ac8dc0d9547989c74df039623e7fc.txt"/>
    <m/>
  </r>
  <r>
    <x v="4"/>
    <d v="2023-03-09T00:00:00"/>
    <s v="Ecolab"/>
    <x v="0"/>
    <s v="SINV00868553|540498"/>
    <s v="Check with Supplier"/>
    <s v="{ValidationException}ValidationException: There was an error in processing Invoice : SINV00868553 because of following errors _x000a_Invalid Order number MBP00089446 or Buying Party details{/ValidationException}"/>
    <s v="Pending"/>
    <x v="0"/>
    <m/>
    <m/>
    <m/>
    <m/>
    <m/>
    <m/>
    <m/>
    <m/>
    <m/>
    <m/>
    <s v="ZORCH INTERNATIONAL, INC."/>
    <s v="Invoice"/>
    <s v="SINV00868553"/>
    <m/>
    <d v="2023-03-08T21:51:00"/>
    <n v="540498"/>
    <s v="SaveInvoiceFromInterface"/>
    <s v="An error occurred while processing the message, refer to the details section for more information _x000a_Message ID: {6FB6D201-BA26-47AE-91E5-096C980B123C}_x000a_Instance ID: {BF9C9D76-EE69-44B5-AC81-9350940E71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5b02c9c-7922-4d33-a9d5-f1e7469be0b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3 because of following errors _x000a_Invalid Order number MBP00089446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3 because of following errors _x000a_Invalid Order number MBP00089446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253b6cb1cfb445a6a3f1dea19e7c9551.txt"/>
    <m/>
  </r>
  <r>
    <x v="4"/>
    <d v="2023-03-09T00:00:00"/>
    <s v="Ecolab"/>
    <x v="0"/>
    <s v="SINV00918722|540498"/>
    <s v="Check with Supplier"/>
    <s v="{ValidationException}ValidationException: There was an error in processing Invoice : SINV00918722 because of following errors _x000a_Invalid Order number 2017 Budget &amp; Safety A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18722"/>
    <m/>
    <d v="2023-03-08T21:51:00"/>
    <n v="540498"/>
    <s v="SaveInvoiceFromInterface"/>
    <s v="An error occurred while processing the message, refer to the details section for more information _x000a_Message ID: {F5E72D96-8714-4360-BF05-5FC9EB60C569}_x000a_Instance ID: {4A712005-54FB-420C-9069-3386252FAF9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7621ea-6259-4e5d-be3e-755f2f4903f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18722 because of following errors _x000a_Invalid Order number 2017 Budget &amp;amp; Safety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18722 because of following errors _x000a_Invalid Order number 2017 Budget &amp;amp; Safety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34ac32c2e8934133a0c21229d703b2a1.txt"/>
    <m/>
  </r>
  <r>
    <x v="4"/>
    <d v="2023-03-09T00:00:00"/>
    <s v="Ecolab"/>
    <x v="0"/>
    <s v="SINV00939344|540498"/>
    <s v="Check with Supplier"/>
    <s v="{ValidationException}ValidationException: There was an error in processing Invoice : SINV00939344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4"/>
    <m/>
    <d v="2023-03-08T21:51:00"/>
    <n v="540498"/>
    <s v="SaveInvoiceFromInterface"/>
    <s v="An error occurred while processing the message, refer to the details section for more information _x000a_Message ID: {80DC5E21-D2D3-4A0A-BDEE-8EF1B13551D1}_x000a_Instance ID: {901806F0-F01C-45AC-8032-353B928E042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e0b7ce-79a5-4a51-abbd-285c1c27e6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735932cad7d5464c8df2f46b792a0472.txt"/>
    <m/>
  </r>
  <r>
    <x v="4"/>
    <d v="2023-03-09T00:00:00"/>
    <s v="Ecolab"/>
    <x v="0"/>
    <s v="SINV00939345|540498"/>
    <s v="Check with Supplier"/>
    <s v="{ValidationException}ValidationException: There was an error in processing Invoice : SINV00939345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5"/>
    <m/>
    <d v="2023-03-08T21:51:00"/>
    <n v="540498"/>
    <s v="SaveInvoiceFromInterface"/>
    <s v="An error occurred while processing the message, refer to the details section for more information _x000a_Message ID: {6D7A3430-C388-4C15-A55F-5FD2F5BB4776}_x000a_Instance ID: {B54D9813-C367-468B-B8C5-DD42D32857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6d707cc-edb6-409d-a70d-08f42ae3d4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fbc9e172dc0c4d2284faad47b9242b05.txt"/>
    <m/>
  </r>
  <r>
    <x v="4"/>
    <d v="2023-03-09T00:00:00"/>
    <s v="Kiewit"/>
    <x v="2"/>
    <s v="9631428704|572963"/>
    <s v="Check with Supplier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1428704"/>
    <m/>
    <d v="2023-03-08T13:17:00"/>
    <n v="572963"/>
    <s v="SaveInvoiceFromInterface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https://gepsmartinterfacestorage.blob.core.windows.net/buyersqlconn/70021845/Interfaces/Inbound/cXML/Invoice/ProcessingError/2023/03/08/Invoice_20230308131729_dbf203afbd414341ae71f6cddc451c9f.txt"/>
    <m/>
  </r>
  <r>
    <x v="4"/>
    <d v="2023-03-09T00:00:00"/>
    <s v="Kiewit"/>
    <x v="2"/>
    <s v="9631057164|572963"/>
    <s v="Check with Supplier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Error"/>
    <x v="1"/>
    <d v="2023-03-13T00:00:00"/>
    <m/>
    <d v="2023-03-13T00:00:00"/>
    <m/>
    <m/>
    <m/>
    <m/>
    <m/>
    <m/>
    <m/>
    <s v="Acklands-Grainger Inc."/>
    <s v="Invoice"/>
    <n v="9631057164"/>
    <m/>
    <d v="2023-03-08T13:16:00"/>
    <n v="572963"/>
    <s v="SaveInvoiceFromInterface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https://gepsmartinterfacestorage.blob.core.windows.net/buyersqlconn/70021845/Interfaces/Inbound/cXML/Invoice/ProcessingError/2023/03/08/Invoice_20230308131630_84f55dda8a5f4e8196327d1190b166f7.txt"/>
    <m/>
  </r>
  <r>
    <x v="4"/>
    <d v="2023-03-09T00:00:00"/>
    <s v="Kiewit"/>
    <x v="2"/>
    <s v="62469109|568107"/>
    <s v="Check with Supplier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69109"/>
    <m/>
    <d v="2023-03-08T12:22:00"/>
    <n v="568107"/>
    <s v="SaveInvoiceFromInterface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https://gepsmartinterfacestorage.blob.core.windows.net/buyersqlconn/70021845/Interfaces/Inbound/cXML/Invoice/ProcessingError/2023/03/08/Invoice_20230308122215_7b37634c37d04013badb6c3b0f598c00.txt"/>
    <m/>
  </r>
  <r>
    <x v="4"/>
    <d v="2023-03-09T00:00:00"/>
    <s v="Kiewit"/>
    <x v="2"/>
    <s v="62470181|568107"/>
    <s v="Check with Supplier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70181"/>
    <m/>
    <d v="2023-03-08T12:22:00"/>
    <n v="568107"/>
    <s v="SaveInvoiceFromInterface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https://gepsmartinterfacestorage.blob.core.windows.net/buyersqlconn/70021845/Interfaces/Inbound/cXML/Invoice/ProcessingError/2023/03/08/Invoice_20230308122215_07c21a4ca5224af8a9747c9a778aab94.txt"/>
    <m/>
  </r>
  <r>
    <x v="4"/>
    <d v="2023-03-09T00:00:00"/>
    <s v="Kiewit"/>
    <x v="2"/>
    <s v="62470182|568107"/>
    <s v="Check with Supplier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70182"/>
    <m/>
    <d v="2023-03-08T12:23:00"/>
    <n v="568107"/>
    <s v="SaveInvoiceFromInterface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https://gepsmartinterfacestorage.blob.core.windows.net/buyersqlconn/70021845/Interfaces/Inbound/cXML/Invoice/ProcessingError/2023/03/08/Invoice_20230308122312_e5f86dfe0e814fb082b2f8d7edbf2a22.txt"/>
    <m/>
  </r>
  <r>
    <x v="4"/>
    <d v="2023-03-09T00:00:00"/>
    <s v="Kiewit"/>
    <x v="2"/>
    <s v="3532567507|566022"/>
    <s v="Check with Supplier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567507"/>
    <m/>
    <d v="2023-03-08T11:37:00"/>
    <n v="566022"/>
    <s v="SaveCreditMemoFromInterface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113732_c66cca477aa4432da9c2a4ecff20ac32.txt"/>
    <m/>
  </r>
  <r>
    <x v="4"/>
    <d v="2023-03-09T00:00:00"/>
    <s v="Kiewit"/>
    <x v="2"/>
    <s v="62448180|568107"/>
    <s v="Check with Supplier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48180"/>
    <m/>
    <d v="2023-03-08T12:21:00"/>
    <n v="568107"/>
    <s v="SaveInvoiceFromInterface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https://gepsmartinterfacestorage.blob.core.windows.net/buyersqlconn/70021845/Interfaces/Inbound/cXML/Invoice/ProcessingError/2023/03/08/Invoice_20230308122112_bad4db5e24a744ecbf4fc41d1dca5a68.txt"/>
    <m/>
  </r>
  <r>
    <x v="4"/>
    <d v="2023-03-09T00:00:00"/>
    <s v="Kiewit"/>
    <x v="2"/>
    <s v="62448566|568107"/>
    <s v="Check with Supplier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48566"/>
    <m/>
    <d v="2023-03-08T12:21:00"/>
    <n v="568107"/>
    <s v="SaveInvoiceFromInterface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https://gepsmartinterfacestorage.blob.core.windows.net/buyersqlconn/70021845/Interfaces/Inbound/cXML/Invoice/ProcessingError/2023/03/08/Invoice_20230308122112_027e292acbc640a6932e9ab901104016.txt"/>
    <m/>
  </r>
  <r>
    <x v="4"/>
    <d v="2023-03-09T00:00:00"/>
    <s v="Kiewit"/>
    <x v="2"/>
    <s v="62468310|568107"/>
    <s v="Check with Supplier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68310"/>
    <m/>
    <d v="2023-03-08T12:21:00"/>
    <n v="568107"/>
    <s v="SaveInvoiceFromInterface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https://gepsmartinterfacestorage.blob.core.windows.net/buyersqlconn/70021845/Interfaces/Inbound/cXML/Invoice/ProcessingError/2023/03/08/Invoice_20230308122112_f69f4efe54ab4c3f9c1722e9a44f4ffc.txt"/>
    <m/>
  </r>
  <r>
    <x v="4"/>
    <d v="2023-03-09T00:00:00"/>
    <s v="Kiewit"/>
    <x v="2"/>
    <s v="HG45710|573080"/>
    <s v="Check with Supplier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CDW LLC"/>
    <s v="Invoice"/>
    <s v="HG45710"/>
    <m/>
    <d v="2023-03-08T19:06:00"/>
    <n v="573080"/>
    <s v="SaveInvoiceFromInterface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https://gepsmartinterfacestorage.blob.core.windows.net/buyersqlconn/70021845/Interfaces/Inbound/cXML/Invoice/ProcessingError/2023/03/08/Invoice_20230308190611_e8dc0963a8394192905f6203edb1436d.txt"/>
    <m/>
  </r>
  <r>
    <x v="4"/>
    <d v="2023-03-09T00:00:00"/>
    <s v="Kiewit"/>
    <x v="2"/>
    <s v="19HLTK9C4473|545568"/>
    <s v="Check with Supplier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9HLTK9C4473"/>
    <m/>
    <d v="2023-03-09T01:32:00"/>
    <n v="545568"/>
    <s v="SaveInvoiceFromInterface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https://gepsmartinterfacestorage.blob.core.windows.net/buyersqlconn/70021845/Interfaces/Inbound/cXML/Invoice/ProcessingError/2023/03/09/Invoice_20230309013203_f6ecae72d6564092806d29893ce3f9cc.txt"/>
    <m/>
  </r>
  <r>
    <x v="4"/>
    <d v="2023-03-09T00:00:00"/>
    <s v="Kiewit"/>
    <x v="2"/>
    <s v="1PFX69DK4L4F|545568"/>
    <s v="Check with Supplier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PFX69DK4L4F"/>
    <m/>
    <d v="2023-03-09T01:32:00"/>
    <n v="545568"/>
    <s v="SaveInvoiceFromInterface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https://gepsmartinterfacestorage.blob.core.windows.net/buyersqlconn/70021845/Interfaces/Inbound/cXML/Invoice/ProcessingError/2023/03/09/Invoice_20230309013203_21345ad94c074e3a8e5eb9f3614d2715.txt"/>
    <m/>
  </r>
  <r>
    <x v="4"/>
    <d v="2023-03-09T00:00:00"/>
    <s v="Kiewit"/>
    <x v="2"/>
    <s v="9135732415|570205"/>
    <s v="Check with Supplier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415"/>
    <m/>
    <d v="2023-03-09T09:34:00"/>
    <n v="570205"/>
    <s v="SaveInvoiceFromInterface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https://gepsmartinterfacestorage.blob.core.windows.net/buyersqlconn/70021845/Interfaces/Inbound/cXML/Invoice/ProcessingError/2023/03/09/Invoice_20230309093429_647797c3db4a4e5c8ab56ce3a7e95e29.txt"/>
    <m/>
  </r>
  <r>
    <x v="4"/>
    <d v="2023-03-09T00:00:00"/>
    <s v="Kiewit"/>
    <x v="2"/>
    <s v="9135732419|570205"/>
    <s v="Check with Supplier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32419"/>
    <m/>
    <d v="2023-03-09T09:35:00"/>
    <n v="570205"/>
    <s v="SaveInvoiceFromInterface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https://gepsmartinterfacestorage.blob.core.windows.net/buyersqlconn/70021845/Interfaces/Inbound/cXML/Invoice/ProcessingError/2023/03/09/Invoice_20230309093531_eacc8346365e457881ffb9f323a6ee12.txt"/>
    <m/>
  </r>
  <r>
    <x v="4"/>
    <d v="2023-03-09T00:00:00"/>
    <s v="Kiewit"/>
    <x v="2"/>
    <s v="9135732772|570205"/>
    <s v="Check with Supplier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772"/>
    <m/>
    <d v="2023-03-09T09:37:00"/>
    <n v="570205"/>
    <s v="SaveInvoiceFromInterface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https://gepsmartinterfacestorage.blob.core.windows.net/buyersqlconn/70021845/Interfaces/Inbound/cXML/Invoice/ProcessingError/2023/03/09/Invoice_20230309093731_58f49031648b4028a9b1097f50e5f8e2.txt"/>
    <m/>
  </r>
  <r>
    <x v="4"/>
    <d v="2023-03-09T00:00:00"/>
    <s v="Kiewit"/>
    <x v="2"/>
    <s v="9331144584|566727"/>
    <s v="Check with Supplier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Error"/>
    <x v="1"/>
    <d v="2023-03-13T00:00:00"/>
    <m/>
    <d v="2023-03-13T00:00:00"/>
    <m/>
    <m/>
    <m/>
    <m/>
    <m/>
    <m/>
    <m/>
    <s v="Graybar Electric Company Inc"/>
    <s v="Invoice"/>
    <n v="9331144584"/>
    <m/>
    <d v="2023-03-09T05:04:00"/>
    <n v="566727"/>
    <s v="SaveInvoiceFromInterface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https://gepsmartinterfacestorage.blob.core.windows.net/buyersqlconn/70021845/Interfaces/Inbound/cXML/Invoice/ProcessingError/2023/03/09/Invoice_20230309050409_cb12742ef1a64c6fa8fb3127683bd1d5.txt"/>
    <m/>
  </r>
  <r>
    <x v="4"/>
    <d v="2023-03-09T00:00:00"/>
    <s v="OGE"/>
    <x v="0"/>
    <s v="OK0258342|57824"/>
    <s v="Check with Supplier"/>
    <s v="Failed|InvoiceWorkFlow|08585232139919432353138443297CU44|Production-SMART-EASTUS|Correlation Id:08585232139969422090827914683CU86|Reason: HTTP - ValidationException: There was an error in processing Invoice : OK0258342 because of following errors _x000a_Order with order number : 4501067111 is not in valid status for invoicing."/>
    <s v="Pending"/>
    <x v="0"/>
    <m/>
    <m/>
    <m/>
    <m/>
    <m/>
    <m/>
    <m/>
    <m/>
    <m/>
    <m/>
    <s v="FASTENAL COMPANY"/>
    <s v="Invoice"/>
    <s v="OK0258342"/>
    <m/>
    <d v="2023-03-09T20:15:00"/>
    <n v="57824"/>
    <s v="SaveInvoiceFromInterface"/>
    <s v="Failed|InvoiceWorkFlow|08585232139919432353138443297CU44|Production-SMART-EASTUS|Correlation Id:08585232139969422090827914683CU86|Reason: HTTP - ValidationException: There was an error in processing Invoice : OK0258342 because of following errors _x000a_Order with order number : 4501067111 is not in valid status for invoicing."/>
    <s v="https://gepsmartinterfacestorage.blob.core.windows.net/buyersqlconn/7954/Interfaces/Inbound/cXML/Invoice/ProcessingError/2023/03/09/Invoice_20230309201455_09b80ef35399402bb07f59d68fa3bcc2.txt"/>
    <m/>
  </r>
  <r>
    <x v="4"/>
    <d v="2023-03-09T00:00:00"/>
    <s v="OGE"/>
    <x v="0"/>
    <s v="OK0258339|57824"/>
    <s v="Check with Supplier"/>
    <s v="Failed|InvoiceWorkFlow|08585232139919432350138443297CU42|Production-SMART-EASTUS|Correlation Id:08585232139969422090827914683CU86|Reason: HTTP - ValidationException: There was an error in processing Invoice : OK0258339 because of following errors _x000a_Order with order number : 4501065881 is not in valid status for invoicing."/>
    <s v="Pending"/>
    <x v="0"/>
    <m/>
    <m/>
    <m/>
    <m/>
    <m/>
    <m/>
    <m/>
    <m/>
    <m/>
    <m/>
    <s v="FASTENAL COMPANY"/>
    <s v="Invoice"/>
    <s v="OK0258339"/>
    <m/>
    <d v="2023-03-09T20:15:00"/>
    <n v="57824"/>
    <s v="SaveInvoiceFromInterface"/>
    <s v="Failed|InvoiceWorkFlow|08585232139919432350138443297CU42|Production-SMART-EASTUS|Correlation Id:08585232139969422090827914683CU86|Reason: HTTP - ValidationException: There was an error in processing Invoice : OK0258339 because of following errors _x000a_Order with order number : 4501065881 is not in valid status for invoicing."/>
    <s v="https://gepsmartinterfacestorage.blob.core.windows.net/buyersqlconn/7954/Interfaces/Inbound/cXML/Invoice/ProcessingError/2023/03/09/Invoice_20230309201456_411aaa5edf074cd08ed5957b4451d18d.txt"/>
    <m/>
  </r>
  <r>
    <x v="4"/>
    <d v="2023-03-09T00:00:00"/>
    <s v="Mylan"/>
    <x v="2"/>
    <s v="94090272|130453"/>
    <s v="Check with Supplier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Pending"/>
    <x v="0"/>
    <m/>
    <m/>
    <m/>
    <m/>
    <m/>
    <m/>
    <m/>
    <m/>
    <m/>
    <m/>
    <s v="McMaster Carr Supply Company"/>
    <s v="Invoice"/>
    <n v="94090272"/>
    <m/>
    <d v="2023-03-09T07:00:00"/>
    <n v="130453"/>
    <s v="SaveInvoiceFromInterface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https://gepsmartinterfacestorage.blob.core.windows.net/buyersqlconn/96327/Interfaces/Inbound/cXML/Invoice/ProcessingError/2023/03/09/Invoice_20230309070042_d0936cbb3b694b9eb13088dde302e1ae.txt"/>
    <m/>
  </r>
  <r>
    <x v="4"/>
    <d v="2023-03-09T00:00:00"/>
    <s v="CincinnatiBell"/>
    <x v="0"/>
    <s v="762151200|78695"/>
    <s v="Check with Supplier"/>
    <s v="Failed|EDI_InvoiceWorkflow|08585232317344439059094411870CU87|Production-SMART-EASTUS|Correlation Id:08585232317398307210355706311CU80|Reason: HTTP - ValidationException: There was an error in processing Invoice : 762151200 because of following errors _x000a_Bin Entered at lineNumber: 1 does not match With PO"/>
    <s v="No Document Found"/>
    <x v="2"/>
    <m/>
    <m/>
    <d v="2023-03-13T00:00:00"/>
    <m/>
    <m/>
    <m/>
    <m/>
    <m/>
    <m/>
    <m/>
    <s v="POWER&amp;TELEPHONE SUPPLY"/>
    <s v="Invoice"/>
    <n v="762151200"/>
    <m/>
    <d v="2023-03-09T15:19:00"/>
    <n v="78695"/>
    <s v="SaveInvoiceFromInterface"/>
    <s v="Failed|EDI_InvoiceWorkflow|08585232317344439059094411870CU87|Production-SMART-EASTUS|Correlation Id:08585232317398307210355706311CU80|Reason: HTTP - ValidationException: There was an error in processing Invoice : 762151200 because of following errors _x000a_Bin Entered at lineNumber: 1 does not match With PO"/>
    <s v="https://gepsmartinterfacestorage.blob.core.windows.net/buyersqlconn/70242/Interfaces/Inbound/EDI/Invoice/ProcessingError/2023/03/09/Invoice_20230309031911_7cc79673-c1b0-4eb1-8fc4-b30e83a5e0e3.txt"/>
    <m/>
  </r>
  <r>
    <x v="4"/>
    <d v="2023-03-09T00:00:00"/>
    <s v="ABM"/>
    <x v="1"/>
    <s v="12828000|394448"/>
    <s v="Check with Supplier"/>
    <s v="Failed|EDI_InvoiceWorkflow|08585232337447458615088417527CU26|Production-SMART-EASTUS|Correlation Id:08585232337715502358113989308CU94|Reason: HTTP - ValidationException: There was an error in processing Invoice : 12828000 because of following errors _x000a_Invoice number already exists"/>
    <s v="Pending"/>
    <x v="0"/>
    <m/>
    <m/>
    <m/>
    <m/>
    <m/>
    <m/>
    <m/>
    <m/>
    <m/>
    <m/>
    <s v="DADE PAPER &amp; BAG"/>
    <s v="Invoice"/>
    <n v="12828000"/>
    <m/>
    <d v="2023-03-09T14:45:00"/>
    <n v="394448"/>
    <s v="SaveInvoiceFromInterface"/>
    <s v="Failed|EDI_InvoiceWorkflow|08585232337447458615088417527CU26|Production-SMART-EASTUS|Correlation Id:08585232337715502358113989308CU94|Reason: HTTP - ValidationException: There was an error in processing Invoice : 12828000 because of following errors _x000a_Invoice number already exists"/>
    <s v="https://gepsmartinterfacestorage.blob.core.windows.net/buyersqlconn/4202/Interfaces/Inbound/EDI/Invoice/ProcessingError/2023/03/09/Invoice_20230309024540_dfbdc374-07d7-48bd-95b2-6685aa6a731c.txt"/>
    <m/>
  </r>
  <r>
    <x v="4"/>
    <d v="2023-03-09T00:00:00"/>
    <s v="ABM"/>
    <x v="1"/>
    <s v="12830841|394448"/>
    <s v="Check with Supplier"/>
    <s v="Failed|EDI_InvoiceWorkflow|08585232337441701522755680516CU21|Production-SMART-EASTUS|Correlation Id:08585232337715502358113989308CU94|Reason: HTTP - ValidationException: There was an error in processing Invoice : 12830841 because of following errors _x000a_Invoice number already exists"/>
    <s v="Pending"/>
    <x v="0"/>
    <m/>
    <m/>
    <m/>
    <m/>
    <m/>
    <m/>
    <m/>
    <m/>
    <m/>
    <m/>
    <s v="DADE PAPER &amp; BAG"/>
    <s v="Invoice"/>
    <n v="12830841"/>
    <m/>
    <d v="2023-03-09T14:46:00"/>
    <n v="394448"/>
    <s v="SaveInvoiceFromInterface"/>
    <s v="Failed|EDI_InvoiceWorkflow|08585232337441701522755680516CU21|Production-SMART-EASTUS|Correlation Id:08585232337715502358113989308CU94|Reason: HTTP - ValidationException: There was an error in processing Invoice : 12830841 because of following errors _x000a_Invoice number already exists"/>
    <s v="https://gepsmartinterfacestorage.blob.core.windows.net/buyersqlconn/4202/Interfaces/Inbound/EDI/Invoice/ProcessingError/2023/03/09/Invoice_20230309024541_fe24d774-8c6c-4bee-8d1a-75f540f7755f.txt"/>
    <m/>
  </r>
  <r>
    <x v="4"/>
    <d v="2023-03-09T00:00:00"/>
    <s v="ABM"/>
    <x v="1"/>
    <s v="1699898|394448"/>
    <s v="Check with Supplier"/>
    <s v="Failed|EDI_InvoiceWorkflow|08585232301032495840457931271CU84|Production-SMART-EASTUS|Correlation Id:08585232301710535187522805904CU44|Reason: HTTP - ValidationException: There was an error in processing Invoice : 1699898 because of following errors _x000a_Following line item(s) number not available in order line items : 8"/>
    <s v="Pending"/>
    <x v="0"/>
    <m/>
    <m/>
    <m/>
    <m/>
    <m/>
    <m/>
    <m/>
    <m/>
    <m/>
    <m/>
    <s v="DADE PAPER &amp; BAG"/>
    <s v="Invoice"/>
    <n v="1699898"/>
    <m/>
    <d v="2023-03-09T15:46:00"/>
    <n v="394448"/>
    <s v="SaveInvoiceFromInterface"/>
    <s v="Failed|EDI_InvoiceWorkflow|08585232301032495840457931271CU84|Production-SMART-EASTUS|Correlation Id:08585232301710535187522805904CU44|Reason: HTTP - ValidationException: There was an error in processing Invoice : 1699898 because of following errors _x000a_Following line item(s) number not available in order line items : 8"/>
    <s v="https://gepsmartinterfacestorage.blob.core.windows.net/buyersqlconn/4202/Interfaces/Inbound/EDI/Invoice/ProcessingError/2023/03/09/Invoice_20230309034622_561abab0-62c1-4753-b2b9-a02141a75aa5.txt"/>
    <m/>
  </r>
  <r>
    <x v="4"/>
    <d v="2023-03-09T00:00:00"/>
    <s v="ABM"/>
    <x v="1"/>
    <s v="1699530|394448"/>
    <s v="Check with Supplier"/>
    <s v="Failed|EDI_InvoiceWorkflow|08585232301033373939409056656CU84|Production-SMART-EASTUS|Correlation Id:08585232301710535187522805904CU44|Reason: HTTP - ValidationException: There was an error in processing Invoice : 1699530 because of following errors _x000a_Following line item(s) number not available in order line items : 5"/>
    <s v="Pending"/>
    <x v="0"/>
    <m/>
    <m/>
    <m/>
    <m/>
    <m/>
    <m/>
    <m/>
    <m/>
    <m/>
    <m/>
    <s v="DADE PAPER &amp; BAG"/>
    <s v="Invoice"/>
    <n v="1699530"/>
    <m/>
    <d v="2023-03-09T15:46:00"/>
    <n v="394448"/>
    <s v="SaveInvoiceFromInterface"/>
    <s v="Failed|EDI_InvoiceWorkflow|08585232301033373939409056656CU84|Production-SMART-EASTUS|Correlation Id:08585232301710535187522805904CU44|Reason: HTTP - ValidationException: There was an error in processing Invoice : 1699530 because of following errors _x000a_Following line item(s) number not available in order line items : 5"/>
    <s v="https://gepsmartinterfacestorage.blob.core.windows.net/buyersqlconn/4202/Interfaces/Inbound/EDI/Invoice/ProcessingError/2023/03/09/Invoice_20230309034622_8d831450-9791-424d-a7fc-e9f6ceae6788.txt"/>
    <m/>
  </r>
  <r>
    <x v="4"/>
    <d v="2023-03-09T00:00:00"/>
    <s v="ABM"/>
    <x v="1"/>
    <s v="12829226|394448"/>
    <s v="Check with Supplier"/>
    <s v="Failed|EDI_InvoiceWorkflow|08585232355365941011174417105CU27|Production-SMART-EASTUS|Correlation Id:08585232355720605377355689990CU57|Reason: HTTP - ValidationException: There was an error in processing Invoice : 12829226 because of following errors _x000a_Invoice number already exists"/>
    <s v="Pending"/>
    <x v="0"/>
    <m/>
    <m/>
    <m/>
    <m/>
    <m/>
    <m/>
    <m/>
    <m/>
    <m/>
    <m/>
    <s v="DADE PAPER &amp; BAG"/>
    <s v="Invoice"/>
    <n v="12829226"/>
    <m/>
    <d v="2023-03-09T14:16:00"/>
    <n v="394448"/>
    <s v="SaveInvoiceFromInterface"/>
    <s v="Failed|EDI_InvoiceWorkflow|08585232355365941011174417105CU27|Production-SMART-EASTUS|Correlation Id:08585232355720605377355689990CU57|Reason: HTTP - ValidationException: There was an error in processing Invoice : 12829226 because of following errors _x000a_Invoice number already exists"/>
    <s v="https://gepsmartinterfacestorage.blob.core.windows.net/buyersqlconn/4202/Interfaces/Inbound/EDI/Invoice/ProcessingError/2023/03/09/Invoice_20230309021548_d8932452-ece6-4112-b189-448c523a9117.txt"/>
    <m/>
  </r>
  <r>
    <x v="4"/>
    <d v="2023-03-09T00:00:00"/>
    <s v="ABM"/>
    <x v="1"/>
    <s v="11703524|394448"/>
    <s v="Check with Supplier"/>
    <s v="Failed|EDI_InvoiceWorkflow|08585232264976595690468005144CU23|Production-SMART-EASTUS|Correlation Id:08585232265698969421897176475CU45|Reason: HTTP - ValidationException: There was an error in processing Invoice : 11703524 because of following errors _x000a_Invoice number already exists"/>
    <s v="Pending"/>
    <x v="0"/>
    <m/>
    <m/>
    <m/>
    <m/>
    <m/>
    <m/>
    <m/>
    <m/>
    <m/>
    <m/>
    <s v="DADE PAPER &amp; BAG"/>
    <s v="Invoice"/>
    <n v="11703524"/>
    <m/>
    <d v="2023-03-09T16:47:00"/>
    <n v="394448"/>
    <s v="SaveInvoiceFromInterface"/>
    <s v="Failed|EDI_InvoiceWorkflow|08585232264976595690468005144CU23|Production-SMART-EASTUS|Correlation Id:08585232265698969421897176475CU45|Reason: HTTP - ValidationException: There was an error in processing Invoice : 11703524 because of following errors _x000a_Invoice number already exists"/>
    <s v="https://gepsmartinterfacestorage.blob.core.windows.net/buyersqlconn/4202/Interfaces/Inbound/EDI/Invoice/ProcessingError/2023/03/09/Invoice_20230309044627_cc209a3e-20d6-4413-9a0c-cfb27060f9dd.txt"/>
    <m/>
  </r>
  <r>
    <x v="4"/>
    <d v="2023-03-09T00:00:00"/>
    <s v="ABM"/>
    <x v="1"/>
    <s v="11882010|394448"/>
    <s v="Check with Supplier"/>
    <s v="Failed|EDI_InvoiceWorkflow|08585232157581195106348470277CU81|Production-SMART-EASTUS|Correlation Id:08585232157676771762887511830CU58|Reason: HTTP - ValidationException: There was an error in processing Invoice : 11882010 because of following errors _x000a_Invoice number already exists"/>
    <s v="Pending"/>
    <x v="0"/>
    <m/>
    <m/>
    <m/>
    <m/>
    <m/>
    <m/>
    <m/>
    <m/>
    <m/>
    <m/>
    <s v="DADE PAPER &amp; BAG"/>
    <s v="Invoice"/>
    <n v="11882010"/>
    <m/>
    <d v="2023-03-09T19:45:00"/>
    <n v="394448"/>
    <s v="SaveInvoiceFromInterface"/>
    <s v="Failed|EDI_InvoiceWorkflow|08585232157581195106348470277CU81|Production-SMART-EASTUS|Correlation Id:08585232157676771762887511830CU58|Reason: HTTP - ValidationException: There was an error in processing Invoice : 11882010 because of following errors _x000a_Invoice number already exists"/>
    <s v="https://gepsmartinterfacestorage.blob.core.windows.net/buyersqlconn/4202/Interfaces/Inbound/EDI/Invoice/ProcessingError/2023/03/09/Invoice_20230309074527_34d43718-50e8-44c3-8549-3dc4387d0ec2.txt"/>
    <m/>
  </r>
  <r>
    <x v="4"/>
    <d v="2023-03-09T00:00:00"/>
    <s v="ABM"/>
    <x v="1"/>
    <s v="12802183|394448"/>
    <s v="Check with Supplier"/>
    <s v="Failed|EDI_InvoiceWorkflow|08585232337440493738439884254CU84|Production-SMART-EASTUS|Correlation Id:08585232337715502358113989308CU94|Reason: HTTP - ValidationException: There was an error in processing Invoice : 12802183 because of following errors _x000a_Invoice number already exists,_x000a_Following line item(s) number not available in order line items : 6,_x000a_Quantity Cannot be zero for following line item(s): 6"/>
    <s v="Pending"/>
    <x v="0"/>
    <m/>
    <m/>
    <m/>
    <m/>
    <m/>
    <m/>
    <m/>
    <m/>
    <m/>
    <m/>
    <s v="DADE PAPER &amp; BAG"/>
    <s v="Invoice"/>
    <n v="12802183"/>
    <m/>
    <d v="2023-03-09T14:46:00"/>
    <n v="394448"/>
    <s v="SaveInvoiceFromInterface"/>
    <s v="Failed|EDI_InvoiceWorkflow|08585232337440493738439884254CU84|Production-SMART-EASTUS|Correlation Id:08585232337715502358113989308CU94|Reason: HTTP - ValidationException: There was an error in processing Invoice : 12802183 because of following errors _x000a_Invoice number already exists,_x000a_Following line item(s) number not available in order line items : 6,_x000a_Quantity Cannot be zero for following line item(s): 6"/>
    <s v="https://gepsmartinterfacestorage.blob.core.windows.net/buyersqlconn/4202/Interfaces/Inbound/EDI/Invoice/ProcessingError/2023/03/09/Invoice_20230309024541_cd7d951d-1dd0-4372-82ca-55ee93d17182.txt"/>
    <m/>
  </r>
  <r>
    <x v="4"/>
    <d v="2023-03-09T00:00:00"/>
    <s v="ABM"/>
    <x v="1"/>
    <s v="11555818|394448"/>
    <s v="Check with Supplier"/>
    <s v="Failed|EDI_InvoiceWorkflow|08585232139574354831713316961CU48|Production-SMART-EASTUS|Correlation Id:08585232139671445577330735278CU67|Reason: HTTP - ValidationException: There was an error in processing Invoice : 11555818 because of following errors _x000a_Following line item(s) number not available in order line items : 8"/>
    <s v="Pending"/>
    <x v="0"/>
    <m/>
    <m/>
    <m/>
    <m/>
    <m/>
    <m/>
    <m/>
    <m/>
    <m/>
    <m/>
    <s v="DADE PAPER &amp; BAG"/>
    <s v="Invoice"/>
    <n v="11555818"/>
    <m/>
    <d v="2023-03-09T20:15:00"/>
    <n v="394448"/>
    <s v="SaveInvoiceFromInterface"/>
    <s v="Failed|EDI_InvoiceWorkflow|08585232139574354831713316961CU48|Production-SMART-EASTUS|Correlation Id:08585232139671445577330735278CU67|Reason: HTTP - ValidationException: There was an error in processing Invoice : 11555818 because of following errors _x000a_Following line item(s) number not available in order line items : 8"/>
    <s v="https://gepsmartinterfacestorage.blob.core.windows.net/buyersqlconn/4202/Interfaces/Inbound/EDI/Invoice/ProcessingError/2023/03/09/Invoice_20230309081528_5588db4b-df2f-4e55-888f-4ec030a2828b.txt"/>
    <m/>
  </r>
  <r>
    <x v="4"/>
    <d v="2023-03-09T00:00:00"/>
    <s v="ABM"/>
    <x v="1"/>
    <s v="12664234|394448"/>
    <s v="Check with Supplier"/>
    <s v="Failed|EDI_InvoiceWorkflow|08585232355359542068296817307CU81|Production-SMART-EASTUS|Correlation Id:08585232355720605377355689990CU57|Reason: HTTP - ValidationException: There was an error in processing Invoice : 12664234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664234"/>
    <m/>
    <d v="2023-03-09T14:16:00"/>
    <n v="394448"/>
    <s v="SaveInvoiceFromInterface"/>
    <s v="Failed|EDI_InvoiceWorkflow|08585232355359542068296817307CU81|Production-SMART-EASTUS|Correlation Id:08585232355720605377355689990CU57|Reason: HTTP - ValidationException: There was an error in processing Invoice : 12664234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09/Invoice_20230309021549_6e01c50d-bcc8-4fbb-8318-a50331cee7aa.txt"/>
    <m/>
  </r>
  <r>
    <x v="4"/>
    <d v="2023-03-09T00:00:00"/>
    <s v="ABM"/>
    <x v="1"/>
    <s v="12756183|394448"/>
    <s v="Check with Supplier"/>
    <s v="Failed|EDI_InvoiceWorkflow|08585232355360223679296064099CU86|Production-SMART-EASTUS|Correlation Id:08585232355720605377355689990CU57|Reason: HTTP - ValidationException: There was an error in processing Invoice : 12756183 because of following errors _x000a_Invoice number already exists,_x000a_Following line item(s) number not available in order line items : 14"/>
    <s v="Pending"/>
    <x v="0"/>
    <m/>
    <m/>
    <m/>
    <m/>
    <m/>
    <m/>
    <m/>
    <m/>
    <m/>
    <m/>
    <s v="DADE PAPER &amp; BAG"/>
    <s v="Invoice"/>
    <n v="12756183"/>
    <m/>
    <d v="2023-03-09T14:16:00"/>
    <n v="394448"/>
    <s v="SaveInvoiceFromInterface"/>
    <s v="Failed|EDI_InvoiceWorkflow|08585232355360223679296064099CU86|Production-SMART-EASTUS|Correlation Id:08585232355720605377355689990CU57|Reason: HTTP - ValidationException: There was an error in processing Invoice : 12756183 because of following errors _x000a_Invoice number already exists,_x000a_Following line item(s) number not available in order line items : 14"/>
    <s v="https://gepsmartinterfacestorage.blob.core.windows.net/buyersqlconn/4202/Interfaces/Inbound/EDI/Invoice/ProcessingError/2023/03/09/Invoice_20230309021549_99d9feb6-9ccd-4ced-9c9a-6d33a413ea9d.txt"/>
    <m/>
  </r>
  <r>
    <x v="4"/>
    <d v="2023-03-09T00:00:00"/>
    <s v="ABM"/>
    <x v="1"/>
    <s v="1463155|387589"/>
    <s v="Check with Supplier"/>
    <s v="Failed|EDI_InvoiceWorkflow|08585232355436732049235391418CU55|Production-SMART-EASTUS|Correlation Id:08585232355720605377355689990CU57|Reason: HTTP - ValidationException: There was an error in processing Invoice : 1463155 because of following errors _x000a_Following line item(s) number not available in order line items : 4,5"/>
    <s v="Pending"/>
    <x v="0"/>
    <m/>
    <m/>
    <m/>
    <m/>
    <m/>
    <m/>
    <m/>
    <m/>
    <m/>
    <m/>
    <s v="CINTAS CORP"/>
    <s v="Invoice"/>
    <n v="1463155"/>
    <m/>
    <d v="2023-03-09T14:15:00"/>
    <n v="387589"/>
    <s v="SaveInvoiceFromInterface"/>
    <s v="Failed|EDI_InvoiceWorkflow|08585232355436732049235391418CU55|Production-SMART-EASTUS|Correlation Id:08585232355720605377355689990CU57|Reason: HTTP - ValidationException: There was an error in processing Invoice : 1463155 because of following errors _x000a_Following line item(s) number not available in order line items : 4,5"/>
    <s v="https://gepsmartinterfacestorage.blob.core.windows.net/buyersqlconn/4202/Interfaces/Inbound/EDI/Invoice/ProcessingError/2023/03/09/Invoice_20230309021541_2ed6a33e-3fa7-42d7-9403-036996e946ae.txt"/>
    <m/>
  </r>
  <r>
    <x v="4"/>
    <d v="2023-03-09T00:00:00"/>
    <s v="ABM"/>
    <x v="1"/>
    <s v="0548010-2|418486"/>
    <s v="Check with Supplier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Pending"/>
    <x v="0"/>
    <m/>
    <m/>
    <m/>
    <m/>
    <m/>
    <m/>
    <m/>
    <m/>
    <m/>
    <m/>
    <s v="FERGUSON FACILITIES SUPPLY"/>
    <s v="Invoice"/>
    <s v="0548010-2"/>
    <m/>
    <d v="2023-03-08T23:48:00"/>
    <n v="418486"/>
    <s v="SaveInvoiceFromInterface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https://gepsmartinterfacestorage.blob.core.windows.net/buyersqlconn/4202/Interfaces/Inbound/cXML/Invoice/ProcessingError/2023/03/08/Invoice_20230308234835_9c9fe38a014b4b909330e73ab5040f99.txt"/>
    <m/>
  </r>
  <r>
    <x v="4"/>
    <d v="2023-03-09T00:00:00"/>
    <s v="ABM"/>
    <x v="1"/>
    <s v="0549100-3|418486"/>
    <s v="Check with Supplier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Pending"/>
    <x v="0"/>
    <m/>
    <m/>
    <m/>
    <m/>
    <m/>
    <m/>
    <m/>
    <m/>
    <m/>
    <m/>
    <s v="FERGUSON FACILITIES SUPPLY"/>
    <s v="Invoice"/>
    <s v="0549100-3"/>
    <m/>
    <d v="2023-03-08T23:48:00"/>
    <n v="418486"/>
    <s v="SaveInvoiceFromInterface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https://gepsmartinterfacestorage.blob.core.windows.net/buyersqlconn/4202/Interfaces/Inbound/cXML/Invoice/ProcessingError/2023/03/08/Invoice_20230308234835_34e9e9d6452a47229cece32e452cf3b8.txt"/>
    <m/>
  </r>
  <r>
    <x v="4"/>
    <d v="2023-03-09T00:00:00"/>
    <s v="ABM"/>
    <x v="1"/>
    <s v="11709598|394448"/>
    <s v="Check with Supplier"/>
    <s v="Failed|EDI_InvoiceWorkflow|08585232192982792694987772886CU20|Production-SMART-EASTUS|Correlation Id:08585232193685897991883455498CU40|Reason: HTTP - ValidationException: There was an error in processing Invoice : 11709598 because of following errors _x000a_Invoice number already exists"/>
    <s v="Pending"/>
    <x v="0"/>
    <m/>
    <m/>
    <m/>
    <m/>
    <m/>
    <m/>
    <m/>
    <m/>
    <m/>
    <m/>
    <s v="DADE PAPER &amp; BAG"/>
    <s v="Invoice"/>
    <n v="11709598"/>
    <m/>
    <d v="2023-03-09T18:46:00"/>
    <n v="394448"/>
    <s v="SaveInvoiceFromInterface"/>
    <s v="Failed|EDI_InvoiceWorkflow|08585232192982792694987772886CU20|Production-SMART-EASTUS|Correlation Id:08585232193685897991883455498CU40|Reason: HTTP - ValidationException: There was an error in processing Invoice : 11709598 because of following errors _x000a_Invoice number already exists"/>
    <s v="https://gepsmartinterfacestorage.blob.core.windows.net/buyersqlconn/4202/Interfaces/Inbound/EDI/Invoice/ProcessingError/2023/03/09/Invoice_20230309064627_99c83359-877a-44f0-9498-eae6f5d2d14f.txt"/>
    <m/>
  </r>
  <r>
    <x v="4"/>
    <d v="2023-03-09T00:00:00"/>
    <s v="ABM"/>
    <x v="1"/>
    <s v="11709603|394448"/>
    <s v="Check with Supplier"/>
    <s v="Failed|EDI_InvoiceWorkflow|08585232192983766205000293932CU28|Production-SMART-EASTUS|Correlation Id:08585232193685897991883455498CU40|Reason: HTTP - ValidationException: There was an error in processing Invoice : 11709603 because of following errors _x000a_Invoice number already exists"/>
    <s v="Pending"/>
    <x v="0"/>
    <m/>
    <m/>
    <m/>
    <m/>
    <m/>
    <m/>
    <m/>
    <m/>
    <m/>
    <m/>
    <s v="DADE PAPER &amp; BAG"/>
    <s v="Invoice"/>
    <n v="11709603"/>
    <m/>
    <d v="2023-03-09T18:47:00"/>
    <n v="394448"/>
    <s v="SaveInvoiceFromInterface"/>
    <s v="Failed|EDI_InvoiceWorkflow|08585232192983766205000293932CU28|Production-SMART-EASTUS|Correlation Id:08585232193685897991883455498CU40|Reason: HTTP - ValidationException: There was an error in processing Invoice : 11709603 because of following errors _x000a_Invoice number already exists"/>
    <s v="https://gepsmartinterfacestorage.blob.core.windows.net/buyersqlconn/4202/Interfaces/Inbound/EDI/Invoice/ProcessingError/2023/03/09/Invoice_20230309064627_6370e7f7-7d6d-4cf7-ae7c-ffa71a147871.txt"/>
    <m/>
  </r>
  <r>
    <x v="4"/>
    <d v="2023-03-09T00:00:00"/>
    <s v="ABM"/>
    <x v="1"/>
    <s v="11709601|394448"/>
    <s v="Check with Supplier"/>
    <s v="Failed|EDI_InvoiceWorkflow|08585232192969646969647927124CU26|Production-SMART-EASTUS|Correlation Id:08585232193685897991883455498CU40|Reason: HTTP - ValidationException: There was an error in processing Invoice : 11709601 because of following errors _x000a_Invoice number already exists"/>
    <s v="Pending"/>
    <x v="0"/>
    <m/>
    <m/>
    <m/>
    <m/>
    <m/>
    <m/>
    <m/>
    <m/>
    <m/>
    <m/>
    <s v="DADE PAPER &amp; BAG"/>
    <s v="Invoice"/>
    <n v="11709601"/>
    <m/>
    <d v="2023-03-09T18:47:00"/>
    <n v="394448"/>
    <s v="SaveInvoiceFromInterface"/>
    <s v="Failed|EDI_InvoiceWorkflow|08585232192969646969647927124CU26|Production-SMART-EASTUS|Correlation Id:08585232193685897991883455498CU40|Reason: HTTP - ValidationException: There was an error in processing Invoice : 11709601 because of following errors _x000a_Invoice number already exists"/>
    <s v="https://gepsmartinterfacestorage.blob.core.windows.net/buyersqlconn/4202/Interfaces/Inbound/EDI/Invoice/ProcessingError/2023/03/09/Invoice_20230309064628_e2465728-94b1-4263-8813-bfe4829034b8.txt"/>
    <m/>
  </r>
  <r>
    <x v="4"/>
    <d v="2023-03-09T00:00:00"/>
    <s v="ABM"/>
    <x v="1"/>
    <s v="11555818|394448"/>
    <s v="Check with Supplier"/>
    <s v="Failed|EDI_InvoiceWorkflow|08585232192947467456778608437CU82|Production-SMART-EASTUS|Correlation Id:08585232193685897991883455498CU40|Reason: HTTP - ValidationException: There was an error in processing Invoice : 11555818 because of following errors _x000a_Following line item(s) number not available in order line items : 8"/>
    <s v="Pending"/>
    <x v="0"/>
    <m/>
    <m/>
    <m/>
    <m/>
    <m/>
    <m/>
    <m/>
    <m/>
    <m/>
    <m/>
    <s v="DADE PAPER &amp; BAG"/>
    <s v="Invoice"/>
    <n v="11555818"/>
    <m/>
    <d v="2023-03-09T18:47:00"/>
    <n v="394448"/>
    <s v="SaveInvoiceFromInterface"/>
    <s v="Failed|EDI_InvoiceWorkflow|08585232192947467456778608437CU82|Production-SMART-EASTUS|Correlation Id:08585232193685897991883455498CU40|Reason: HTTP - ValidationException: There was an error in processing Invoice : 11555818 because of following errors _x000a_Following line item(s) number not available in order line items : 8"/>
    <s v="https://gepsmartinterfacestorage.blob.core.windows.net/buyersqlconn/4202/Interfaces/Inbound/EDI/Invoice/ProcessingError/2023/03/09/Invoice_20230309064630_e8b405be-a08f-4656-9cb2-9442334c5720.txt"/>
    <m/>
  </r>
  <r>
    <x v="4"/>
    <d v="2023-03-09T00:00:00"/>
    <s v="ABM"/>
    <x v="1"/>
    <s v="0554085|418486"/>
    <s v="Check with Supplier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Pending"/>
    <x v="0"/>
    <m/>
    <m/>
    <m/>
    <m/>
    <m/>
    <m/>
    <m/>
    <m/>
    <m/>
    <m/>
    <s v="FERGUSON FACILITIES SUPPLY"/>
    <s v="Invoice"/>
    <n v="554085"/>
    <m/>
    <d v="2023-03-08T23:48:00"/>
    <n v="418486"/>
    <s v="SaveInvoiceFromInterface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https://gepsmartinterfacestorage.blob.core.windows.net/buyersqlconn/4202/Interfaces/Inbound/cXML/Invoice/ProcessingError/2023/03/08/Invoice_20230308234835_16af823f87fc49d2a1248755381dbe1b.txt"/>
    <m/>
  </r>
  <r>
    <x v="4"/>
    <d v="2023-03-09T00:00:00"/>
    <s v="ABM"/>
    <x v="1"/>
    <s v="0553171-1|418486"/>
    <s v="Check with Supplier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Pending"/>
    <x v="0"/>
    <m/>
    <m/>
    <m/>
    <m/>
    <m/>
    <m/>
    <m/>
    <m/>
    <m/>
    <m/>
    <s v="FERGUSON FACILITIES SUPPLY"/>
    <s v="Invoice"/>
    <s v="0553171-1"/>
    <m/>
    <d v="2023-03-08T23:47:00"/>
    <n v="418486"/>
    <s v="SaveInvoiceFromInterface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https://gepsmartinterfacestorage.blob.core.windows.net/buyersqlconn/4202/Interfaces/Inbound/cXML/Invoice/ProcessingError/2023/03/08/Invoice_20230308234734_d2a5cde7a36042739dfe4e1a2d18eaf7.txt"/>
    <m/>
  </r>
  <r>
    <x v="4"/>
    <d v="2023-03-09T00:00:00"/>
    <s v="ABM"/>
    <x v="1"/>
    <s v="0553804|418486"/>
    <s v="Check with Supplier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Pending"/>
    <x v="0"/>
    <m/>
    <m/>
    <m/>
    <m/>
    <m/>
    <m/>
    <m/>
    <m/>
    <m/>
    <m/>
    <s v="FERGUSON FACILITIES SUPPLY"/>
    <s v="Invoice"/>
    <n v="553804"/>
    <m/>
    <d v="2023-03-08T23:47:00"/>
    <n v="418486"/>
    <s v="SaveInvoiceFromInterface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https://gepsmartinterfacestorage.blob.core.windows.net/buyersqlconn/4202/Interfaces/Inbound/cXML/Invoice/ProcessingError/2023/03/08/Invoice_20230308234734_9bb5b4bbd6274324b81196d8c15818c3.txt"/>
    <m/>
  </r>
  <r>
    <x v="4"/>
    <d v="2023-03-09T00:00:00"/>
    <s v="ABM"/>
    <x v="1"/>
    <s v="0554063|418486"/>
    <s v="Check with Supplier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Pending"/>
    <x v="0"/>
    <m/>
    <m/>
    <m/>
    <m/>
    <m/>
    <m/>
    <m/>
    <m/>
    <m/>
    <m/>
    <s v="FERGUSON FACILITIES SUPPLY"/>
    <s v="Invoice"/>
    <n v="554063"/>
    <m/>
    <d v="2023-03-08T23:47:00"/>
    <n v="418486"/>
    <s v="SaveInvoiceFromInterface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https://gepsmartinterfacestorage.blob.core.windows.net/buyersqlconn/4202/Interfaces/Inbound/cXML/Invoice/ProcessingError/2023/03/08/Invoice_20230308234734_f9d6546050a146ff970a0eab7c368156.txt"/>
    <m/>
  </r>
  <r>
    <x v="4"/>
    <d v="2023-03-09T00:00:00"/>
    <s v="ABM"/>
    <x v="1"/>
    <s v="756244578|460113"/>
    <s v="Check with Supplier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4578"/>
    <m/>
    <d v="2023-03-09T09:25:00"/>
    <n v="460113"/>
    <s v="SaveInvoiceFromInterface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9/Invoice_20230309092525_802e6115de254d688cb2bdb77979914a.txt"/>
    <m/>
  </r>
  <r>
    <x v="4"/>
    <d v="2023-03-09T00:00:00"/>
    <s v="ABM"/>
    <x v="1"/>
    <s v="81557546|455644"/>
    <s v="GEP Team to reprocess"/>
    <s v="Failed|InvoiceWorkFlow|08585232229758000756344651603CU62|Production-SMART-EASTUS|Correlation Id:08585232229832864756382555095CU53|Reason: HTTP - Exception occured in API, Please contact Admin."/>
    <s v="Pending"/>
    <x v="0"/>
    <m/>
    <m/>
    <m/>
    <m/>
    <m/>
    <m/>
    <m/>
    <m/>
    <m/>
    <m/>
    <s v="WAXIE SANITARY SUPPLY"/>
    <s v="Invoice"/>
    <n v="81557546"/>
    <m/>
    <d v="2023-03-09T17:46:00"/>
    <n v="455644"/>
    <s v="SaveInvoiceFromInterface"/>
    <s v="Failed|InvoiceWorkFlow|08585232229758000756344651603CU62|Production-SMART-EASTUS|Correlation Id:08585232229832864756382555095CU53|Reason: HTTP - Exception occured in API, Please contact Admin."/>
    <s v="https://gepsmartinterfacestorage.blob.core.windows.net/buyersqlconn/4202/Interfaces/Inbound/cXML/Invoice/ProcessingError/2023/03/09/Invoice_20230309174511_0347f5084cd446cfa2f1e897b06fd18c.txt"/>
    <s v="Document is deleted"/>
  </r>
  <r>
    <x v="4"/>
    <d v="2023-03-09T00:00:00"/>
    <s v="ABM"/>
    <x v="1"/>
    <s v="11194125|394448"/>
    <s v="Check with Supplier"/>
    <s v="Failed|EDI_InvoiceWorkflow|08585232175582163407106050939CU22|Production-SMART-EASTUS|Correlation Id:08585232175683040232707558366CU57|Reason: HTTP - ValidationException: There was an error in processing Invoice : 11194125 because of following errors _x000a_Invoice number already exists"/>
    <s v="Pending"/>
    <x v="0"/>
    <m/>
    <m/>
    <m/>
    <m/>
    <m/>
    <m/>
    <m/>
    <m/>
    <m/>
    <m/>
    <s v="DADE PAPER &amp; BAG"/>
    <s v="Invoice"/>
    <n v="11194125"/>
    <m/>
    <d v="2023-03-09T19:15:00"/>
    <n v="394448"/>
    <s v="SaveInvoiceFromInterface"/>
    <s v="Failed|EDI_InvoiceWorkflow|08585232175582163407106050939CU22|Production-SMART-EASTUS|Correlation Id:08585232175683040232707558366CU57|Reason: HTTP - ValidationException: There was an error in processing Invoice : 11194125 because of following errors _x000a_Invoice number already exists"/>
    <s v="https://gepsmartinterfacestorage.blob.core.windows.net/buyersqlconn/4202/Interfaces/Inbound/EDI/Invoice/ProcessingError/2023/03/09/Invoice_20230309071527_70dc12da-4565-4e88-a1d0-49af7caa15f9.txt"/>
    <m/>
  </r>
  <r>
    <x v="4"/>
    <d v="2023-03-09T00:00:00"/>
    <s v="ABM"/>
    <x v="1"/>
    <s v="11194124|394448"/>
    <s v="Check with Supplier"/>
    <s v="Failed|EDI_InvoiceWorkflow|08585232175575986677505654456CU26|Production-SMART-EASTUS|Correlation Id:08585232175683040232707558366CU57|Reason: HTTP - ValidationException: There was an error in processing Invoice : 11194124 because of following errors _x000a_Invoice number already exists"/>
    <s v="Pending"/>
    <x v="0"/>
    <m/>
    <m/>
    <m/>
    <m/>
    <m/>
    <m/>
    <m/>
    <m/>
    <m/>
    <m/>
    <s v="DADE PAPER &amp; BAG"/>
    <s v="Invoice"/>
    <n v="11194124"/>
    <m/>
    <d v="2023-03-09T19:15:00"/>
    <n v="394448"/>
    <s v="SaveInvoiceFromInterface"/>
    <s v="Failed|EDI_InvoiceWorkflow|08585232175575986677505654456CU26|Production-SMART-EASTUS|Correlation Id:08585232175683040232707558366CU57|Reason: HTTP - ValidationException: There was an error in processing Invoice : 11194124 because of following errors _x000a_Invoice number already exists"/>
    <s v="https://gepsmartinterfacestorage.blob.core.windows.net/buyersqlconn/4202/Interfaces/Inbound/EDI/Invoice/ProcessingError/2023/03/09/Invoice_20230309071527_b0f1b077-5e4d-440c-9dcd-924f81ad76a6.txt"/>
    <m/>
  </r>
  <r>
    <x v="4"/>
    <d v="2023-03-09T00:00:00"/>
    <s v="ABM"/>
    <x v="1"/>
    <s v="11581551|394448"/>
    <s v="Check with Supplier"/>
    <s v="Failed|EDI_InvoiceWorkflow|08585232139582553901945704038CU83|Production-SMART-EASTUS|Correlation Id:08585232139671445577330735278CU67|Reason: HTTP - ValidationException: There was an error in processing Invoice : 11581551 because of following errors _x000a_Invoice number already exists"/>
    <s v="Pending"/>
    <x v="0"/>
    <m/>
    <m/>
    <m/>
    <m/>
    <m/>
    <m/>
    <m/>
    <m/>
    <m/>
    <m/>
    <s v="DADE PAPER &amp; BAG"/>
    <s v="Invoice"/>
    <n v="11581551"/>
    <m/>
    <d v="2023-03-09T20:15:00"/>
    <n v="394448"/>
    <s v="SaveInvoiceFromInterface"/>
    <s v="Failed|EDI_InvoiceWorkflow|08585232139582553901945704038CU83|Production-SMART-EASTUS|Correlation Id:08585232139671445577330735278CU67|Reason: HTTP - ValidationException: There was an error in processing Invoice : 11581551 because of following errors _x000a_Invoice number already exists"/>
    <s v="https://gepsmartinterfacestorage.blob.core.windows.net/buyersqlconn/4202/Interfaces/Inbound/EDI/Invoice/ProcessingError/2023/03/09/Invoice_20230309081527_af0948df-9713-4923-8155-9742e3af44ac.txt"/>
    <m/>
  </r>
  <r>
    <x v="4"/>
    <d v="2023-03-09T00:00:00"/>
    <s v="Ecolab"/>
    <x v="0"/>
    <s v="9632806494|540492"/>
    <s v="Check with Supplier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Pending"/>
    <x v="0"/>
    <m/>
    <m/>
    <m/>
    <m/>
    <m/>
    <m/>
    <m/>
    <m/>
    <m/>
    <m/>
    <s v="GRAINGER"/>
    <s v="Invoice"/>
    <n v="9632806494"/>
    <m/>
    <d v="2023-03-09T09:45:00"/>
    <n v="540492"/>
    <s v="SaveInvoiceFromInterface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https://gepsmartinterfacestorage.blob.core.windows.net/buyersqlconn/538731/Interfaces/Inbound/cXML/Invoice/ProcessingError/2023/03/09/Invoice_20230309094532_56e05b7412b64f17a85b4ea349795f5b.txt"/>
    <m/>
  </r>
  <r>
    <x v="4"/>
    <d v="2023-03-09T00:00:00"/>
    <s v="Ecolab"/>
    <x v="0"/>
    <s v="9633677969|540492"/>
    <s v="Check with Supplier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Pending"/>
    <x v="0"/>
    <m/>
    <m/>
    <m/>
    <m/>
    <m/>
    <m/>
    <m/>
    <m/>
    <m/>
    <m/>
    <s v="GRAINGER"/>
    <s v="Invoice"/>
    <n v="9633677969"/>
    <m/>
    <d v="2023-03-09T09:16:00"/>
    <n v="540492"/>
    <s v="SaveInvoiceFromInterface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https://gepsmartinterfacestorage.blob.core.windows.net/buyersqlconn/538731/Interfaces/Inbound/cXML/Invoice/ProcessingError/2023/03/09/Invoice_20230309091621_eadfa4af9d124c3fb606e12417555c06.txt"/>
    <m/>
  </r>
  <r>
    <x v="4"/>
    <d v="2023-03-09T00:00:00"/>
    <s v="Ecolab"/>
    <x v="0"/>
    <s v="SINV00868548|540498"/>
    <s v="Check with Supplier"/>
    <s v="{ValidationException}ValidationException: There was an error in processing Invoice : SINV00868548 because of following errors _x000a_Invalid Order number MBP00088247 or Buying Party details{/ValidationException}"/>
    <s v="Pending"/>
    <x v="0"/>
    <m/>
    <m/>
    <m/>
    <m/>
    <m/>
    <m/>
    <m/>
    <m/>
    <m/>
    <m/>
    <s v="ZORCH INTERNATIONAL, INC."/>
    <s v="Invoice"/>
    <s v="SINV00868548"/>
    <m/>
    <d v="2023-03-08T21:51:00"/>
    <n v="540498"/>
    <s v="SaveInvoiceFromInterface"/>
    <s v="An error occurred while processing the message, refer to the details section for more information _x000a_Message ID: {0BDEA45C-880C-4396-829E-1AA160A343CF}_x000a_Instance ID: {D7F6DAAE-A78C-4CFF-BD44-917B117EDC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8a18d13-ff70-4961-80e9-83d72749ee2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48 because of following errors _x000a_Invalid Order number MBP00088247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48 because of following errors _x000a_Invalid Order number MBP00088247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a5648eabe964ea5a1342744cc2fd140.txt"/>
    <m/>
  </r>
  <r>
    <x v="4"/>
    <d v="2023-03-09T00:00:00"/>
    <s v="Ecolab"/>
    <x v="0"/>
    <s v="SINV00868551|540498"/>
    <s v="Check with Supplier"/>
    <s v="{ValidationException}ValidationException: There was an error in processing Invoice : SINV00868551 because of following errors _x000a_Invalid Order number MBP00088905 or Buying Party details{/ValidationException}"/>
    <s v="Pending"/>
    <x v="0"/>
    <m/>
    <m/>
    <m/>
    <m/>
    <m/>
    <m/>
    <m/>
    <m/>
    <m/>
    <m/>
    <s v="ZORCH INTERNATIONAL, INC."/>
    <s v="Invoice"/>
    <s v="SINV00868551"/>
    <m/>
    <d v="2023-03-08T21:51:00"/>
    <n v="540498"/>
    <s v="SaveInvoiceFromInterface"/>
    <s v="An error occurred while processing the message, refer to the details section for more information _x000a_Message ID: {14C17DE2-4529-4AFA-BB29-9268406A9612}_x000a_Instance ID: {0FF840B9-62CE-4C13-8E1D-091C8044F5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e2eac3-117a-4531-b211-ac8f0427a44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1 because of following errors _x000a_Invalid Order number MBP00088905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1 because of following errors _x000a_Invalid Order number MBP00088905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ce6c62e095244a3b9563c6a13c5b98ee.txt"/>
    <m/>
  </r>
  <r>
    <x v="4"/>
    <d v="2023-03-09T00:00:00"/>
    <s v="Ecolab"/>
    <x v="0"/>
    <s v="SINV00868552|540498"/>
    <s v="Check with Supplier"/>
    <s v="{ValidationException}ValidationException: There was an error in processing Invoice : SINV00868552 because of following errors _x000a_Invalid Order number MBP00089289 or Buying Party details{/ValidationException}"/>
    <s v="Pending"/>
    <x v="0"/>
    <m/>
    <m/>
    <m/>
    <m/>
    <m/>
    <m/>
    <m/>
    <m/>
    <m/>
    <m/>
    <s v="ZORCH INTERNATIONAL, INC."/>
    <s v="Invoice"/>
    <s v="SINV00868552"/>
    <m/>
    <d v="2023-03-08T21:51:00"/>
    <n v="540498"/>
    <s v="SaveInvoiceFromInterface"/>
    <s v="An error occurred while processing the message, refer to the details section for more information _x000a_Message ID: {B28A0F39-20F4-443B-AB28-15776668F3F9}_x000a_Instance ID: {AEA09AC2-0C37-485F-8318-C978FF79B1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35b3397-49cc-49ca-880e-0f9037cdfe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2 because of following errors _x000a_Invalid Order number MBP00089289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2 because of following errors _x000a_Invalid Order number MBP00089289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1b2ac8dc0d9547989c74df039623e7fc.txt"/>
    <m/>
  </r>
  <r>
    <x v="4"/>
    <d v="2023-03-09T00:00:00"/>
    <s v="Ecolab"/>
    <x v="0"/>
    <s v="SINV00868553|540498"/>
    <s v="Check with Supplier"/>
    <s v="{ValidationException}ValidationException: There was an error in processing Invoice : SINV00868553 because of following errors _x000a_Invalid Order number MBP00089446 or Buying Party details{/ValidationException}"/>
    <s v="Pending"/>
    <x v="0"/>
    <m/>
    <m/>
    <m/>
    <m/>
    <m/>
    <m/>
    <m/>
    <m/>
    <m/>
    <m/>
    <s v="ZORCH INTERNATIONAL, INC."/>
    <s v="Invoice"/>
    <s v="SINV00868553"/>
    <m/>
    <d v="2023-03-08T21:51:00"/>
    <n v="540498"/>
    <s v="SaveInvoiceFromInterface"/>
    <s v="An error occurred while processing the message, refer to the details section for more information _x000a_Message ID: {6FB6D201-BA26-47AE-91E5-096C980B123C}_x000a_Instance ID: {BF9C9D76-EE69-44B5-AC81-9350940E71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5b02c9c-7922-4d33-a9d5-f1e7469be0b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3 because of following errors _x000a_Invalid Order number MBP00089446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3 because of following errors _x000a_Invalid Order number MBP00089446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253b6cb1cfb445a6a3f1dea19e7c9551.txt"/>
    <m/>
  </r>
  <r>
    <x v="4"/>
    <d v="2023-03-09T00:00:00"/>
    <s v="Ecolab"/>
    <x v="0"/>
    <s v="SINV00939345|540498"/>
    <s v="Check with Supplier"/>
    <s v="{ValidationException}ValidationException: There was an error in processing Invoice : SINV00939345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5"/>
    <m/>
    <d v="2023-03-08T21:51:00"/>
    <n v="540498"/>
    <s v="SaveInvoiceFromInterface"/>
    <s v="An error occurred while processing the message, refer to the details section for more information _x000a_Message ID: {6D7A3430-C388-4C15-A55F-5FD2F5BB4776}_x000a_Instance ID: {B54D9813-C367-468B-B8C5-DD42D32857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6d707cc-edb6-409d-a70d-08f42ae3d4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fbc9e172dc0c4d2284faad47b9242b05.txt"/>
    <m/>
  </r>
  <r>
    <x v="4"/>
    <d v="2023-03-09T00:00:00"/>
    <s v="Ecolab"/>
    <x v="0"/>
    <s v="SINV00868550|540498"/>
    <s v="Check with Supplier"/>
    <s v="{ValidationException}ValidationException: There was an error in processing Invoice : SINV00868550 because of following errors _x000a_Invalid Order number MBP00088880 or Buying Party details{/ValidationException}"/>
    <s v="Pending"/>
    <x v="0"/>
    <m/>
    <m/>
    <m/>
    <m/>
    <m/>
    <m/>
    <m/>
    <m/>
    <m/>
    <m/>
    <s v="ZORCH INTERNATIONAL, INC."/>
    <s v="Invoice"/>
    <s v="SINV00868550"/>
    <m/>
    <d v="2023-03-08T21:51:00"/>
    <n v="540498"/>
    <s v="SaveInvoiceFromInterface"/>
    <s v="An error occurred while processing the message, refer to the details section for more information _x000a_Message ID: {4A6B2242-A1D2-4DF1-8030-0879B2B286A2}_x000a_Instance ID: {0FF2120F-CA09-4DD7-AA38-266E12A46A0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04a0a26-9cac-489a-a6a2-f376904660d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0 because of following errors _x000a_Invalid Order number MBP00088880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0 because of following errors _x000a_Invalid Order number MBP00088880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872c0f97fcd4170abd45e250dee0986.txt"/>
    <m/>
  </r>
  <r>
    <x v="4"/>
    <d v="2023-03-09T00:00:00"/>
    <s v="Ecolab"/>
    <x v="0"/>
    <s v="SINV00918722|540498"/>
    <s v="Check with Supplier"/>
    <s v="{ValidationException}ValidationException: There was an error in processing Invoice : SINV00918722 because of following errors _x000a_Invalid Order number 2017 Budget &amp; Safety A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18722"/>
    <m/>
    <d v="2023-03-08T21:51:00"/>
    <n v="540498"/>
    <s v="SaveInvoiceFromInterface"/>
    <s v="An error occurred while processing the message, refer to the details section for more information _x000a_Message ID: {F5E72D96-8714-4360-BF05-5FC9EB60C569}_x000a_Instance ID: {4A712005-54FB-420C-9069-3386252FAF9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7621ea-6259-4e5d-be3e-755f2f4903f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18722 because of following errors _x000a_Invalid Order number 2017 Budget &amp;amp; Safety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18722 because of following errors _x000a_Invalid Order number 2017 Budget &amp;amp; Safety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34ac32c2e8934133a0c21229d703b2a1.txt"/>
    <m/>
  </r>
  <r>
    <x v="4"/>
    <d v="2023-03-09T00:00:00"/>
    <s v="Ecolab"/>
    <x v="0"/>
    <s v="SINV00939344|540498"/>
    <s v="Check with Supplier"/>
    <s v="{ValidationException}ValidationException: There was an error in processing Invoice : SINV00939344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4"/>
    <m/>
    <d v="2023-03-08T21:51:00"/>
    <n v="540498"/>
    <s v="SaveInvoiceFromInterface"/>
    <s v="An error occurred while processing the message, refer to the details section for more information _x000a_Message ID: {80DC5E21-D2D3-4A0A-BDEE-8EF1B13551D1}_x000a_Instance ID: {901806F0-F01C-45AC-8032-353B928E042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e0b7ce-79a5-4a51-abbd-285c1c27e6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735932cad7d5464c8df2f46b792a0472.txt"/>
    <m/>
  </r>
  <r>
    <x v="4"/>
    <d v="2023-03-09T00:00:00"/>
    <s v="Kiewit"/>
    <x v="2"/>
    <s v="19HLTK9C4473|545568"/>
    <s v="Check with Supplier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9HLTK9C4473"/>
    <m/>
    <d v="2023-03-09T01:32:00"/>
    <n v="545568"/>
    <s v="SaveInvoiceFromInterface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https://gepsmartinterfacestorage.blob.core.windows.net/buyersqlconn/70021845/Interfaces/Inbound/cXML/Invoice/ProcessingError/2023/03/09/Invoice_20230309013203_f6ecae72d6564092806d29893ce3f9cc.txt"/>
    <m/>
  </r>
  <r>
    <x v="4"/>
    <d v="2023-03-09T00:00:00"/>
    <s v="Kiewit"/>
    <x v="2"/>
    <s v="1PFX69DK4L4F|545568"/>
    <s v="Check with Supplier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PFX69DK4L4F"/>
    <m/>
    <d v="2023-03-09T01:32:00"/>
    <n v="545568"/>
    <s v="SaveInvoiceFromInterface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https://gepsmartinterfacestorage.blob.core.windows.net/buyersqlconn/70021845/Interfaces/Inbound/cXML/Invoice/ProcessingError/2023/03/09/Invoice_20230309013203_21345ad94c074e3a8e5eb9f3614d2715.txt"/>
    <m/>
  </r>
  <r>
    <x v="4"/>
    <d v="2023-03-09T00:00:00"/>
    <s v="Kiewit"/>
    <x v="2"/>
    <s v="62488144|568107"/>
    <s v="Check with Supplier"/>
    <s v="Failed|InvoiceWorkFlow|08585232430638410451174787363CU65|Production-SMART-EASTUS|Correlation Id:08585232430686108808776199716CU24|Reason: HTTP - ValidationException: There was an error in processing Invoice : 62488144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488144"/>
    <m/>
    <d v="2023-03-09T12:10:00"/>
    <n v="568107"/>
    <s v="SaveInvoiceFromInterface"/>
    <s v="Failed|InvoiceWorkFlow|08585232430638410451174787363CU65|Production-SMART-EASTUS|Correlation Id:08585232430686108808776199716CU24|Reason: HTTP - ValidationException: There was an error in processing Invoice : 62488144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09/Invoice_20230309121024_284b5287bc3a4c7c83a65105249ea554.txt"/>
    <m/>
  </r>
  <r>
    <x v="4"/>
    <d v="2023-03-09T00:00:00"/>
    <s v="Kiewit"/>
    <x v="2"/>
    <s v="62488893|568107"/>
    <s v="Check with Supplier"/>
    <s v="Failed|InvoiceWorkFlow|08585232430638410450174787363CU59|Production-SMART-EASTUS|Correlation Id:08585232430686108808776199716CU24|Reason: HTTP - ValidationException: There was an error in processing Invoice : 62488893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88893"/>
    <m/>
    <d v="2023-03-09T12:10:00"/>
    <n v="568107"/>
    <s v="SaveInvoiceFromInterface"/>
    <s v="Failed|InvoiceWorkFlow|08585232430638410450174787363CU59|Production-SMART-EASTUS|Correlation Id:08585232430686108808776199716CU24|Reason: HTTP - ValidationException: There was an error in processing Invoice : 62488893 because of following errors _x000a_Following line item(s) number not available in order line items : 1"/>
    <s v="https://gepsmartinterfacestorage.blob.core.windows.net/buyersqlconn/70021845/Interfaces/Inbound/cXML/Invoice/ProcessingError/2023/03/09/Invoice_20230309121026_4a9971e22ff54fdfa5e613fb248a806c.txt"/>
    <m/>
  </r>
  <r>
    <x v="4"/>
    <d v="2023-03-09T00:00:00"/>
    <s v="Kiewit"/>
    <x v="2"/>
    <s v="9135732415|570205"/>
    <s v="Check with Supplier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415"/>
    <m/>
    <d v="2023-03-09T09:34:00"/>
    <n v="570205"/>
    <s v="SaveInvoiceFromInterface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https://gepsmartinterfacestorage.blob.core.windows.net/buyersqlconn/70021845/Interfaces/Inbound/cXML/Invoice/ProcessingError/2023/03/09/Invoice_20230309093429_647797c3db4a4e5c8ab56ce3a7e95e29.txt"/>
    <m/>
  </r>
  <r>
    <x v="4"/>
    <d v="2023-03-09T00:00:00"/>
    <s v="Kiewit"/>
    <x v="2"/>
    <s v="9135732419|570205"/>
    <s v="Check with Supplier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32419"/>
    <m/>
    <d v="2023-03-09T09:35:00"/>
    <n v="570205"/>
    <s v="SaveInvoiceFromInterface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https://gepsmartinterfacestorage.blob.core.windows.net/buyersqlconn/70021845/Interfaces/Inbound/cXML/Invoice/ProcessingError/2023/03/09/Invoice_20230309093531_eacc8346365e457881ffb9f323a6ee12.txt"/>
    <m/>
  </r>
  <r>
    <x v="4"/>
    <d v="2023-03-09T00:00:00"/>
    <s v="Kiewit"/>
    <x v="2"/>
    <s v="9135732772|570205"/>
    <s v="Check with Supplier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772"/>
    <m/>
    <d v="2023-03-09T09:37:00"/>
    <n v="570205"/>
    <s v="SaveInvoiceFromInterface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https://gepsmartinterfacestorage.blob.core.windows.net/buyersqlconn/70021845/Interfaces/Inbound/cXML/Invoice/ProcessingError/2023/03/09/Invoice_20230309093731_58f49031648b4028a9b1097f50e5f8e2.txt"/>
    <m/>
  </r>
  <r>
    <x v="4"/>
    <d v="2023-03-09T00:00:00"/>
    <s v="Kiewit"/>
    <x v="2"/>
    <s v="9331144584|566727"/>
    <s v="Check with Supplier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Error"/>
    <x v="1"/>
    <d v="2023-03-13T00:00:00"/>
    <m/>
    <d v="2023-03-13T00:00:00"/>
    <m/>
    <m/>
    <m/>
    <m/>
    <m/>
    <m/>
    <m/>
    <s v="Graybar Electric Company Inc"/>
    <s v="Invoice"/>
    <n v="9331144584"/>
    <m/>
    <d v="2023-03-09T05:04:00"/>
    <n v="566727"/>
    <s v="SaveInvoiceFromInterface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https://gepsmartinterfacestorage.blob.core.windows.net/buyersqlconn/70021845/Interfaces/Inbound/cXML/Invoice/ProcessingError/2023/03/09/Invoice_20230309050409_cb12742ef1a64c6fa8fb3127683bd1d5.txt"/>
    <m/>
  </r>
  <r>
    <x v="4"/>
    <d v="2023-03-09T00:00:00"/>
    <s v="Kiewit"/>
    <x v="2"/>
    <s v="9633135836|572963"/>
    <s v="Check with Supplier"/>
    <s v="Failed|InvoiceWorkFlow|08585232390820648994626705339CU62|Production-SMART-EASTUS|Correlation Id:08585232390867025833122772534CU50|Reason: HTTP - ValidationException: There was an error in processing Invoice : 9633135836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3135836"/>
    <m/>
    <d v="2023-03-09T13:16:00"/>
    <n v="572963"/>
    <s v="SaveInvoiceFromInterface"/>
    <s v="Failed|InvoiceWorkFlow|08585232390820648994626705339CU62|Production-SMART-EASTUS|Correlation Id:08585232390867025833122772534CU50|Reason: HTTP - ValidationException: There was an error in processing Invoice : 9633135836 because of following errors _x000a_Following line item(s) number not available in order line items : 2"/>
    <s v="https://gepsmartinterfacestorage.blob.core.windows.net/buyersqlconn/70021845/Interfaces/Inbound/cXML/Invoice/ProcessingError/2023/03/09/Invoice_20230309131645_3765710dc13147f480cded647715426e.txt"/>
    <m/>
  </r>
  <r>
    <x v="4"/>
    <d v="2023-03-09T00:00:00"/>
    <s v="Kiewit"/>
    <x v="2"/>
    <s v="9633384566|572963"/>
    <s v="Check with Supplier"/>
    <s v="Failed|InvoiceWorkFlow|08585232391408953154946696849CU95|Production-SMART-EASTUS|Correlation Id:08585232391469688681350344970CU19|Reason: HTTP - ValidationException: There was an error in processing Invoice : 9633384566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3384566"/>
    <m/>
    <d v="2023-03-09T13:15:00"/>
    <n v="572963"/>
    <s v="SaveInvoiceFromInterface"/>
    <s v="Failed|InvoiceWorkFlow|08585232391408953154946696849CU95|Production-SMART-EASTUS|Correlation Id:08585232391469688681350344970CU19|Reason: HTTP - ValidationException: There was an error in processing Invoice : 9633384566 because of following errors _x000a_Following line item(s) number not available in order line items : 6"/>
    <s v="https://gepsmartinterfacestorage.blob.core.windows.net/buyersqlconn/70021845/Interfaces/Inbound/cXML/Invoice/ProcessingError/2023/03/09/Invoice_20230309131546_b7072d4aadcb472b8db3d7987e29544f.txt"/>
    <m/>
  </r>
  <r>
    <x v="4"/>
    <d v="2023-03-09T00:00:00"/>
    <s v="Kiewit"/>
    <x v="2"/>
    <s v="1CL9TM3Q7NWP|545568"/>
    <s v="Check with Supplier"/>
    <s v="Failed|CreditMemoWorkFlow|08585232271267054577996847644CU19|Production-SMART-EASTUS|Correlation Id:08585232271302116424659608741CU40|Reason: HTTP - ValidationException: Invoice Status is not valid"/>
    <s v="Error"/>
    <x v="1"/>
    <d v="2023-03-13T00:00:00"/>
    <m/>
    <d v="2023-03-13T00:00:00"/>
    <m/>
    <m/>
    <m/>
    <m/>
    <m/>
    <m/>
    <m/>
    <s v="Amazon Capital Services Inc"/>
    <s v="CreditMemo"/>
    <s v="1CL9TM3Q7NWP"/>
    <m/>
    <d v="2023-03-09T16:36:00"/>
    <n v="545568"/>
    <s v="SaveCreditMemoFromInterface"/>
    <s v="Failed|CreditMemoWorkFlow|08585232271267054577996847644CU19|Production-SMART-EASTUS|Correlation Id:08585232271302116424659608741CU40|Reason: HTTP - ValidationException: Invoice Status is not valid"/>
    <s v="https://gepsmartinterfacestorage.blob.core.windows.net/buyersqlconn/70021845/Interfaces/Inbound/cXML/CreditMemo/ProcessingError/2023/03/09/CreditMemo_20230309163600_de99b557478a40128a82e45864df5d9f.txt"/>
    <m/>
  </r>
  <r>
    <x v="4"/>
    <d v="2023-03-09T00:00:00"/>
    <s v="Kiewit"/>
    <x v="2"/>
    <s v="9633135810|572963"/>
    <s v="Check with Supplier"/>
    <s v="Failed|InvoiceWorkFlow|08585232390820648991626705339CU68|Production-SMART-EASTUS|Correlation Id:08585232390867025833122772534CU50|Reason: HTTP - ValidationException: There was an error in processing Invoice : 9633135810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cklands-Grainger Inc."/>
    <s v="Invoice"/>
    <n v="9633135810"/>
    <m/>
    <d v="2023-03-09T13:16:00"/>
    <n v="572963"/>
    <s v="SaveInvoiceFromInterface"/>
    <s v="Failed|InvoiceWorkFlow|08585232390820648991626705339CU68|Production-SMART-EASTUS|Correlation Id:08585232390867025833122772534CU50|Reason: HTTP - ValidationException: There was an error in processing Invoice : 9633135810 because of following errors _x000a_Following line item(s) number not available in order line items : 10"/>
    <s v="https://gepsmartinterfacestorage.blob.core.windows.net/buyersqlconn/70021845/Interfaces/Inbound/cXML/Invoice/ProcessingError/2023/03/09/Invoice_20230309131645_7f5e867fedb64bebad0a6c6f5d41ef59.txt"/>
    <m/>
  </r>
  <r>
    <x v="4"/>
    <d v="2023-03-09T00:00:00"/>
    <s v="Kiewit"/>
    <x v="2"/>
    <s v="9633433314|572963"/>
    <s v="Check with Supplier"/>
    <s v="Failed|InvoiceWorkFlow|08585232389609560928774657426CU43|Production-SMART-EASTUS|Correlation Id:08585232389663243515189128725CU49|Reason: HTTP - ValidationException: There was an error in processing Invoice : 9633433314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3433314"/>
    <m/>
    <d v="2023-03-09T13:18:00"/>
    <n v="572963"/>
    <s v="SaveInvoiceFromInterface"/>
    <s v="Failed|InvoiceWorkFlow|08585232389609560928774657426CU43|Production-SMART-EASTUS|Correlation Id:08585232389663243515189128725CU49|Reason: HTTP - ValidationException: There was an error in processing Invoice : 9633433314 because of following errors _x000a_Following line item(s) number not available in order line items : 2"/>
    <s v="https://gepsmartinterfacestorage.blob.core.windows.net/buyersqlconn/70021845/Interfaces/Inbound/cXML/Invoice/ProcessingError/2023/03/09/Invoice_20230309131845_29c536783bc443af98dcd8f119cfb77c.txt"/>
    <m/>
  </r>
  <r>
    <x v="4"/>
    <d v="2023-03-10T00:00:00"/>
    <s v="OGE"/>
    <x v="0"/>
    <s v="567436200|42197"/>
    <s v="Check with Supplier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0"/>
    <m/>
    <d v="2023-03-10T16:49:00"/>
    <n v="42197"/>
    <s v="SaveInvoiceFromInterface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https://gepsmartinterfacestorage.blob.core.windows.net/buyersqlconn/7954/Interfaces/Inbound/EDI/Invoice/ProcessingError/2023/03/10/Invoice_20230310044940_a4977484-ec92-4079-8363-e79d30fe98ae.txt"/>
    <m/>
  </r>
  <r>
    <x v="4"/>
    <d v="2023-03-10T00:00:00"/>
    <s v="OGE"/>
    <x v="0"/>
    <s v="563647400|42197"/>
    <s v="Check with Supplier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Pending"/>
    <x v="0"/>
    <m/>
    <m/>
    <m/>
    <m/>
    <m/>
    <m/>
    <m/>
    <m/>
    <m/>
    <m/>
    <s v="KAUL GLOVE &amp; MANUFACTURING CO"/>
    <s v="Invoice"/>
    <n v="563647400"/>
    <m/>
    <d v="2023-03-10T16:49:00"/>
    <n v="42197"/>
    <s v="SaveInvoiceFromInterface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https://gepsmartinterfacestorage.blob.core.windows.net/buyersqlconn/7954/Interfaces/Inbound/EDI/Invoice/ProcessingError/2023/03/10/Invoice_20230310044940_6d281cbc-867f-4779-9bac-0fac4bd4cd75.txt"/>
    <m/>
  </r>
  <r>
    <x v="4"/>
    <d v="2023-03-10T00:00:00"/>
    <s v="OGE"/>
    <x v="0"/>
    <s v="568900400|42197"/>
    <s v="Check with Supplier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0"/>
    <m/>
    <d v="2023-03-10T16:49:00"/>
    <n v="42197"/>
    <s v="SaveInvoiceFromInterface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https://gepsmartinterfacestorage.blob.core.windows.net/buyersqlconn/7954/Interfaces/Inbound/EDI/Invoice/ProcessingError/2023/03/10/Invoice_20230310044940_309a5a97-a1d5-4620-8a3f-8fa48fe1c688.txt"/>
    <m/>
  </r>
  <r>
    <x v="4"/>
    <d v="2023-03-10T00:00:00"/>
    <s v="OGE"/>
    <x v="0"/>
    <s v="568901000|42197"/>
    <s v="Check with Supplier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0"/>
    <m/>
    <d v="2023-03-10T16:49:00"/>
    <n v="42197"/>
    <s v="SaveInvoiceFromInterface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https://gepsmartinterfacestorage.blob.core.windows.net/buyersqlconn/7954/Interfaces/Inbound/EDI/Invoice/ProcessingError/2023/03/10/Invoice_20230310044940_e8e8d63d-b99c-4085-9491-5710aa7647ee.txt"/>
    <m/>
  </r>
  <r>
    <x v="4"/>
    <d v="2023-03-10T00:00:00"/>
    <s v="Mylan"/>
    <x v="2"/>
    <s v="8812311298|130608"/>
    <s v="Check with Supplier"/>
    <s v="Failed|InvoiceWorkFlow|08585231857091492947945863015CU46|Production-SMART-EASTUS|Correlation Id:08585231857138696415636403315CU86|Reason: HTTP - ValidationException: There was an error in processing Invoice : 8812311298 because of following errors _x000a_Line Item(s) number 1 is cancelled in order"/>
    <s v="Pending"/>
    <x v="0"/>
    <m/>
    <m/>
    <m/>
    <m/>
    <m/>
    <m/>
    <m/>
    <m/>
    <m/>
    <m/>
    <s v="VWR International LLC"/>
    <s v="Invoice"/>
    <n v="8812311298"/>
    <m/>
    <d v="2023-03-10T04:06:00"/>
    <n v="130608"/>
    <s v="SaveInvoiceFromInterface"/>
    <s v="Failed|InvoiceWorkFlow|08585231857091492947945863015CU46|Production-SMART-EASTUS|Correlation Id:08585231857138696415636403315CU86|Reason: HTTP - ValidationException: There was an error in processing Invoice : 8812311298 because of following errors _x000a_Line Item(s) number 1 is cancelled in order"/>
    <s v="https://gepsmartinterfacestorage.blob.core.windows.net/buyersqlconn/96327/Interfaces/Inbound/cXML/Invoice/ProcessingError/2023/03/10/Invoice_20230310040618_22c5fdd408e84dffbf0d1af5fe5d7bdc.txt"/>
    <m/>
  </r>
  <r>
    <x v="4"/>
    <d v="2023-03-10T00:00:00"/>
    <s v="CincinnatiBell"/>
    <x v="0"/>
    <s v="764815604|78695"/>
    <s v="Check with Supplier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No Document Found"/>
    <x v="2"/>
    <m/>
    <m/>
    <d v="2023-03-13T00:00:00"/>
    <m/>
    <m/>
    <m/>
    <m/>
    <m/>
    <m/>
    <m/>
    <s v="POWER&amp;TELEPHONE SUPPLY"/>
    <s v="Invoice"/>
    <n v="764815604"/>
    <m/>
    <d v="2023-03-10T15:19:00"/>
    <n v="78695"/>
    <s v="SaveInvoiceFromInterface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https://gepsmartinterfacestorage.blob.core.windows.net/buyersqlconn/70242/Interfaces/Inbound/EDI/Invoice/ProcessingError/2023/03/10/Invoice_20230310031943_1d7475df-14fe-4c52-a813-4510a85ba050.txt"/>
    <m/>
  </r>
  <r>
    <x v="4"/>
    <d v="2023-03-10T00:00:00"/>
    <s v="CincinnatiBell"/>
    <x v="0"/>
    <s v="760485403|78695"/>
    <s v="Check with Supplier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No Document Found"/>
    <x v="2"/>
    <m/>
    <m/>
    <d v="2023-03-13T00:00:00"/>
    <m/>
    <m/>
    <m/>
    <m/>
    <m/>
    <m/>
    <m/>
    <s v="POWER&amp;TELEPHONE SUPPLY"/>
    <s v="Invoice"/>
    <n v="760485403"/>
    <m/>
    <d v="2023-03-10T15:20:00"/>
    <n v="78695"/>
    <s v="SaveInvoiceFromInterface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https://gepsmartinterfacestorage.blob.core.windows.net/buyersqlconn/70242/Interfaces/Inbound/EDI/Invoice/ProcessingError/2023/03/10/Invoice_20230310031942_ac2f0882-ed71-418d-a661-a4e4eb485a26.txt"/>
    <m/>
  </r>
  <r>
    <x v="4"/>
    <d v="2023-03-10T00:00:00"/>
    <s v="CincinnatiBell"/>
    <x v="0"/>
    <s v="B16582352|81187"/>
    <s v="GEP Team to reprocess"/>
    <s v="Failed|InvoiceWorkFlow|08585231433640399726163532246CU4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352"/>
    <m/>
    <d v="2023-03-10T15:53:00"/>
    <n v="81187"/>
    <s v="SaveInvoiceFromInterface"/>
    <s v="Failed|InvoiceWorkFlow|08585231433640399726163532246CU4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2_1853fdacd97c40d88e765ff289604b3c.txt"/>
    <s v="Document is deleted"/>
  </r>
  <r>
    <x v="4"/>
    <d v="2023-03-10T00:00:00"/>
    <s v="CincinnatiBell"/>
    <x v="0"/>
    <s v="B16582413|81187"/>
    <s v="GEP Team to reprocess"/>
    <s v="Failed|InvoiceWorkFlow|08585231433640399725163532246CU9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413"/>
    <m/>
    <d v="2023-03-10T15:53:00"/>
    <n v="81187"/>
    <s v="SaveInvoiceFromInterface"/>
    <s v="Failed|InvoiceWorkFlow|08585231433640399725163532246CU9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3_47f21d6c85c040ecaa5feb90321e6e0e.txt"/>
    <s v="Document is deleted"/>
  </r>
  <r>
    <x v="4"/>
    <d v="2023-03-10T00:00:00"/>
    <s v="ABM"/>
    <x v="1"/>
    <s v="423111329|460113"/>
    <s v="Check with Supplier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9"/>
    <m/>
    <d v="2023-03-10T12:48:00"/>
    <n v="460113"/>
    <s v="SaveInvoiceFromInterface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b210cf85960745f89d46ca9232ba27f3.txt"/>
    <m/>
  </r>
  <r>
    <x v="4"/>
    <d v="2023-03-10T00:00:00"/>
    <s v="ABM"/>
    <x v="1"/>
    <s v="423111328|460113"/>
    <s v="Check with Supplier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8"/>
    <m/>
    <d v="2023-03-10T12:48:00"/>
    <n v="460113"/>
    <s v="SaveInvoiceFromInterface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fe792326e15443198d41e619d0dd0a4e.txt"/>
    <m/>
  </r>
  <r>
    <x v="4"/>
    <d v="2023-03-10T00:00:00"/>
    <s v="ABM"/>
    <x v="1"/>
    <s v="1465834|387589"/>
    <s v="Check with Supplier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Pending"/>
    <x v="0"/>
    <m/>
    <m/>
    <m/>
    <m/>
    <m/>
    <m/>
    <m/>
    <m/>
    <m/>
    <m/>
    <s v="CINTAS CORP"/>
    <s v="Invoice"/>
    <n v="1465834"/>
    <m/>
    <d v="2023-03-10T14:15:00"/>
    <n v="387589"/>
    <s v="SaveInvoiceFromInterface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https://gepsmartinterfacestorage.blob.core.windows.net/buyersqlconn/4202/Interfaces/Inbound/EDI/Invoice/ProcessingError/2023/03/10/Invoice_20230310021540_e700b615-e3c8-4e50-b8dc-5c3d91690512.txt"/>
    <m/>
  </r>
  <r>
    <x v="4"/>
    <d v="2023-03-10T00:00:00"/>
    <s v="ABM"/>
    <x v="1"/>
    <s v="1469327|387589"/>
    <s v="Check with Supplier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327"/>
    <m/>
    <d v="2023-03-10T14:15:00"/>
    <n v="387589"/>
    <s v="SaveInvoiceFromInterface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https://gepsmartinterfacestorage.blob.core.windows.net/buyersqlconn/4202/Interfaces/Inbound/EDI/Invoice/ProcessingError/2023/03/10/Invoice_20230310021552_cac8d2e9-d31f-459c-bf2c-7a470054786d.txt"/>
    <m/>
  </r>
  <r>
    <x v="4"/>
    <d v="2023-03-10T00:00:00"/>
    <s v="ABM"/>
    <x v="1"/>
    <s v="1469400|387589"/>
    <s v="Check with Supplier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469400"/>
    <m/>
    <d v="2023-03-10T14:16:00"/>
    <n v="387589"/>
    <s v="SaveInvoiceFromInterface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https://gepsmartinterfacestorage.blob.core.windows.net/buyersqlconn/4202/Interfaces/Inbound/EDI/Invoice/ProcessingError/2023/03/10/Invoice_20230310021554_ef5aac3f-c991-4c89-8825-3bc3b156d9f9.txt"/>
    <m/>
  </r>
  <r>
    <x v="4"/>
    <d v="2023-03-10T00:00:00"/>
    <s v="ABM"/>
    <x v="1"/>
    <s v="1469376|387589"/>
    <s v="Check with Supplier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Pending"/>
    <x v="0"/>
    <m/>
    <m/>
    <m/>
    <m/>
    <m/>
    <m/>
    <m/>
    <m/>
    <m/>
    <m/>
    <s v="CINTAS CORP"/>
    <s v="Invoice"/>
    <n v="1469376"/>
    <m/>
    <d v="2023-03-10T14:16:00"/>
    <n v="387589"/>
    <s v="SaveInvoiceFromInterface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https://gepsmartinterfacestorage.blob.core.windows.net/buyersqlconn/4202/Interfaces/Inbound/EDI/Invoice/ProcessingError/2023/03/10/Invoice_20230310021553_f0ec10bc-0d9a-4b0a-843a-6e78a88982fa.txt"/>
    <m/>
  </r>
  <r>
    <x v="4"/>
    <d v="2023-03-10T00:00:00"/>
    <s v="ABM"/>
    <x v="1"/>
    <s v="1469435|387589"/>
    <s v="Check with Supplier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435"/>
    <m/>
    <d v="2023-03-10T14:16:00"/>
    <n v="387589"/>
    <s v="SaveInvoiceFromInterface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https://gepsmartinterfacestorage.blob.core.windows.net/buyersqlconn/4202/Interfaces/Inbound/EDI/Invoice/ProcessingError/2023/03/10/Invoice_20230310021555_2d3b7e24-2543-40b1-a328-6ef370920f8d.txt"/>
    <m/>
  </r>
  <r>
    <x v="4"/>
    <d v="2023-03-10T00:00:00"/>
    <s v="ABM"/>
    <x v="1"/>
    <s v="1469955|387589"/>
    <s v="Check with Supplier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69955"/>
    <m/>
    <d v="2023-03-10T14:16:00"/>
    <n v="387589"/>
    <s v="SaveInvoiceFromInterface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https://gepsmartinterfacestorage.blob.core.windows.net/buyersqlconn/4202/Interfaces/Inbound/EDI/Invoice/ProcessingError/2023/03/10/Invoice_20230310021557_59a920ae-5587-4441-8acb-da0a0906ff49.txt"/>
    <m/>
  </r>
  <r>
    <x v="4"/>
    <d v="2023-03-10T00:00:00"/>
    <s v="ABM"/>
    <x v="1"/>
    <s v="1470132|387589"/>
    <s v="Check with Supplier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70132"/>
    <m/>
    <d v="2023-03-10T14:16:00"/>
    <n v="387589"/>
    <s v="SaveInvoiceFromInterface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https://gepsmartinterfacestorage.blob.core.windows.net/buyersqlconn/4202/Interfaces/Inbound/EDI/Invoice/ProcessingError/2023/03/10/Invoice_20230310021558_96ea6621-62f8-4935-bc14-ef9c5d391c0d.txt"/>
    <m/>
  </r>
  <r>
    <x v="4"/>
    <d v="2023-03-10T00:00:00"/>
    <s v="ABM"/>
    <x v="1"/>
    <s v="5846930|394440"/>
    <s v="GEP Team to reprocess"/>
    <s v="Failed|InvoiceWorkFlow|08585231472256216964277039897CU41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6930"/>
    <m/>
    <d v="2023-03-10T14:49:00"/>
    <n v="394440"/>
    <s v="SaveInvoiceFromInterface"/>
    <s v="Failed|InvoiceWorkFlow|08585231472256216964277039897CU41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868bd927f51d4359ae68c383063fa9f8.txt"/>
    <s v="Document is deleted"/>
  </r>
  <r>
    <x v="4"/>
    <d v="2023-03-10T00:00:00"/>
    <s v="ABM"/>
    <x v="1"/>
    <s v="5847516|394440"/>
    <s v="GEP Team to reprocess"/>
    <s v="Failed|InvoiceWorkFlow|08585231472256216966277039897CU65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7516"/>
    <m/>
    <d v="2023-03-10T14:49:00"/>
    <n v="394440"/>
    <s v="SaveInvoiceFromInterface"/>
    <s v="Failed|InvoiceWorkFlow|08585231472256216966277039897CU65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7080e4d119784e97b2ec43e89f03fa77.txt"/>
    <s v="Document is deleted"/>
  </r>
  <r>
    <x v="4"/>
    <d v="2023-03-10T00:00:00"/>
    <s v="ABM"/>
    <x v="1"/>
    <s v="5847145|394440"/>
    <s v="GEP Team to reprocess"/>
    <s v="Failed|InvoiceWorkFlow|08585231471632884291865700285CU46|Production-SMART-EASTUS|Correlation Id:08585231471683521982813477742CU48|Reason: HTTP - Exception occured in API, Please contact Admin."/>
    <s v="Pending"/>
    <x v="0"/>
    <m/>
    <m/>
    <m/>
    <m/>
    <m/>
    <m/>
    <m/>
    <m/>
    <m/>
    <m/>
    <s v="SOUTHEASTERN PAPER GROUP INC"/>
    <s v="Invoice"/>
    <n v="5847145"/>
    <m/>
    <d v="2023-03-10T14:50:00"/>
    <n v="394440"/>
    <s v="SaveInvoiceFromInterface"/>
    <s v="Failed|InvoiceWorkFlow|08585231471632884291865700285CU46|Production-SMART-EASTUS|Correlation Id:08585231471683521982813477742CU48|Reason: HTTP - Exception occured in API, Please contact Admin."/>
    <s v="https://gepsmartinterfacestorage.blob.core.windows.net/buyersqlconn/4202/Interfaces/Inbound/cXML/Invoice/ProcessingError/2023/03/10/Invoice_20230310144845_eeda4d5ab9704f8a946362697c590079.txt"/>
    <s v="Document is deleted"/>
  </r>
  <r>
    <x v="4"/>
    <d v="2023-03-10T00:00:00"/>
    <s v="ABM"/>
    <x v="1"/>
    <s v="81558926|455644"/>
    <s v="GEP Team to reprocess"/>
    <s v="Failed|InvoiceWorkFlow|08585231471032634781018998954CU41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58926"/>
    <m/>
    <d v="2023-03-10T14:51:00"/>
    <n v="455644"/>
    <s v="SaveInvoiceFromInterface"/>
    <s v="Failed|InvoiceWorkFlow|08585231471032634781018998954CU41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4_d9ba54a777794e8d9878fafe67775af8.txt"/>
    <s v="Document is deleted"/>
  </r>
  <r>
    <x v="4"/>
    <d v="2023-03-10T00:00:00"/>
    <s v="ABM"/>
    <x v="1"/>
    <s v="81561875|455644"/>
    <s v="GEP Team to reprocess"/>
    <s v="Failed|InvoiceWorkFlow|08585231471032634782018998954CU65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61875"/>
    <m/>
    <d v="2023-03-10T14:51:00"/>
    <n v="455644"/>
    <s v="SaveInvoiceFromInterface"/>
    <s v="Failed|InvoiceWorkFlow|08585231471032634782018998954CU65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3_795af4fdd6cf496ea01a9f2a2e125937.txt"/>
    <s v="Document is deleted"/>
  </r>
  <r>
    <x v="4"/>
    <d v="2023-03-10T00:00:00"/>
    <s v="ABM"/>
    <x v="1"/>
    <s v="12104083|394448"/>
    <s v="Check with Supplier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Pending"/>
    <x v="0"/>
    <m/>
    <m/>
    <m/>
    <m/>
    <m/>
    <m/>
    <m/>
    <m/>
    <m/>
    <m/>
    <s v="DADE PAPER &amp; BAG"/>
    <s v="Invoice"/>
    <n v="12104083"/>
    <m/>
    <d v="2023-03-10T15:18:00"/>
    <n v="394448"/>
    <s v="SaveInvoiceFromInterface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https://gepsmartinterfacestorage.blob.core.windows.net/buyersqlconn/4202/Interfaces/Inbound/EDI/Invoice/ProcessingError/2023/03/10/Invoice_20230310031641_253dba4a-d74a-49fe-96ba-117f1b4ed8ed.txt"/>
    <m/>
  </r>
  <r>
    <x v="4"/>
    <d v="2023-03-10T00:00:00"/>
    <s v="ABM"/>
    <x v="1"/>
    <s v="1723913|394448"/>
    <s v="Check with Supplier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Pending"/>
    <x v="0"/>
    <m/>
    <m/>
    <m/>
    <m/>
    <m/>
    <m/>
    <m/>
    <m/>
    <m/>
    <m/>
    <s v="DADE PAPER &amp; BAG"/>
    <s v="Invoice"/>
    <n v="1723913"/>
    <m/>
    <d v="2023-03-10T15:48:00"/>
    <n v="394448"/>
    <s v="SaveInvoiceFromInterface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https://gepsmartinterfacestorage.blob.core.windows.net/buyersqlconn/4202/Interfaces/Inbound/EDI/Invoice/ProcessingError/2023/03/10/Invoice_20230310034741_33c5ca48-f800-4785-82ad-c67db8d8ee97.txt"/>
    <m/>
  </r>
  <r>
    <x v="4"/>
    <d v="2023-03-10T00:00:00"/>
    <s v="ABM"/>
    <x v="1"/>
    <s v="12589594|394448"/>
    <s v="Check with Supplier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Pending"/>
    <x v="0"/>
    <m/>
    <m/>
    <m/>
    <m/>
    <m/>
    <m/>
    <m/>
    <m/>
    <m/>
    <m/>
    <s v="DADE PAPER &amp; BAG"/>
    <s v="Invoice"/>
    <n v="12589594"/>
    <m/>
    <d v="2023-03-10T15:48:00"/>
    <n v="394448"/>
    <s v="SaveInvoiceFromInterface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https://gepsmartinterfacestorage.blob.core.windows.net/buyersqlconn/4202/Interfaces/Inbound/EDI/Invoice/ProcessingError/2023/03/10/Invoice_20230310034742_f9ec86ea-7ea8-452a-9afc-64e715e83638.txt"/>
    <m/>
  </r>
  <r>
    <x v="4"/>
    <d v="2023-03-10T00:00:00"/>
    <s v="ABM"/>
    <x v="1"/>
    <s v="12564406|394448"/>
    <s v="Check with Supplier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6"/>
    <m/>
    <d v="2023-03-10T15:48:00"/>
    <n v="394448"/>
    <s v="SaveInvoiceFromInterface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3_0fd6aab3-aa52-4911-9536-d36daa6b78e8.txt"/>
    <m/>
  </r>
  <r>
    <x v="4"/>
    <d v="2023-03-10T00:00:00"/>
    <s v="ABM"/>
    <x v="1"/>
    <s v="12590170|394448"/>
    <s v="Check with Supplier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Pending"/>
    <x v="0"/>
    <m/>
    <m/>
    <m/>
    <m/>
    <m/>
    <m/>
    <m/>
    <m/>
    <m/>
    <m/>
    <s v="DADE PAPER &amp; BAG"/>
    <s v="Invoice"/>
    <n v="12590170"/>
    <m/>
    <d v="2023-03-10T15:48:00"/>
    <n v="394448"/>
    <s v="SaveInvoiceFromInterface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https://gepsmartinterfacestorage.blob.core.windows.net/buyersqlconn/4202/Interfaces/Inbound/EDI/Invoice/ProcessingError/2023/03/10/Invoice_20230310034744_5d0e8fe2-0f06-4e76-ba4c-956f254207bf.txt"/>
    <m/>
  </r>
  <r>
    <x v="4"/>
    <d v="2023-03-10T00:00:00"/>
    <s v="ABM"/>
    <x v="1"/>
    <s v="12564407|394448"/>
    <s v="Check with Supplier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7"/>
    <m/>
    <d v="2023-03-10T15:48:00"/>
    <n v="394448"/>
    <s v="SaveInvoiceFromInterface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2_44a30473-c9c1-44c7-bf8f-c9bd29c1e7a7.txt"/>
    <m/>
  </r>
  <r>
    <x v="4"/>
    <d v="2023-03-10T00:00:00"/>
    <s v="Ecolab"/>
    <x v="0"/>
    <s v="SINV02198743|540498"/>
    <s v="Check with Supplier"/>
    <s v="{ValidationException}ValidationException: There was an error in processing Invoice : SINV02198743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8743"/>
    <m/>
    <d v="2023-03-09T22:18:00"/>
    <n v="540498"/>
    <s v="SaveInvoiceFromInterface"/>
    <s v="An error occurred while processing the message, refer to the details section for more information _x000a_Message ID: {22D71DEE-3629-43E1-8DDC-4C8AEE726F65}_x000a_Instance ID: {343660B7-4B26-4876-AEE9-9BD99DF8BC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d7b1dfa-b07d-4b95-9ce2-e4166161f8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8743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8743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3_2b66553b70af4a209b11e515ac3c0c0e.txt"/>
    <m/>
  </r>
  <r>
    <x v="4"/>
    <d v="2023-03-10T00:00:00"/>
    <s v="Ecolab"/>
    <x v="0"/>
    <s v="SINV02198924|540498"/>
    <s v="GEP Team to reprocess"/>
    <s v="{ApplicationException}Error while saving invoice from interface : SINV02198924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8924"/>
    <e v="#N/A"/>
    <d v="2023-03-09T22:18:00"/>
    <n v="540498"/>
    <s v="SaveInvoiceFromInterface"/>
    <s v="An error occurred while processing the message, refer to the details section for more information _x000a_Message ID: {80EEB9CE-229B-48B3-A1C6-C40F558C2524}_x000a_Instance ID: {B13C0FAC-F43B-4F91-BA6F-516B01EE179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798389-7894-45c6-a7d2-c6b6ed97d22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892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4_c21251b83d164c4589fbbc0cd3918f13.txt"/>
    <s v="File not present in blob supplier teams needs to  reprocess"/>
  </r>
  <r>
    <x v="4"/>
    <d v="2023-03-10T00:00:00"/>
    <s v="Ecolab"/>
    <x v="0"/>
    <s v="SINV02198927|540498"/>
    <s v="GEP Team to reprocess"/>
    <s v="{ApplicationException}Error while saving invoice from interface : SINV02198927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8927"/>
    <e v="#N/A"/>
    <d v="2023-03-09T22:18:00"/>
    <n v="540498"/>
    <s v="SaveInvoiceFromInterface"/>
    <s v="An error occurred while processing the message, refer to the details section for more information _x000a_Message ID: {B79225BD-C305-4014-B371-632C6BE7C9C5}_x000a_Instance ID: {CDE2305E-3E9A-44D4-A4F7-5DFAD09F69D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9bbf2be-f5f5-48af-bd42-a31b82a7bdc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892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4_d592fa5cc4cb4903adc7ab722c4e50cf.txt"/>
    <s v="File not present in blob supplier teams needs to  reprocess"/>
  </r>
  <r>
    <x v="4"/>
    <d v="2023-03-10T00:00:00"/>
    <s v="Ecolab"/>
    <x v="0"/>
    <s v="SINV02198948|540498"/>
    <s v="GEP Team to reprocess"/>
    <s v="{ApplicationException}Error while saving invoice from interface : SINV02198948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8948"/>
    <e v="#N/A"/>
    <d v="2023-03-09T22:18:00"/>
    <n v="540498"/>
    <s v="SaveInvoiceFromInterface"/>
    <s v="An error occurred while processing the message, refer to the details section for more information _x000a_Message ID: {49953943-EE7F-4F2C-916A-E5B35F314DB3}_x000a_Instance ID: {A7D3A426-F2E1-4EF5-B622-CC7E8B85A8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e040cbf-b3ee-4e7f-bcab-982754db770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894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4_019a611196fc4ab080abfa4fd6ce8367.txt"/>
    <s v="File not present in blob supplier teams needs to  reprocess"/>
  </r>
  <r>
    <x v="4"/>
    <d v="2023-03-10T00:00:00"/>
    <s v="Ecolab"/>
    <x v="0"/>
    <s v="SINV02199233|540498"/>
    <s v="Check with Supplier"/>
    <s v="{ValidationException}ValidationException: There was an error in processing Invoice : SINV02199233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9233"/>
    <m/>
    <d v="2023-03-09T22:18:00"/>
    <n v="540498"/>
    <s v="SaveInvoiceFromInterface"/>
    <s v="An error occurred while processing the message, refer to the details section for more information _x000a_Message ID: {DB344514-74CB-4842-9E89-2161D206F0F8}_x000a_Instance ID: {2AF6844A-729D-44D5-8CD8-D183541723A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d135cc0-1970-435e-abcc-4f14ed3e099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9233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9233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5_8fdc0d5b368a46c788b5b74c1869d2f2.txt"/>
    <m/>
  </r>
  <r>
    <x v="4"/>
    <d v="2023-03-10T00:00:00"/>
    <s v="Ecolab"/>
    <x v="0"/>
    <s v="SINV02199237|540498"/>
    <s v="Check with Supplier"/>
    <s v="{ValidationException}ValidationException: There was an error in processing Invoice : SINV02199237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9237"/>
    <m/>
    <d v="2023-03-09T22:18:00"/>
    <n v="540498"/>
    <s v="SaveInvoiceFromInterface"/>
    <s v="An error occurred while processing the message, refer to the details section for more information _x000a_Message ID: {35AC2EBD-A2EE-4709-BC1B-001395DA68AB}_x000a_Instance ID: {22A7FA39-69D6-4A68-B8A6-1F9A042478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dc3e06d-dece-4050-bcff-9351cce1c65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9237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9237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5_7098d3fb761c493d92f1d132365dbbca.txt"/>
    <m/>
  </r>
  <r>
    <x v="4"/>
    <d v="2023-03-10T00:00:00"/>
    <s v="Ecolab"/>
    <x v="0"/>
    <s v="SINV02199583|540498"/>
    <s v="GEP Team to reprocess"/>
    <s v="{ApplicationException}Error while saving invoice from interface : SINV02199583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9583"/>
    <e v="#N/A"/>
    <d v="2023-03-09T22:18:00"/>
    <n v="540498"/>
    <s v="SaveInvoiceFromInterface"/>
    <s v="An error occurred while processing the message, refer to the details section for more information _x000a_Message ID: {AD1C72EE-ACE9-423B-98B2-36FA20D4901A}_x000a_Instance ID: {459AB693-824E-4826-9E57-C124AF341D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d65c21-e531-4e87-9521-bb66cd2793b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95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5_ed17097f8cdf4868ba38f14840ef6f7a.txt"/>
    <s v="File not present in blob supplier teams needs to  reprocess"/>
  </r>
  <r>
    <x v="4"/>
    <d v="2023-03-10T00:00:00"/>
    <s v="Ecolab"/>
    <x v="0"/>
    <s v="7000304705|542415"/>
    <s v="Check with Supplier"/>
    <s v="Failed|CreditMemoWorkFlow|08585231940857383150179151237CU30|Production-SMART-EASTUS|Correlation Id:08585231940882351617780853941CU65|Reason: HTTP - ValidationException: There was an error in processing the Memo as the item(s) 1 has invalid line Number"/>
    <s v="Pending"/>
    <x v="0"/>
    <m/>
    <m/>
    <m/>
    <m/>
    <m/>
    <m/>
    <m/>
    <m/>
    <m/>
    <m/>
    <s v="LYRECO ESPAÃ‘A, S.A.U."/>
    <s v="CreditMemo"/>
    <n v="7000304705"/>
    <m/>
    <d v="2023-03-10T01:46:00"/>
    <n v="542415"/>
    <s v="SaveCreditMemoFromInterface"/>
    <s v="Failed|CreditMemoWorkFlow|08585231940857383150179151237CU30|Production-SMART-EASTUS|Correlation Id:08585231940882351617780853941CU65|Reason: HTTP - ValidationException: There was an error in processing the Memo as the item(s) 1 has invalid line Number"/>
    <s v="https://gepsmartinterfacestorage.blob.core.windows.net/buyersqlconn/538731/Interfaces/Inbound/cXML/CreditMemo/ProcessingError/2023/03/10/CreditMemo_20230310014642_ed8e21f9e8124df295f3f1529e1e5dd6.txt"/>
    <m/>
  </r>
  <r>
    <x v="4"/>
    <d v="2023-03-10T00:00:00"/>
    <s v="Ecolab"/>
    <x v="0"/>
    <s v="9634626171|540492"/>
    <s v="Check with Supplier"/>
    <s v="Failed|InvoiceWorkFlow|08585231644181355567509441076CU94|Production-SMART-EASTUS|Correlation Id:08585231644229027702801359884CU25|Reason: HTTP - ValidationException: There was an error in processing Invoice : 9634626171 because of following errors _x000a_Invalid Order number 4510968 or Buying Party details"/>
    <s v="Pending"/>
    <x v="0"/>
    <m/>
    <m/>
    <m/>
    <m/>
    <m/>
    <m/>
    <m/>
    <m/>
    <m/>
    <m/>
    <s v="GRAINGER"/>
    <s v="Invoice"/>
    <n v="9634626171"/>
    <m/>
    <d v="2023-03-10T10:01:00"/>
    <n v="540492"/>
    <s v="SaveInvoiceFromInterface"/>
    <s v="Failed|InvoiceWorkFlow|08585231644181355567509441076CU94|Production-SMART-EASTUS|Correlation Id:08585231644229027702801359884CU25|Reason: HTTP - ValidationException: There was an error in processing Invoice : 9634626171 because of following errors _x000a_Invalid Order number 4510968 or Buying Party details"/>
    <s v="https://gepsmartinterfacestorage.blob.core.windows.net/buyersqlconn/538731/Interfaces/Inbound/cXML/Invoice/ProcessingError/2023/03/10/Invoice_20230310100108_f905daa6638a4726989423bc9e86594a.txt"/>
    <m/>
  </r>
  <r>
    <x v="4"/>
    <d v="2023-03-10T00:00:00"/>
    <s v="Ecolab"/>
    <x v="0"/>
    <s v="9635085369|540492"/>
    <s v="Check with Supplier"/>
    <s v="Failed|InvoiceWorkFlow|08585231644181355566509441076CU69|Production-SMART-EASTUS|Correlation Id:08585231644229027702801359884CU25|Reason: HTTP - ValidationException: There was an error in processing Invoice : 9635085369 because of following errors _x000a_Invalid Order number EIN77011871 or Buying Party details"/>
    <s v="Pending"/>
    <x v="0"/>
    <m/>
    <m/>
    <m/>
    <m/>
    <m/>
    <m/>
    <m/>
    <m/>
    <m/>
    <m/>
    <s v="GRAINGER"/>
    <s v="Invoice"/>
    <n v="9635085369"/>
    <m/>
    <d v="2023-03-10T10:01:00"/>
    <n v="540492"/>
    <s v="SaveInvoiceFromInterface"/>
    <s v="Failed|InvoiceWorkFlow|08585231644181355566509441076CU69|Production-SMART-EASTUS|Correlation Id:08585231644229027702801359884CU25|Reason: HTTP - ValidationException: There was an error in processing Invoice : 9635085369 because of following errors _x000a_Invalid Order number EIN77011871 or Buying Party details"/>
    <s v="https://gepsmartinterfacestorage.blob.core.windows.net/buyersqlconn/538731/Interfaces/Inbound/cXML/Invoice/ProcessingError/2023/03/10/Invoice_20230310100109_dfc0f1ea76834752b33c03065e3028d1.txt"/>
    <m/>
  </r>
  <r>
    <x v="4"/>
    <d v="2023-03-10T00:00:00"/>
    <s v="Kiewit"/>
    <x v="2"/>
    <s v="1503226|539935"/>
    <s v="Check with Supplier"/>
    <s v="Failed|InvoiceWorkFlow|08585232057902758832498315068CU58|Production-SMART-EASTUS|Correlation Id:08585232057944805973581381169CU81|Reason: HTTP - ValidationException: There was an error in processing Invoice : 1503226 because of following errors _x000a_Multi lines for single PO Items is allowed only for Fixed Service type and Material lines"/>
    <s v="Error"/>
    <x v="1"/>
    <d v="2023-03-13T00:00:00"/>
    <m/>
    <d v="2023-03-13T00:00:00"/>
    <m/>
    <m/>
    <m/>
    <m/>
    <m/>
    <m/>
    <m/>
    <s v="Ferguson US Holdings Inc"/>
    <s v="Invoice"/>
    <n v="1503226"/>
    <m/>
    <d v="2023-03-09T22:31:00"/>
    <n v="539935"/>
    <s v="SaveInvoiceFromInterface"/>
    <s v="Failed|InvoiceWorkFlow|08585232057902758832498315068CU58|Production-SMART-EASTUS|Correlation Id:08585232057944805973581381169CU81|Reason: HTTP - ValidationException: There was an error in processing Invoice : 1503226 because of following errors _x000a_Multi lines for single PO Items is allowed only for Fixed Service type and Material lines"/>
    <s v="https://gepsmartinterfacestorage.blob.core.windows.net/buyersqlconn/70021845/Interfaces/Inbound/cXML/Invoice/ProcessingError/2023/03/09/Invoice_20230309223137_5c49d56afaae418b974d4a47de3b1a5e.txt"/>
    <m/>
  </r>
  <r>
    <x v="4"/>
    <d v="2023-03-10T00:00:00"/>
    <s v="Kiewit"/>
    <x v="2"/>
    <s v="1181721|539935"/>
    <s v="Check with Supplier"/>
    <s v="Failed|InvoiceWorkFlow|08585231932445215652334411878CU88|Production-SMART-EASTUS|Correlation Id:08585231932496221949033413326CU27|Reason: HTTP - ValidationException: There was an error in processing Invoice : 1181721 because of following errors _x000a_Invalid Order number 4502985668-STUD KIT or Buying Party details"/>
    <s v="Error"/>
    <x v="1"/>
    <d v="2023-03-13T00:00:00"/>
    <m/>
    <d v="2023-03-13T00:00:00"/>
    <m/>
    <m/>
    <m/>
    <m/>
    <m/>
    <m/>
    <m/>
    <s v="Ferguson US Holdings Inc"/>
    <s v="Invoice"/>
    <n v="1181721"/>
    <m/>
    <d v="2023-03-10T02:00:00"/>
    <n v="539935"/>
    <s v="SaveInvoiceFromInterface"/>
    <s v="Failed|InvoiceWorkFlow|08585231932445215652334411878CU88|Production-SMART-EASTUS|Correlation Id:08585231932496221949033413326CU27|Reason: HTTP - ValidationException: There was an error in processing Invoice : 1181721 because of following errors _x000a_Invalid Order number 4502985668-STUD KIT or Buying Party details"/>
    <s v="https://gepsmartinterfacestorage.blob.core.windows.net/buyersqlconn/70021845/Interfaces/Inbound/cXML/Invoice/ProcessingError/2023/03/10/Invoice_20230310020042_70703c0798f94b678e87952cc5124d54.txt"/>
    <m/>
  </r>
  <r>
    <x v="4"/>
    <d v="2023-03-10T00:00:00"/>
    <s v="Kiewit"/>
    <x v="2"/>
    <s v="1GCXDT9G3QYD|545568"/>
    <s v="Check with Supplier"/>
    <s v="Failed|CreditMemoWorkFlow|08585231717911280346232893407CU87|Production-SMART-EASTUS|Correlation Id:08585231717928066125710425180CU41|Reason: HTTP - ValidationException: Invoice Status is not valid"/>
    <s v="Error"/>
    <x v="1"/>
    <d v="2023-03-13T00:00:00"/>
    <m/>
    <d v="2023-03-13T00:00:00"/>
    <m/>
    <m/>
    <m/>
    <m/>
    <m/>
    <m/>
    <m/>
    <s v="Amazon Capital Services Inc"/>
    <s v="CreditMemo"/>
    <s v="1GCXDT9G3QYD"/>
    <m/>
    <d v="2023-03-10T07:58:00"/>
    <n v="545568"/>
    <s v="SaveCreditMemoFromInterface"/>
    <s v="Failed|CreditMemoWorkFlow|08585231717911280346232893407CU87|Production-SMART-EASTUS|Correlation Id:08585231717928066125710425180CU41|Reason: HTTP - ValidationException: Invoice Status is not valid"/>
    <s v="https://gepsmartinterfacestorage.blob.core.windows.net/buyersqlconn/70021845/Interfaces/Inbound/cXML/CreditMemo/ProcessingError/2023/03/10/CreditMemo_20230310075815_f32774890deb4669ad6e6f95d09bc38b.txt"/>
    <m/>
  </r>
  <r>
    <x v="4"/>
    <d v="2023-03-10T00:00:00"/>
    <s v="Kiewit"/>
    <x v="2"/>
    <s v="9135781352|570205"/>
    <s v="Check with Supplier"/>
    <s v="Failed|InvoiceWorkFlow|08585231658038283445464388990CU91|Production-SMART-EASTUS|Correlation Id:08585231658105035209879646258CU53|Reason: HTTP - ValidationException: There was an error in processing Invoice : 9135781352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81352"/>
    <m/>
    <d v="2023-03-10T09:38:00"/>
    <n v="570205"/>
    <s v="SaveInvoiceFromInterface"/>
    <s v="Failed|InvoiceWorkFlow|08585231658038283445464388990CU91|Production-SMART-EASTUS|Correlation Id:08585231658105035209879646258CU53|Reason: HTTP - ValidationException: There was an error in processing Invoice : 9135781352 because of following errors _x000a_Following line item(s) number not available in order line items : 10"/>
    <s v="https://gepsmartinterfacestorage.blob.core.windows.net/buyersqlconn/70021845/Interfaces/Inbound/cXML/Invoice/ProcessingError/2023/03/10/Invoice_20230310093804_4fb8333ae998405b91c2a34a1bb2f031.txt"/>
    <m/>
  </r>
  <r>
    <x v="4"/>
    <d v="2023-03-10T00:00:00"/>
    <s v="Kiewit"/>
    <x v="2"/>
    <s v="9331173340|566727"/>
    <s v="Check with Supplier"/>
    <s v="Failed|InvoiceWorkFlow|08585231825129605682134375131CU65|Production-SMART-EASTUS|Correlation Id:08585231825182351055387762288CU87|Reason: HTTP - ValidationException: There was an error in processing Invoice : 9331173340 because of following errors _x000a_Following line item(s) number not available in order line items : 14"/>
    <s v="Error"/>
    <x v="1"/>
    <d v="2023-03-13T00:00:00"/>
    <m/>
    <d v="2023-03-13T00:00:00"/>
    <m/>
    <m/>
    <m/>
    <m/>
    <m/>
    <m/>
    <m/>
    <s v="Graybar Electric Company Inc"/>
    <s v="Invoice"/>
    <n v="9331173340"/>
    <m/>
    <d v="2023-03-10T04:59:00"/>
    <n v="566727"/>
    <s v="SaveInvoiceFromInterface"/>
    <s v="Failed|InvoiceWorkFlow|08585231825129605682134375131CU65|Production-SMART-EASTUS|Correlation Id:08585231825182351055387762288CU87|Reason: HTTP - ValidationException: There was an error in processing Invoice : 9331173340 because of following errors _x000a_Following line item(s) number not available in order line items : 14"/>
    <s v="https://gepsmartinterfacestorage.blob.core.windows.net/buyersqlconn/70021845/Interfaces/Inbound/cXML/Invoice/ProcessingError/2023/03/10/Invoice_20230310045933_54523ce8df1e404ca5b292d30ccc844b.txt"/>
    <m/>
  </r>
  <r>
    <x v="4"/>
    <d v="2023-03-10T00:00:00"/>
    <s v="Kiewit"/>
    <x v="2"/>
    <s v="9135781345|570205"/>
    <s v="Check with Supplier"/>
    <s v="Failed|InvoiceWorkFlow|08585231656852409123528069861CU60|Production-SMART-EASTUS|Correlation Id:08585231656897228145566638439CU20|Reason: HTTP - ValidationException: There was an error in processing Invoice : 9135781345 because of following errors _x000a_Following line item(s) number not available in order line items : 210"/>
    <s v="Error"/>
    <x v="1"/>
    <d v="2023-03-13T00:00:00"/>
    <m/>
    <d v="2023-03-13T00:00:00"/>
    <m/>
    <m/>
    <m/>
    <m/>
    <m/>
    <m/>
    <m/>
    <s v="Airgas Inc"/>
    <s v="Invoice"/>
    <n v="9135781345"/>
    <m/>
    <d v="2023-03-10T09:40:00"/>
    <n v="570205"/>
    <s v="SaveInvoiceFromInterface"/>
    <s v="Failed|InvoiceWorkFlow|08585231656852409123528069861CU60|Production-SMART-EASTUS|Correlation Id:08585231656897228145566638439CU20|Reason: HTTP - ValidationException: There was an error in processing Invoice : 9135781345 because of following errors _x000a_Following line item(s) number not available in order line items : 210"/>
    <s v="https://gepsmartinterfacestorage.blob.core.windows.net/buyersqlconn/70021845/Interfaces/Inbound/cXML/Invoice/ProcessingError/2023/03/10/Invoice_20230310094002_ab7cbfd9b544460aad1d3e74c117f513.txt"/>
    <m/>
  </r>
  <r>
    <x v="4"/>
    <d v="2023-03-10T00:00:00"/>
    <s v="Kiewit"/>
    <x v="2"/>
    <s v="9135781348|570205"/>
    <s v="Check with Supplier"/>
    <s v="Failed|InvoiceWorkFlow|08585231654431889252111514135CU42|Production-SMART-EASTUS|Correlation Id:08585231654483571371002558059CU16|Reason: HTTP - ValidationException: There was an error in processing Invoice : 9135781348 because of following errors _x000a_Following line item(s) number not available in order line items : 200"/>
    <s v="Error"/>
    <x v="1"/>
    <d v="2023-03-13T00:00:00"/>
    <m/>
    <d v="2023-03-13T00:00:00"/>
    <m/>
    <m/>
    <m/>
    <m/>
    <m/>
    <m/>
    <m/>
    <s v="Airgas Inc"/>
    <s v="Invoice"/>
    <n v="9135781348"/>
    <m/>
    <d v="2023-03-10T09:44:00"/>
    <n v="570205"/>
    <s v="SaveInvoiceFromInterface"/>
    <s v="Failed|InvoiceWorkFlow|08585231654431889252111514135CU42|Production-SMART-EASTUS|Correlation Id:08585231654483571371002558059CU16|Reason: HTTP - ValidationException: There was an error in processing Invoice : 9135781348 because of following errors _x000a_Following line item(s) number not available in order line items : 200"/>
    <s v="https://gepsmartinterfacestorage.blob.core.windows.net/buyersqlconn/70021845/Interfaces/Inbound/cXML/Invoice/ProcessingError/2023/03/10/Invoice_20230310094404_64dc5a60f1b0400ea128ebefde042f3b.txt"/>
    <m/>
  </r>
  <r>
    <x v="4"/>
    <d v="2023-03-10T00:00:00"/>
    <s v="Kiewit"/>
    <x v="2"/>
    <s v="9135781349|570205"/>
    <s v="Check with Supplier"/>
    <s v="Failed|InvoiceWorkFlow|08585231653211174029998441993CU90|Production-SMART-EASTUS|Correlation Id:08585231653275271129482674081CU85|Reason: HTTP - ValidationException: There was an error in processing Invoice : 9135781349 because of following errors _x000a_Following line item(s) number not available in order line items : 220"/>
    <s v="Error"/>
    <x v="1"/>
    <d v="2023-03-13T00:00:00"/>
    <m/>
    <d v="2023-03-13T00:00:00"/>
    <m/>
    <m/>
    <m/>
    <m/>
    <m/>
    <m/>
    <m/>
    <s v="Airgas Inc"/>
    <s v="Invoice"/>
    <n v="9135781349"/>
    <m/>
    <d v="2023-03-10T09:46:00"/>
    <n v="570205"/>
    <s v="SaveInvoiceFromInterface"/>
    <s v="Failed|InvoiceWorkFlow|08585231653211174029998441993CU90|Production-SMART-EASTUS|Correlation Id:08585231653275271129482674081CU85|Reason: HTTP - ValidationException: There was an error in processing Invoice : 9135781349 because of following errors _x000a_Following line item(s) number not available in order line items : 220"/>
    <s v="https://gepsmartinterfacestorage.blob.core.windows.net/buyersqlconn/70021845/Interfaces/Inbound/cXML/Invoice/ProcessingError/2023/03/10/Invoice_20230310094605_aa42a0a2da18482887719f6463ea1d9b.txt"/>
    <m/>
  </r>
  <r>
    <x v="4"/>
    <d v="2023-03-10T00:00:00"/>
    <s v="Kiewit"/>
    <x v="2"/>
    <s v="9135781351|570205"/>
    <s v="Check with Supplier"/>
    <s v="Failed|InvoiceWorkFlow|08585231653211174028998441993CU43|Production-SMART-EASTUS|Correlation Id:08585231653275271129482674081CU85|Reason: HTTP - ValidationException: There was an error in processing Invoice : 9135781351 because of following errors _x000a_Following line item(s) number not available in order line items : 240"/>
    <s v="Error"/>
    <x v="1"/>
    <d v="2023-03-13T00:00:00"/>
    <m/>
    <d v="2023-03-13T00:00:00"/>
    <m/>
    <m/>
    <m/>
    <m/>
    <m/>
    <m/>
    <m/>
    <s v="Airgas Inc"/>
    <s v="Invoice"/>
    <n v="9135781351"/>
    <m/>
    <d v="2023-03-10T09:46:00"/>
    <n v="570205"/>
    <s v="SaveInvoiceFromInterface"/>
    <s v="Failed|InvoiceWorkFlow|08585231653211174028998441993CU43|Production-SMART-EASTUS|Correlation Id:08585231653275271129482674081CU85|Reason: HTTP - ValidationException: There was an error in processing Invoice : 9135781351 because of following errors _x000a_Following line item(s) number not available in order line items : 240"/>
    <s v="https://gepsmartinterfacestorage.blob.core.windows.net/buyersqlconn/70021845/Interfaces/Inbound/cXML/Invoice/ProcessingError/2023/03/10/Invoice_20230310094606_dacf4a75159b452d8c99b4dc28485d6c.txt"/>
    <m/>
  </r>
  <r>
    <x v="4"/>
    <d v="2023-03-10T00:00:00"/>
    <s v="Kiewit"/>
    <x v="2"/>
    <s v="9135787428|570205"/>
    <s v="Check with Supplier"/>
    <s v="Failed|InvoiceWorkFlow|08585231656240799496287884918CU40|Production-SMART-EASTUS|Correlation Id:08585231656291131446524694932CU22|Reason: HTTP - ValidationException: There was an error in processing Invoice : 9135787428 because of following errors _x000a_Following line item(s) number not available in order line items : 40,50"/>
    <s v="Error"/>
    <x v="1"/>
    <d v="2023-03-13T00:00:00"/>
    <m/>
    <d v="2023-03-13T00:00:00"/>
    <m/>
    <m/>
    <m/>
    <m/>
    <m/>
    <m/>
    <m/>
    <s v="Airgas Inc"/>
    <s v="Invoice"/>
    <n v="9135787428"/>
    <m/>
    <d v="2023-03-10T09:41:00"/>
    <n v="570205"/>
    <s v="SaveInvoiceFromInterface"/>
    <s v="Failed|InvoiceWorkFlow|08585231656240799496287884918CU40|Production-SMART-EASTUS|Correlation Id:08585231656291131446524694932CU22|Reason: HTTP - ValidationException: There was an error in processing Invoice : 9135787428 because of following errors _x000a_Following line item(s) number not available in order line items : 40,50"/>
    <s v="https://gepsmartinterfacestorage.blob.core.windows.net/buyersqlconn/70021845/Interfaces/Inbound/cXML/Invoice/ProcessingError/2023/03/10/Invoice_20230310094103_8edd5b070e844920b6031eeba16a0720.txt"/>
    <m/>
  </r>
  <r>
    <x v="4"/>
    <d v="2023-03-10T00:00:00"/>
    <s v="Kiewit"/>
    <x v="2"/>
    <s v="9135787430|570205"/>
    <s v="Check with Supplier"/>
    <s v="Failed|InvoiceWorkFlow|08585231656852409119528069861CU58|Production-SMART-EASTUS|Correlation Id:08585231656897228145566638439CU20|Reason: HTTP - ValidationException: There was an error in processing Invoice : 9135787430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87430"/>
    <m/>
    <d v="2023-03-10T09:40:00"/>
    <n v="570205"/>
    <s v="SaveInvoiceFromInterface"/>
    <s v="Failed|InvoiceWorkFlow|08585231656852409119528069861CU58|Production-SMART-EASTUS|Correlation Id:08585231656897228145566638439CU20|Reason: HTTP - ValidationException: There was an error in processing Invoice : 9135787430 because of following errors _x000a_Following line item(s) number not available in order line items : 20"/>
    <s v="https://gepsmartinterfacestorage.blob.core.windows.net/buyersqlconn/70021845/Interfaces/Inbound/cXML/Invoice/ProcessingError/2023/03/10/Invoice_20230310094001_235fc65f9353423d9efcd5712fa4c382.txt"/>
    <m/>
  </r>
  <r>
    <x v="4"/>
    <d v="2023-03-10T00:00:00"/>
    <s v="Kiewit"/>
    <x v="2"/>
    <s v="9135793884|570205"/>
    <s v="Check with Supplier"/>
    <s v="Failed|InvoiceWorkFlow|08585231655626066841885900497CU67|Production-SMART-EASTUS|Correlation Id:08585231655689968117930616219CU83|Reason: HTTP - ValidationException: There was an error in processing Invoice : 9135793884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93884"/>
    <m/>
    <d v="2023-03-10T09:42:00"/>
    <n v="570205"/>
    <s v="SaveInvoiceFromInterface"/>
    <s v="Failed|InvoiceWorkFlow|08585231655626066841885900497CU67|Production-SMART-EASTUS|Correlation Id:08585231655689968117930616219CU83|Reason: HTTP - ValidationException: There was an error in processing Invoice : 9135793884 because of following errors _x000a_Following line item(s) number not available in order line items : 10"/>
    <s v="https://gepsmartinterfacestorage.blob.core.windows.net/buyersqlconn/70021845/Interfaces/Inbound/cXML/Invoice/ProcessingError/2023/03/10/Invoice_20230310094204_0d17701ba4b04552b7d3f6f40c064e7c.txt"/>
    <m/>
  </r>
  <r>
    <x v="4"/>
    <d v="2023-03-10T00:00:00"/>
    <s v="Kiewit"/>
    <x v="2"/>
    <s v="HH47170|573080"/>
    <s v="Check with Supplier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Error"/>
    <x v="1"/>
    <d v="2023-03-13T00:00:00"/>
    <m/>
    <d v="2023-03-13T00:00:00"/>
    <m/>
    <m/>
    <m/>
    <m/>
    <m/>
    <m/>
    <m/>
    <s v="CDW LLC"/>
    <s v="Invoice"/>
    <s v="HH47170"/>
    <m/>
    <d v="2023-03-10T10:07:00"/>
    <n v="573080"/>
    <s v="SaveInvoiceFromInterface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https://gepsmartinterfacestorage.blob.core.windows.net/buyersqlconn/70021845/Interfaces/Inbound/cXML/Invoice/ProcessingError/2023/03/10/Invoice_20230310100709_cd92762ea3dc4e72a3f69590518dc657.txt"/>
    <m/>
  </r>
  <r>
    <x v="4"/>
    <d v="2023-03-10T00:00:00"/>
    <s v="Kiewit"/>
    <x v="2"/>
    <s v="1HKXLXWK4WDP|545568"/>
    <s v="Check with Supplier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Amazon Capital Services Inc"/>
    <s v="Invoice"/>
    <s v="1HKXLXWK4WDP"/>
    <m/>
    <d v="2023-03-10T14:13:00"/>
    <n v="545568"/>
    <s v="SaveInvoiceFromInterface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https://gepsmartinterfacestorage.blob.core.windows.net/buyersqlconn/70021845/Interfaces/Inbound/cXML/Invoice/ProcessingError/2023/03/10/Invoice_20230310141328_e346f5bf30ba442389f91719555e077d.txt"/>
    <m/>
  </r>
  <r>
    <x v="4"/>
    <d v="2023-03-10T00:00:00"/>
    <s v="Kiewit"/>
    <x v="2"/>
    <s v="62500221|568107"/>
    <s v="Check with Supplier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0221"/>
    <m/>
    <d v="2023-03-10T12:15:00"/>
    <n v="568107"/>
    <s v="SaveInvoiceFromInterface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550_477290236b22491c9b5a17dc66f3dc1b.txt"/>
    <m/>
  </r>
  <r>
    <x v="4"/>
    <d v="2023-03-10T00:00:00"/>
    <s v="Kiewit"/>
    <x v="2"/>
    <s v="62500249|568107"/>
    <s v="Check with Supplier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0249"/>
    <m/>
    <d v="2023-03-10T12:15:00"/>
    <n v="568107"/>
    <s v="SaveInvoiceFromInterface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https://gepsmartinterfacestorage.blob.core.windows.net/buyersqlconn/70021845/Interfaces/Inbound/cXML/Invoice/ProcessingError/2023/03/10/Invoice_20230310121550_26ab17dfca5949f69e35edda5ec7d393.txt"/>
    <m/>
  </r>
  <r>
    <x v="4"/>
    <d v="2023-03-10T00:00:00"/>
    <s v="Kiewit"/>
    <x v="2"/>
    <s v="62502769|568107"/>
    <s v="Check with Supplier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2769"/>
    <m/>
    <d v="2023-03-10T12:17:00"/>
    <n v="568107"/>
    <s v="SaveInvoiceFromInterface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653_2ac981d210564ea58a0d74349cd9d7cd.txt"/>
    <m/>
  </r>
  <r>
    <x v="4"/>
    <d v="2023-03-10T00:00:00"/>
    <s v="Kiewit"/>
    <x v="2"/>
    <s v="62502830|568107"/>
    <s v="Check with Supplier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2830"/>
    <m/>
    <d v="2023-03-10T12:17:00"/>
    <n v="568107"/>
    <s v="SaveInvoiceFromInterface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https://gepsmartinterfacestorage.blob.core.windows.net/buyersqlconn/70021845/Interfaces/Inbound/cXML/Invoice/ProcessingError/2023/03/10/Invoice_20230310121653_c4d8069ae1054f6a92bf7ac0ecf3a70a.txt"/>
    <m/>
  </r>
  <r>
    <x v="4"/>
    <d v="2023-03-10T00:00:00"/>
    <s v="Kiewit"/>
    <x v="2"/>
    <s v="9135787428|570205"/>
    <s v="Check with Supplier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Error"/>
    <x v="1"/>
    <d v="2023-03-13T00:00:00"/>
    <m/>
    <d v="2023-03-13T00:00:00"/>
    <m/>
    <m/>
    <m/>
    <m/>
    <m/>
    <m/>
    <m/>
    <s v="Airgas Inc"/>
    <s v="Invoice"/>
    <n v="9135787428"/>
    <m/>
    <d v="2023-03-10T13:30:00"/>
    <n v="570205"/>
    <s v="SaveInvoiceFromInterface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https://gepsmartinterfacestorage.blob.core.windows.net/buyersqlconn/70021845/Interfaces/Inbound/cXML/Invoice/ProcessingError/2023/03/10/Invoice_20230310133016_a12bb32296e74a9ab2c56c13e924a28d.txt"/>
    <m/>
  </r>
  <r>
    <x v="4"/>
    <d v="2023-03-10T00:00:00"/>
    <s v="Kiewit"/>
    <x v="2"/>
    <s v="9633858056|572963"/>
    <s v="Check with Supplier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3858056"/>
    <m/>
    <d v="2023-03-10T13:19:00"/>
    <n v="572963"/>
    <s v="SaveInvoiceFromInterface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https://gepsmartinterfacestorage.blob.core.windows.net/buyersqlconn/70021845/Interfaces/Inbound/cXML/Invoice/ProcessingError/2023/03/10/Invoice_20230310131914_88e732afc34e4bab9b17b6eafd4a477e.txt"/>
    <m/>
  </r>
  <r>
    <x v="4"/>
    <d v="2023-03-10T00:00:00"/>
    <s v="Kiewit"/>
    <x v="2"/>
    <s v="9634188339|572963"/>
    <s v="Check with Supplier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4188339"/>
    <m/>
    <d v="2023-03-10T13:20:00"/>
    <n v="572963"/>
    <s v="SaveInvoiceFromInterface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https://gepsmartinterfacestorage.blob.core.windows.net/buyersqlconn/70021845/Interfaces/Inbound/cXML/Invoice/ProcessingError/2023/03/10/Invoice_20230310132014_1ef08b0f1efc499dbeb13d8cd7a2e29c.txt"/>
    <m/>
  </r>
  <r>
    <x v="4"/>
    <d v="2023-03-10T00:00:00"/>
    <s v="Kiewit"/>
    <x v="2"/>
    <s v="9634188396|572963"/>
    <s v="Check with Supplier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188396"/>
    <m/>
    <d v="2023-03-10T13:19:00"/>
    <n v="572963"/>
    <s v="SaveInvoiceFromInterface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https://gepsmartinterfacestorage.blob.core.windows.net/buyersqlconn/70021845/Interfaces/Inbound/cXML/Invoice/ProcessingError/2023/03/10/Invoice_20230310131915_67f5c7dcb61b420ebf47c43a22201c5a.txt"/>
    <m/>
  </r>
  <r>
    <x v="4"/>
    <d v="2023-03-10T00:00:00"/>
    <s v="Kiewit"/>
    <x v="2"/>
    <s v="9634784194|572963"/>
    <s v="Check with Supplier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784194"/>
    <m/>
    <d v="2023-03-10T13:17:00"/>
    <n v="572963"/>
    <s v="SaveInvoiceFromInterface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https://gepsmartinterfacestorage.blob.core.windows.net/buyersqlconn/70021845/Interfaces/Inbound/cXML/Invoice/ProcessingError/2023/03/10/Invoice_20230310131715_a7f84595ee004fd2b5002a4098aa2eeb.txt"/>
    <m/>
  </r>
  <r>
    <x v="4"/>
    <d v="2023-03-10T00:00:00"/>
    <s v="Kiewit"/>
    <x v="2"/>
    <s v="NEKWT1124|571544"/>
    <s v="Check with Supplier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Error"/>
    <x v="1"/>
    <d v="2023-03-13T00:00:00"/>
    <m/>
    <d v="2023-03-13T00:00:00"/>
    <m/>
    <m/>
    <m/>
    <m/>
    <m/>
    <m/>
    <m/>
    <s v="Fastenal Company"/>
    <s v="Invoice"/>
    <s v="NEKWT1124"/>
    <m/>
    <d v="2023-03-10T20:15:00"/>
    <n v="571544"/>
    <s v="SaveInvoiceFromInterface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https://gepsmartinterfacestorage.blob.core.windows.net/buyersqlconn/70021845/Interfaces/Inbound/cXML/Invoice/ProcessingError/2023/03/10/Invoice_20230310201519_9b60456e2b954a798646c441c511856b.txt"/>
    <m/>
  </r>
  <r>
    <x v="4"/>
    <d v="2023-03-10T00:00:00"/>
    <s v="Petronas"/>
    <x v="1"/>
    <s v="5340814511917|548566"/>
    <s v="Check with Supplier"/>
    <s v="Failed|InvoiceWorkFlow|08585231872771715528382262237CU94|Production-SMART-EASTUS|Correlation Id:08585231872818449498731121064CU54|Reason: HTTP - ValidationException: There was an error in processing Invoice : 5340814511917 because of following errors _x000a_Invoice number already exists"/>
    <s v="Pending"/>
    <x v="0"/>
    <m/>
    <m/>
    <m/>
    <m/>
    <m/>
    <m/>
    <m/>
    <m/>
    <m/>
    <m/>
    <s v="MACRO TECH VENTURES SDN BHD"/>
    <s v="Invoice"/>
    <n v="5340000000000"/>
    <m/>
    <d v="2023-03-10T03:40:00"/>
    <n v="548566"/>
    <s v="SaveInvoiceFromInterface"/>
    <s v="Failed|InvoiceWorkFlow|08585231872771715528382262237CU94|Production-SMART-EASTUS|Correlation Id:08585231872818449498731121064CU54|Reason: HTTP - ValidationException: There was an error in processing Invoice : 5340814511917 because of following errors _x000a_Invoice number already exists"/>
    <s v="https://gepsmartinterfacestorage.blob.core.windows.net/buyersqlconn/70021790/Interfaces/Inbound/cXML/Invoice/ProcessingError/2023/03/10/Invoice_20230310034010_64b415ecfa844d3b84cdd69aa1e40a9b.txt"/>
    <m/>
  </r>
  <r>
    <x v="4"/>
    <d v="2023-03-11T00:00:00"/>
    <s v="OGE"/>
    <x v="0"/>
    <s v="567436200|42197"/>
    <s v="Check with Supplier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0"/>
    <m/>
    <d v="2023-03-10T16:49:00"/>
    <n v="42197"/>
    <s v="SaveInvoiceFromInterface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https://gepsmartinterfacestorage.blob.core.windows.net/buyersqlconn/7954/Interfaces/Inbound/EDI/Invoice/ProcessingError/2023/03/10/Invoice_20230310044940_a4977484-ec92-4079-8363-e79d30fe98ae.txt"/>
    <m/>
  </r>
  <r>
    <x v="4"/>
    <d v="2023-03-11T00:00:00"/>
    <s v="OGE"/>
    <x v="0"/>
    <s v="563647400|42197"/>
    <s v="Check with Supplier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Pending"/>
    <x v="0"/>
    <m/>
    <m/>
    <m/>
    <m/>
    <m/>
    <m/>
    <m/>
    <m/>
    <m/>
    <m/>
    <s v="KAUL GLOVE &amp; MANUFACTURING CO"/>
    <s v="Invoice"/>
    <n v="563647400"/>
    <m/>
    <d v="2023-03-10T16:49:00"/>
    <n v="42197"/>
    <s v="SaveInvoiceFromInterface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https://gepsmartinterfacestorage.blob.core.windows.net/buyersqlconn/7954/Interfaces/Inbound/EDI/Invoice/ProcessingError/2023/03/10/Invoice_20230310044940_6d281cbc-867f-4779-9bac-0fac4bd4cd75.txt"/>
    <m/>
  </r>
  <r>
    <x v="4"/>
    <d v="2023-03-11T00:00:00"/>
    <s v="OGE"/>
    <x v="0"/>
    <s v="568900400|42197"/>
    <s v="Check with Supplier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0"/>
    <m/>
    <d v="2023-03-10T16:49:00"/>
    <n v="42197"/>
    <s v="SaveInvoiceFromInterface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https://gepsmartinterfacestorage.blob.core.windows.net/buyersqlconn/7954/Interfaces/Inbound/EDI/Invoice/ProcessingError/2023/03/10/Invoice_20230310044940_309a5a97-a1d5-4620-8a3f-8fa48fe1c688.txt"/>
    <m/>
  </r>
  <r>
    <x v="4"/>
    <d v="2023-03-11T00:00:00"/>
    <s v="OGE"/>
    <x v="0"/>
    <s v="568901000|42197"/>
    <s v="Check with Supplier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0"/>
    <m/>
    <d v="2023-03-10T16:49:00"/>
    <n v="42197"/>
    <s v="SaveInvoiceFromInterface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https://gepsmartinterfacestorage.blob.core.windows.net/buyersqlconn/7954/Interfaces/Inbound/EDI/Invoice/ProcessingError/2023/03/10/Invoice_20230310044940_e8e8d63d-b99c-4085-9491-5710aa7647ee.txt"/>
    <m/>
  </r>
  <r>
    <x v="4"/>
    <d v="2023-03-11T00:00:00"/>
    <s v="OGE"/>
    <x v="0"/>
    <s v="9636424930|57800"/>
    <s v="Check with Supplier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Pending"/>
    <x v="0"/>
    <m/>
    <m/>
    <m/>
    <m/>
    <m/>
    <m/>
    <m/>
    <m/>
    <m/>
    <m/>
    <s v="W W GRAINGER INC"/>
    <s v="Invoice"/>
    <n v="9636424930"/>
    <m/>
    <d v="2023-03-11T08:45:00"/>
    <n v="57800"/>
    <s v="SaveInvoiceFromInterface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https://gepsmartinterfacestorage.blob.core.windows.net/buyersqlconn/7954/Interfaces/Inbound/cXML/Invoice/ProcessingError/2023/03/11/Invoice_20230311084530_e026af63bbab44c2902bd73745b4016c.txt"/>
    <m/>
  </r>
  <r>
    <x v="4"/>
    <d v="2023-03-11T00:00:00"/>
    <s v="CincinnatiBell"/>
    <x v="0"/>
    <s v="764815604|78695"/>
    <s v="Check with Supplier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No Document Found"/>
    <x v="2"/>
    <m/>
    <m/>
    <d v="2023-03-13T00:00:00"/>
    <m/>
    <m/>
    <m/>
    <m/>
    <m/>
    <m/>
    <m/>
    <s v="POWER&amp;TELEPHONE SUPPLY"/>
    <s v="Invoice"/>
    <n v="764815604"/>
    <m/>
    <d v="2023-03-10T15:19:00"/>
    <n v="78695"/>
    <s v="SaveInvoiceFromInterface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https://gepsmartinterfacestorage.blob.core.windows.net/buyersqlconn/70242/Interfaces/Inbound/EDI/Invoice/ProcessingError/2023/03/10/Invoice_20230310031943_1d7475df-14fe-4c52-a813-4510a85ba050.txt"/>
    <m/>
  </r>
  <r>
    <x v="4"/>
    <d v="2023-03-11T00:00:00"/>
    <s v="CincinnatiBell"/>
    <x v="0"/>
    <s v="760485403|78695"/>
    <s v="Check with Supplier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No Document Found"/>
    <x v="2"/>
    <m/>
    <m/>
    <d v="2023-03-13T00:00:00"/>
    <m/>
    <m/>
    <m/>
    <m/>
    <m/>
    <m/>
    <m/>
    <s v="POWER&amp;TELEPHONE SUPPLY"/>
    <s v="Invoice"/>
    <n v="760485403"/>
    <m/>
    <d v="2023-03-10T15:20:00"/>
    <n v="78695"/>
    <s v="SaveInvoiceFromInterface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https://gepsmartinterfacestorage.blob.core.windows.net/buyersqlconn/70242/Interfaces/Inbound/EDI/Invoice/ProcessingError/2023/03/10/Invoice_20230310031942_ac2f0882-ed71-418d-a661-a4e4eb485a26.txt"/>
    <m/>
  </r>
  <r>
    <x v="4"/>
    <d v="2023-03-11T00:00:00"/>
    <s v="CincinnatiBell"/>
    <x v="0"/>
    <s v="B16582352|81187"/>
    <s v="GEP Team to reprocess"/>
    <s v="Failed|InvoiceWorkFlow|08585231433640399726163532246CU4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352"/>
    <m/>
    <d v="2023-03-10T15:53:00"/>
    <n v="81187"/>
    <s v="SaveInvoiceFromInterface"/>
    <s v="Failed|InvoiceWorkFlow|08585231433640399726163532246CU4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2_1853fdacd97c40d88e765ff289604b3c.txt"/>
    <s v="Document is deleted"/>
  </r>
  <r>
    <x v="4"/>
    <d v="2023-03-11T00:00:00"/>
    <s v="CincinnatiBell"/>
    <x v="0"/>
    <s v="B16582413|81187"/>
    <s v="GEP Team to reprocess"/>
    <s v="Failed|InvoiceWorkFlow|08585231433640399725163532246CU9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413"/>
    <m/>
    <d v="2023-03-10T15:53:00"/>
    <n v="81187"/>
    <s v="SaveInvoiceFromInterface"/>
    <s v="Failed|InvoiceWorkFlow|08585231433640399725163532246CU9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3_47f21d6c85c040ecaa5feb90321e6e0e.txt"/>
    <s v="Document is deleted"/>
  </r>
  <r>
    <x v="4"/>
    <d v="2023-03-11T00:00:00"/>
    <s v="CincinnatiBell"/>
    <x v="0"/>
    <s v="200141459083|76455"/>
    <s v="Check with Supplier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41459083"/>
    <m/>
    <d v="2023-03-11T06:20:00"/>
    <n v="76455"/>
    <s v="SaveInvoiceFromInterface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https://gepsmartinterfacestorage.blob.core.windows.net/buyersqlconn/70242/Interfaces/Inbound/EDI/Invoice/ProcessingError/2023/03/11/Invoice_20230311061951_7704a767-4265-4430-93d8-00f987207cc4.txt"/>
    <m/>
  </r>
  <r>
    <x v="4"/>
    <d v="2023-03-11T00:00:00"/>
    <s v="CincinnatiBell"/>
    <x v="0"/>
    <s v="200251457095|76455"/>
    <s v="Check with Supplier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5"/>
    <m/>
    <d v="2023-03-11T06:20:00"/>
    <n v="76455"/>
    <s v="SaveInvoiceFromInterface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https://gepsmartinterfacestorage.blob.core.windows.net/buyersqlconn/70242/Interfaces/Inbound/EDI/Invoice/ProcessingError/2023/03/11/Invoice_20230311061951_92682068-bc40-4b6f-bd14-75c012efacba.txt"/>
    <m/>
  </r>
  <r>
    <x v="4"/>
    <d v="2023-03-11T00:00:00"/>
    <s v="CincinnatiBell"/>
    <x v="0"/>
    <s v="200531457630|76455"/>
    <s v="Check with Supplier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0"/>
    <m/>
    <d v="2023-03-11T06:20:00"/>
    <n v="76455"/>
    <s v="SaveInvoiceFromInterface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https://gepsmartinterfacestorage.blob.core.windows.net/buyersqlconn/70242/Interfaces/Inbound/EDI/Invoice/ProcessingError/2023/03/11/Invoice_20230311061951_c4f96c0e-360c-4158-afe3-aec94e32f403.txt"/>
    <m/>
  </r>
  <r>
    <x v="4"/>
    <d v="2023-03-11T00:00:00"/>
    <s v="CincinnatiBell"/>
    <x v="0"/>
    <s v="200621460740|76455"/>
    <s v="Check with Supplier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0"/>
    <m/>
    <d v="2023-03-11T06:20:00"/>
    <n v="76455"/>
    <s v="SaveInvoiceFromInterface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https://gepsmartinterfacestorage.blob.core.windows.net/buyersqlconn/70242/Interfaces/Inbound/EDI/Invoice/ProcessingError/2023/03/11/Invoice_20230311061951_1bdc645f-97b1-4103-a460-ce26ccb881bb.txt"/>
    <m/>
  </r>
  <r>
    <x v="4"/>
    <d v="2023-03-11T00:00:00"/>
    <s v="CincinnatiBell"/>
    <x v="0"/>
    <s v="200111457217|76455"/>
    <s v="Check with Supplier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7"/>
    <m/>
    <d v="2023-03-11T06:20:00"/>
    <n v="76455"/>
    <s v="SaveInvoiceFromInterface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https://gepsmartinterfacestorage.blob.core.windows.net/buyersqlconn/70242/Interfaces/Inbound/EDI/Invoice/ProcessingError/2023/03/11/Invoice_20230311061951_ccfc7a42-ae8f-4ac8-a4db-4ba17b657c42.txt"/>
    <m/>
  </r>
  <r>
    <x v="4"/>
    <d v="2023-03-11T00:00:00"/>
    <s v="CincinnatiBell"/>
    <x v="0"/>
    <s v="200211454662|76455"/>
    <s v="Check with Supplier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2"/>
    <m/>
    <d v="2023-03-11T06:20:00"/>
    <n v="76455"/>
    <s v="SaveInvoiceFromInterface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https://gepsmartinterfacestorage.blob.core.windows.net/buyersqlconn/70242/Interfaces/Inbound/EDI/Invoice/ProcessingError/2023/03/11/Invoice_20230311061951_228354b4-0093-4f96-9e2a-8cb39a397db4.txt"/>
    <m/>
  </r>
  <r>
    <x v="4"/>
    <d v="2023-03-11T00:00:00"/>
    <s v="CincinnatiBell"/>
    <x v="0"/>
    <s v="200971458749|76455"/>
    <s v="Check with Supplier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9"/>
    <m/>
    <d v="2023-03-11T06:20:00"/>
    <n v="76455"/>
    <s v="SaveInvoiceFromInterface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https://gepsmartinterfacestorage.blob.core.windows.net/buyersqlconn/70242/Interfaces/Inbound/EDI/Invoice/ProcessingError/2023/03/11/Invoice_20230311061951_a15ce9d0-dea5-4c0a-9f8f-98b203785eab.txt"/>
    <m/>
  </r>
  <r>
    <x v="4"/>
    <d v="2023-03-11T00:00:00"/>
    <s v="CincinnatiBell"/>
    <x v="0"/>
    <s v="200971458748|76455"/>
    <s v="Check with Supplier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8"/>
    <m/>
    <d v="2023-03-11T06:20:00"/>
    <n v="76455"/>
    <s v="SaveInvoiceFromInterface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https://gepsmartinterfacestorage.blob.core.windows.net/buyersqlconn/70242/Interfaces/Inbound/EDI/Invoice/ProcessingError/2023/03/11/Invoice_20230311061951_e07f094a-068c-4101-9b36-9ffdb92feb57.txt"/>
    <m/>
  </r>
  <r>
    <x v="4"/>
    <d v="2023-03-11T00:00:00"/>
    <s v="CincinnatiBell"/>
    <x v="0"/>
    <s v="210001898221|76455"/>
    <s v="Check with Supplier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1"/>
    <m/>
    <d v="2023-03-11T06:20:00"/>
    <n v="76455"/>
    <s v="SaveInvoiceFromInterface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https://gepsmartinterfacestorage.blob.core.windows.net/buyersqlconn/70242/Interfaces/Inbound/EDI/Invoice/ProcessingError/2023/03/11/Invoice_20230311061952_1c2c5705-1cbc-4a72-ac43-9d02d9c5aa5d.txt"/>
    <m/>
  </r>
  <r>
    <x v="4"/>
    <d v="2023-03-11T00:00:00"/>
    <s v="CincinnatiBell"/>
    <x v="0"/>
    <s v="200451453650|76455"/>
    <s v="Check with Supplier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451453650"/>
    <m/>
    <d v="2023-03-11T06:20:00"/>
    <n v="76455"/>
    <s v="SaveInvoiceFromInterface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https://gepsmartinterfacestorage.blob.core.windows.net/buyersqlconn/70242/Interfaces/Inbound/EDI/Invoice/ProcessingError/2023/03/11/Invoice_20230311061951_178861bc-0500-4a29-b30b-7e2ff3eaa749.txt"/>
    <m/>
  </r>
  <r>
    <x v="4"/>
    <d v="2023-03-11T00:00:00"/>
    <s v="CincinnatiBell"/>
    <x v="0"/>
    <s v="200901458357|76455"/>
    <s v="Check with Supplier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7"/>
    <m/>
    <d v="2023-03-11T06:20:00"/>
    <n v="76455"/>
    <s v="SaveInvoiceFromInterface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https://gepsmartinterfacestorage.blob.core.windows.net/buyersqlconn/70242/Interfaces/Inbound/EDI/Invoice/ProcessingError/2023/03/11/Invoice_20230311061952_21ffff56-49cf-466d-930a-588b278a07bf.txt"/>
    <m/>
  </r>
  <r>
    <x v="4"/>
    <d v="2023-03-11T00:00:00"/>
    <s v="CincinnatiBell"/>
    <x v="0"/>
    <s v="200251457096|76455"/>
    <s v="Check with Supplier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6"/>
    <m/>
    <d v="2023-03-11T06:20:00"/>
    <n v="76455"/>
    <s v="SaveInvoiceFromInterface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https://gepsmartinterfacestorage.blob.core.windows.net/buyersqlconn/70242/Interfaces/Inbound/EDI/Invoice/ProcessingError/2023/03/11/Invoice_20230311061951_93ab0f75-c3e4-4a84-ab15-929f102291b5.txt"/>
    <m/>
  </r>
  <r>
    <x v="4"/>
    <d v="2023-03-11T00:00:00"/>
    <s v="CincinnatiBell"/>
    <x v="0"/>
    <s v="200721461030|76455"/>
    <s v="Check with Supplier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30"/>
    <m/>
    <d v="2023-03-11T06:20:00"/>
    <n v="76455"/>
    <s v="SaveInvoiceFromInterface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https://gepsmartinterfacestorage.blob.core.windows.net/buyersqlconn/70242/Interfaces/Inbound/EDI/Invoice/ProcessingError/2023/03/11/Invoice_20230311061952_516971f5-7ad8-428b-8857-6aed80f8dce3.txt"/>
    <m/>
  </r>
  <r>
    <x v="4"/>
    <d v="2023-03-11T00:00:00"/>
    <s v="CincinnatiBell"/>
    <x v="0"/>
    <s v="200231457830|76455"/>
    <s v="Check with Supplier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31457830"/>
    <m/>
    <d v="2023-03-11T06:20:00"/>
    <n v="76455"/>
    <s v="SaveInvoiceFromInterface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https://gepsmartinterfacestorage.blob.core.windows.net/buyersqlconn/70242/Interfaces/Inbound/EDI/Invoice/ProcessingError/2023/03/11/Invoice_20230311061951_72ae1548-fa3f-4c1d-8e25-81d95d829ff4.txt"/>
    <m/>
  </r>
  <r>
    <x v="4"/>
    <d v="2023-03-11T00:00:00"/>
    <s v="CincinnatiBell"/>
    <x v="0"/>
    <s v="200211454659|76455"/>
    <s v="Check with Supplier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59"/>
    <m/>
    <d v="2023-03-11T06:20:00"/>
    <n v="76455"/>
    <s v="SaveInvoiceFromInterface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https://gepsmartinterfacestorage.blob.core.windows.net/buyersqlconn/70242/Interfaces/Inbound/EDI/Invoice/ProcessingError/2023/03/11/Invoice_20230311061952_b7f08080-3be8-4878-a204-d994ba4fddc8.txt"/>
    <m/>
  </r>
  <r>
    <x v="4"/>
    <d v="2023-03-11T00:00:00"/>
    <s v="CincinnatiBell"/>
    <x v="0"/>
    <s v="200911459929|76455"/>
    <s v="Check with Supplier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11459929"/>
    <m/>
    <d v="2023-03-11T06:20:00"/>
    <n v="76455"/>
    <s v="SaveInvoiceFromInterface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https://gepsmartinterfacestorage.blob.core.windows.net/buyersqlconn/70242/Interfaces/Inbound/EDI/Invoice/ProcessingError/2023/03/11/Invoice_20230311061952_d0c09567-38d5-4c81-98b6-9cd3d9a85eb3.txt"/>
    <m/>
  </r>
  <r>
    <x v="4"/>
    <d v="2023-03-11T00:00:00"/>
    <s v="CincinnatiBell"/>
    <x v="0"/>
    <s v="200971458751|76455"/>
    <s v="Check with Supplier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1"/>
    <m/>
    <d v="2023-03-11T06:20:00"/>
    <n v="76455"/>
    <s v="SaveInvoiceFromInterface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https://gepsmartinterfacestorage.blob.core.windows.net/buyersqlconn/70242/Interfaces/Inbound/EDI/Invoice/ProcessingError/2023/03/11/Invoice_20230311061951_af70c0e3-d4a6-41b1-906c-464da0ce6d05.txt"/>
    <m/>
  </r>
  <r>
    <x v="4"/>
    <d v="2023-03-11T00:00:00"/>
    <s v="CincinnatiBell"/>
    <x v="0"/>
    <s v="200251457093|76455"/>
    <s v="Check with Supplier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3"/>
    <m/>
    <d v="2023-03-11T06:20:00"/>
    <n v="76455"/>
    <s v="SaveInvoiceFromInterface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https://gepsmartinterfacestorage.blob.core.windows.net/buyersqlconn/70242/Interfaces/Inbound/EDI/Invoice/ProcessingError/2023/03/11/Invoice_20230311061951_a13dd25d-e6fc-48ca-93a1-dcf0a22865b8.txt"/>
    <m/>
  </r>
  <r>
    <x v="4"/>
    <d v="2023-03-11T00:00:00"/>
    <s v="CincinnatiBell"/>
    <x v="0"/>
    <s v="200221456664|76455"/>
    <s v="Check with Supplier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4"/>
    <m/>
    <d v="2023-03-11T06:20:00"/>
    <n v="76455"/>
    <s v="SaveInvoiceFromInterface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https://gepsmartinterfacestorage.blob.core.windows.net/buyersqlconn/70242/Interfaces/Inbound/EDI/Invoice/ProcessingError/2023/03/11/Invoice_20230311061952_d1a3bb68-7c19-49a7-b668-e7212ad405af.txt"/>
    <m/>
  </r>
  <r>
    <x v="4"/>
    <d v="2023-03-11T00:00:00"/>
    <s v="CincinnatiBell"/>
    <x v="0"/>
    <s v="200721461029|76455"/>
    <s v="Check with Supplier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29"/>
    <m/>
    <d v="2023-03-11T06:20:00"/>
    <n v="76455"/>
    <s v="SaveInvoiceFromInterface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https://gepsmartinterfacestorage.blob.core.windows.net/buyersqlconn/70242/Interfaces/Inbound/EDI/Invoice/ProcessingError/2023/03/11/Invoice_20230311061952_5809348e-3568-45fd-af74-0c4383ad8fac.txt"/>
    <m/>
  </r>
  <r>
    <x v="4"/>
    <d v="2023-03-11T00:00:00"/>
    <s v="CincinnatiBell"/>
    <x v="0"/>
    <s v="200971458777|76455"/>
    <s v="Check with Supplier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7"/>
    <m/>
    <d v="2023-03-11T06:20:00"/>
    <n v="76455"/>
    <s v="SaveInvoiceFromInterface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https://gepsmartinterfacestorage.blob.core.windows.net/buyersqlconn/70242/Interfaces/Inbound/EDI/Invoice/ProcessingError/2023/03/11/Invoice_20230311061951_838ac899-6065-4148-b62c-8994dbfe810f.txt"/>
    <m/>
  </r>
  <r>
    <x v="4"/>
    <d v="2023-03-11T00:00:00"/>
    <s v="CincinnatiBell"/>
    <x v="0"/>
    <s v="200971458781|76455"/>
    <s v="Check with Supplier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1"/>
    <m/>
    <d v="2023-03-11T06:20:00"/>
    <n v="76455"/>
    <s v="SaveInvoiceFromInterface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https://gepsmartinterfacestorage.blob.core.windows.net/buyersqlconn/70242/Interfaces/Inbound/EDI/Invoice/ProcessingError/2023/03/11/Invoice_20230311061952_513e37d1-b04f-4cb4-ab86-d8f728528985.txt"/>
    <m/>
  </r>
  <r>
    <x v="4"/>
    <d v="2023-03-11T00:00:00"/>
    <s v="CincinnatiBell"/>
    <x v="0"/>
    <s v="200971458750|76455"/>
    <s v="Check with Supplier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0"/>
    <m/>
    <d v="2023-03-11T06:20:00"/>
    <n v="76455"/>
    <s v="SaveInvoiceFromInterface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https://gepsmartinterfacestorage.blob.core.windows.net/buyersqlconn/70242/Interfaces/Inbound/EDI/Invoice/ProcessingError/2023/03/11/Invoice_20230311061951_91dda9f3-a31f-44f2-9661-8d65fc02b77f.txt"/>
    <m/>
  </r>
  <r>
    <x v="4"/>
    <d v="2023-03-11T00:00:00"/>
    <s v="CincinnatiBell"/>
    <x v="0"/>
    <s v="200621460741|76455"/>
    <s v="Check with Supplier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1"/>
    <m/>
    <d v="2023-03-11T06:20:00"/>
    <n v="76455"/>
    <s v="SaveInvoiceFromInterface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https://gepsmartinterfacestorage.blob.core.windows.net/buyersqlconn/70242/Interfaces/Inbound/EDI/Invoice/ProcessingError/2023/03/11/Invoice_20230311061951_9a5e4c02-0b7b-4dcf-9f93-429ba271e041.txt"/>
    <m/>
  </r>
  <r>
    <x v="4"/>
    <d v="2023-03-11T00:00:00"/>
    <s v="CincinnatiBell"/>
    <x v="0"/>
    <s v="200971458779|76455"/>
    <s v="Check with Supplier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9"/>
    <m/>
    <d v="2023-03-11T06:20:00"/>
    <n v="76455"/>
    <s v="SaveInvoiceFromInterface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https://gepsmartinterfacestorage.blob.core.windows.net/buyersqlconn/70242/Interfaces/Inbound/EDI/Invoice/ProcessingError/2023/03/11/Invoice_20230311061951_a89a0786-ff53-41e2-942d-41521f48e52c.txt"/>
    <m/>
  </r>
  <r>
    <x v="4"/>
    <d v="2023-03-11T00:00:00"/>
    <s v="CincinnatiBell"/>
    <x v="0"/>
    <s v="200191452439|76455"/>
    <s v="Check with Supplier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39"/>
    <m/>
    <d v="2023-03-11T06:20:00"/>
    <n v="76455"/>
    <s v="SaveInvoiceFromInterface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https://gepsmartinterfacestorage.blob.core.windows.net/buyersqlconn/70242/Interfaces/Inbound/EDI/Invoice/ProcessingError/2023/03/11/Invoice_20230311061951_9faf75d8-04cd-4716-af26-f1b90e3e4b48.txt"/>
    <m/>
  </r>
  <r>
    <x v="4"/>
    <d v="2023-03-11T00:00:00"/>
    <s v="CincinnatiBell"/>
    <x v="0"/>
    <s v="200251457094|76455"/>
    <s v="Check with Supplier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4"/>
    <m/>
    <d v="2023-03-11T06:20:00"/>
    <n v="76455"/>
    <s v="SaveInvoiceFromInterface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https://gepsmartinterfacestorage.blob.core.windows.net/buyersqlconn/70242/Interfaces/Inbound/EDI/Invoice/ProcessingError/2023/03/11/Invoice_20230311061951_49783600-5f28-49d8-bde8-e35d41a4b343.txt"/>
    <m/>
  </r>
  <r>
    <x v="4"/>
    <d v="2023-03-11T00:00:00"/>
    <s v="CincinnatiBell"/>
    <x v="0"/>
    <s v="200211454661|76455"/>
    <s v="Check with Supplier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1"/>
    <m/>
    <d v="2023-03-11T06:20:00"/>
    <n v="76455"/>
    <s v="SaveInvoiceFromInterface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https://gepsmartinterfacestorage.blob.core.windows.net/buyersqlconn/70242/Interfaces/Inbound/EDI/Invoice/ProcessingError/2023/03/11/Invoice_20230311061952_0cfdd66d-9510-4e6e-b5e3-dfc1cfd74547.txt"/>
    <m/>
  </r>
  <r>
    <x v="4"/>
    <d v="2023-03-11T00:00:00"/>
    <s v="CincinnatiBell"/>
    <x v="0"/>
    <s v="210001898223|76455"/>
    <s v="Check with Supplier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3"/>
    <m/>
    <d v="2023-03-11T06:20:00"/>
    <n v="76455"/>
    <s v="SaveInvoiceFromInterface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https://gepsmartinterfacestorage.blob.core.windows.net/buyersqlconn/70242/Interfaces/Inbound/EDI/Invoice/ProcessingError/2023/03/11/Invoice_20230311061952_f2797752-7040-4085-9fcd-a5bb22a66529.txt"/>
    <m/>
  </r>
  <r>
    <x v="4"/>
    <d v="2023-03-11T00:00:00"/>
    <s v="CincinnatiBell"/>
    <x v="0"/>
    <s v="200871455022|76455"/>
    <s v="Check with Supplier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2"/>
    <m/>
    <d v="2023-03-11T06:20:00"/>
    <n v="76455"/>
    <s v="SaveInvoiceFromInterface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https://gepsmartinterfacestorage.blob.core.windows.net/buyersqlconn/70242/Interfaces/Inbound/EDI/Invoice/ProcessingError/2023/03/11/Invoice_20230311061952_ec47ca3c-081c-4557-9c45-80adf2ceecc8.txt"/>
    <m/>
  </r>
  <r>
    <x v="4"/>
    <d v="2023-03-11T00:00:00"/>
    <s v="CincinnatiBell"/>
    <x v="0"/>
    <s v="200971458776|76455"/>
    <s v="Check with Supplier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6"/>
    <m/>
    <d v="2023-03-11T06:20:00"/>
    <n v="76455"/>
    <s v="SaveInvoiceFromInterface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https://gepsmartinterfacestorage.blob.core.windows.net/buyersqlconn/70242/Interfaces/Inbound/EDI/Invoice/ProcessingError/2023/03/11/Invoice_20230311061951_a48df4a2-21ad-4306-854e-bb09f5495f6a.txt"/>
    <m/>
  </r>
  <r>
    <x v="4"/>
    <d v="2023-03-11T00:00:00"/>
    <s v="CincinnatiBell"/>
    <x v="0"/>
    <s v="200111457216|76455"/>
    <s v="Check with Supplier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6"/>
    <m/>
    <d v="2023-03-11T06:20:00"/>
    <n v="76455"/>
    <s v="SaveInvoiceFromInterface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https://gepsmartinterfacestorage.blob.core.windows.net/buyersqlconn/70242/Interfaces/Inbound/EDI/Invoice/ProcessingError/2023/03/11/Invoice_20230311061951_bbead0b2-9cae-48fe-8e99-cfcd65863eaf.txt"/>
    <m/>
  </r>
  <r>
    <x v="4"/>
    <d v="2023-03-11T00:00:00"/>
    <s v="CincinnatiBell"/>
    <x v="0"/>
    <s v="200971458780|76455"/>
    <s v="Check with Supplier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0"/>
    <m/>
    <d v="2023-03-11T06:20:00"/>
    <n v="76455"/>
    <s v="SaveInvoiceFromInterface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https://gepsmartinterfacestorage.blob.core.windows.net/buyersqlconn/70242/Interfaces/Inbound/EDI/Invoice/ProcessingError/2023/03/11/Invoice_20230311061952_5a11e915-4915-4647-9308-7bac7042b280.txt"/>
    <m/>
  </r>
  <r>
    <x v="4"/>
    <d v="2023-03-11T00:00:00"/>
    <s v="CincinnatiBell"/>
    <x v="0"/>
    <s v="200971458778|76455"/>
    <s v="Check with Supplier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8"/>
    <m/>
    <d v="2023-03-11T06:20:00"/>
    <n v="76455"/>
    <s v="SaveInvoiceFromInterface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https://gepsmartinterfacestorage.blob.core.windows.net/buyersqlconn/70242/Interfaces/Inbound/EDI/Invoice/ProcessingError/2023/03/11/Invoice_20230311061952_fa761157-b095-4d0e-be26-0523b639943c.txt"/>
    <m/>
  </r>
  <r>
    <x v="4"/>
    <d v="2023-03-11T00:00:00"/>
    <s v="CincinnatiBell"/>
    <x v="0"/>
    <s v="200531457622|76455"/>
    <s v="Check with Supplier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22"/>
    <m/>
    <d v="2023-03-11T06:20:00"/>
    <n v="76455"/>
    <s v="SaveInvoiceFromInterface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https://gepsmartinterfacestorage.blob.core.windows.net/buyersqlconn/70242/Interfaces/Inbound/EDI/Invoice/ProcessingError/2023/03/11/Invoice_20230311061951_61eb0f41-e484-4272-933e-ed43ad98039a.txt"/>
    <m/>
  </r>
  <r>
    <x v="4"/>
    <d v="2023-03-11T00:00:00"/>
    <s v="CincinnatiBell"/>
    <x v="0"/>
    <s v="200211454660|76455"/>
    <s v="Check with Supplier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0"/>
    <m/>
    <d v="2023-03-11T06:20:00"/>
    <n v="76455"/>
    <s v="SaveInvoiceFromInterface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https://gepsmartinterfacestorage.blob.core.windows.net/buyersqlconn/70242/Interfaces/Inbound/EDI/Invoice/ProcessingError/2023/03/11/Invoice_20230311061951_2ae11b8d-768c-4819-8720-82d9e3ea2372.txt"/>
    <m/>
  </r>
  <r>
    <x v="4"/>
    <d v="2023-03-11T00:00:00"/>
    <s v="CincinnatiBell"/>
    <x v="0"/>
    <s v="200111457218|76455"/>
    <s v="Check with Supplier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8"/>
    <m/>
    <d v="2023-03-11T06:20:00"/>
    <n v="76455"/>
    <s v="SaveInvoiceFromInterface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https://gepsmartinterfacestorage.blob.core.windows.net/buyersqlconn/70242/Interfaces/Inbound/EDI/Invoice/ProcessingError/2023/03/11/Invoice_20230311061951_31f8b97f-1de1-41c0-b380-0fb442d3c277.txt"/>
    <m/>
  </r>
  <r>
    <x v="4"/>
    <d v="2023-03-11T00:00:00"/>
    <s v="CincinnatiBell"/>
    <x v="0"/>
    <s v="200871455024|76455"/>
    <s v="Check with Supplier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4"/>
    <m/>
    <d v="2023-03-11T06:20:00"/>
    <n v="76455"/>
    <s v="SaveInvoiceFromInterface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https://gepsmartinterfacestorage.blob.core.windows.net/buyersqlconn/70242/Interfaces/Inbound/EDI/Invoice/ProcessingError/2023/03/11/Invoice_20230311061952_5a12b4ae-458b-4356-b308-6a1bbf8da610.txt"/>
    <m/>
  </r>
  <r>
    <x v="4"/>
    <d v="2023-03-11T00:00:00"/>
    <s v="CincinnatiBell"/>
    <x v="0"/>
    <s v="200821461788|76455"/>
    <s v="Check with Supplier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21461788"/>
    <m/>
    <d v="2023-03-11T06:20:00"/>
    <n v="76455"/>
    <s v="SaveInvoiceFromInterface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https://gepsmartinterfacestorage.blob.core.windows.net/buyersqlconn/70242/Interfaces/Inbound/EDI/Invoice/ProcessingError/2023/03/11/Invoice_20230311061952_eb78867e-230c-4e58-86e8-be5a9c896539.txt"/>
    <m/>
  </r>
  <r>
    <x v="4"/>
    <d v="2023-03-11T00:00:00"/>
    <s v="CincinnatiBell"/>
    <x v="0"/>
    <s v="200111457215|76455"/>
    <s v="Check with Supplier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5"/>
    <m/>
    <d v="2023-03-11T06:20:00"/>
    <n v="76455"/>
    <s v="SaveInvoiceFromInterface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https://gepsmartinterfacestorage.blob.core.windows.net/buyersqlconn/70242/Interfaces/Inbound/EDI/Invoice/ProcessingError/2023/03/11/Invoice_20230311061951_79441b1d-c548-40f7-b594-c305862d3690.txt"/>
    <m/>
  </r>
  <r>
    <x v="4"/>
    <d v="2023-03-11T00:00:00"/>
    <s v="CincinnatiBell"/>
    <x v="0"/>
    <s v="200191452440|76455"/>
    <s v="Check with Supplier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40"/>
    <m/>
    <d v="2023-03-11T06:20:00"/>
    <n v="76455"/>
    <s v="SaveInvoiceFromInterface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https://gepsmartinterfacestorage.blob.core.windows.net/buyersqlconn/70242/Interfaces/Inbound/EDI/Invoice/ProcessingError/2023/03/11/Invoice_20230311061951_7706b5af-897a-45d7-9c22-a8b436c314aa.txt"/>
    <m/>
  </r>
  <r>
    <x v="4"/>
    <d v="2023-03-11T00:00:00"/>
    <s v="CincinnatiBell"/>
    <x v="0"/>
    <s v="200531457631|76455"/>
    <s v="Check with Supplier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1"/>
    <m/>
    <d v="2023-03-11T06:20:00"/>
    <n v="76455"/>
    <s v="SaveInvoiceFromInterface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https://gepsmartinterfacestorage.blob.core.windows.net/buyersqlconn/70242/Interfaces/Inbound/EDI/Invoice/ProcessingError/2023/03/11/Invoice_20230311061951_ec053851-6f66-473e-8313-37ab03a17b9c.txt"/>
    <m/>
  </r>
  <r>
    <x v="4"/>
    <d v="2023-03-11T00:00:00"/>
    <s v="CincinnatiBell"/>
    <x v="0"/>
    <s v="200871455023|76455"/>
    <s v="Check with Supplier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3"/>
    <m/>
    <d v="2023-03-11T06:20:00"/>
    <n v="76455"/>
    <s v="SaveInvoiceFromInterface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https://gepsmartinterfacestorage.blob.core.windows.net/buyersqlconn/70242/Interfaces/Inbound/EDI/Invoice/ProcessingError/2023/03/11/Invoice_20230311061952_b6e536de-3132-4325-bb43-3871b5f35889.txt"/>
    <m/>
  </r>
  <r>
    <x v="4"/>
    <d v="2023-03-11T00:00:00"/>
    <s v="CincinnatiBell"/>
    <x v="0"/>
    <s v="200901458358|76455"/>
    <s v="Check with Supplier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8"/>
    <m/>
    <d v="2023-03-11T06:20:00"/>
    <n v="76455"/>
    <s v="SaveInvoiceFromInterface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https://gepsmartinterfacestorage.blob.core.windows.net/buyersqlconn/70242/Interfaces/Inbound/EDI/Invoice/ProcessingError/2023/03/11/Invoice_20230311061951_46fb9693-cb9a-4efc-a60c-5b840be7c4f2.txt"/>
    <m/>
  </r>
  <r>
    <x v="4"/>
    <d v="2023-03-11T00:00:00"/>
    <s v="CincinnatiBell"/>
    <x v="0"/>
    <s v="200221456663|76455"/>
    <s v="Check with Supplier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3"/>
    <m/>
    <d v="2023-03-11T06:20:00"/>
    <n v="76455"/>
    <s v="SaveInvoiceFromInterface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https://gepsmartinterfacestorage.blob.core.windows.net/buyersqlconn/70242/Interfaces/Inbound/EDI/Invoice/ProcessingError/2023/03/11/Invoice_20230311061952_df7aa3c3-190f-476e-93cb-d7f3ccdfb396.txt"/>
    <m/>
  </r>
  <r>
    <x v="4"/>
    <d v="2023-03-11T00:00:00"/>
    <s v="CincinnatiBell"/>
    <x v="0"/>
    <s v="200871455021|76455"/>
    <s v="Check with Supplier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1"/>
    <m/>
    <d v="2023-03-11T06:20:00"/>
    <n v="76455"/>
    <s v="SaveInvoiceFromInterface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https://gepsmartinterfacestorage.blob.core.windows.net/buyersqlconn/70242/Interfaces/Inbound/EDI/Invoice/ProcessingError/2023/03/11/Invoice_20230311061952_54a9e314-911f-44fd-bd94-ec82b8904916.txt"/>
    <m/>
  </r>
  <r>
    <x v="4"/>
    <d v="2023-03-11T00:00:00"/>
    <s v="CincinnatiBell"/>
    <x v="0"/>
    <s v="200971458752|76455"/>
    <s v="Check with Supplier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2"/>
    <m/>
    <d v="2023-03-11T06:20:00"/>
    <n v="76455"/>
    <s v="SaveInvoiceFromInterface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https://gepsmartinterfacestorage.blob.core.windows.net/buyersqlconn/70242/Interfaces/Inbound/EDI/Invoice/ProcessingError/2023/03/11/Invoice_20230311061951_a6cf51a7-9cd1-4ab3-875b-8385e5c40520.txt"/>
    <m/>
  </r>
  <r>
    <x v="4"/>
    <d v="2023-03-11T00:00:00"/>
    <s v="ABM"/>
    <x v="1"/>
    <s v="423111329|460113"/>
    <s v="Check with Supplier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9"/>
    <m/>
    <d v="2023-03-10T12:48:00"/>
    <n v="460113"/>
    <s v="SaveInvoiceFromInterface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b210cf85960745f89d46ca9232ba27f3.txt"/>
    <m/>
  </r>
  <r>
    <x v="4"/>
    <d v="2023-03-11T00:00:00"/>
    <s v="ABM"/>
    <x v="1"/>
    <s v="423111328|460113"/>
    <s v="Check with Supplier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8"/>
    <m/>
    <d v="2023-03-10T12:48:00"/>
    <n v="460113"/>
    <s v="SaveInvoiceFromInterface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fe792326e15443198d41e619d0dd0a4e.txt"/>
    <m/>
  </r>
  <r>
    <x v="4"/>
    <d v="2023-03-11T00:00:00"/>
    <s v="ABM"/>
    <x v="1"/>
    <s v="1465834|387589"/>
    <s v="Check with Supplier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Pending"/>
    <x v="0"/>
    <m/>
    <m/>
    <m/>
    <m/>
    <m/>
    <m/>
    <m/>
    <m/>
    <m/>
    <m/>
    <s v="CINTAS CORP"/>
    <s v="Invoice"/>
    <n v="1465834"/>
    <m/>
    <d v="2023-03-10T14:15:00"/>
    <n v="387589"/>
    <s v="SaveInvoiceFromInterface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https://gepsmartinterfacestorage.blob.core.windows.net/buyersqlconn/4202/Interfaces/Inbound/EDI/Invoice/ProcessingError/2023/03/10/Invoice_20230310021540_e700b615-e3c8-4e50-b8dc-5c3d91690512.txt"/>
    <m/>
  </r>
  <r>
    <x v="4"/>
    <d v="2023-03-11T00:00:00"/>
    <s v="ABM"/>
    <x v="1"/>
    <s v="1469327|387589"/>
    <s v="Check with Supplier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327"/>
    <m/>
    <d v="2023-03-10T14:15:00"/>
    <n v="387589"/>
    <s v="SaveInvoiceFromInterface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https://gepsmartinterfacestorage.blob.core.windows.net/buyersqlconn/4202/Interfaces/Inbound/EDI/Invoice/ProcessingError/2023/03/10/Invoice_20230310021552_cac8d2e9-d31f-459c-bf2c-7a470054786d.txt"/>
    <m/>
  </r>
  <r>
    <x v="4"/>
    <d v="2023-03-11T00:00:00"/>
    <s v="ABM"/>
    <x v="1"/>
    <s v="1469400|387589"/>
    <s v="Check with Supplier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469400"/>
    <m/>
    <d v="2023-03-10T14:16:00"/>
    <n v="387589"/>
    <s v="SaveInvoiceFromInterface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https://gepsmartinterfacestorage.blob.core.windows.net/buyersqlconn/4202/Interfaces/Inbound/EDI/Invoice/ProcessingError/2023/03/10/Invoice_20230310021554_ef5aac3f-c991-4c89-8825-3bc3b156d9f9.txt"/>
    <m/>
  </r>
  <r>
    <x v="4"/>
    <d v="2023-03-11T00:00:00"/>
    <s v="ABM"/>
    <x v="1"/>
    <s v="1469376|387589"/>
    <s v="Check with Supplier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Pending"/>
    <x v="0"/>
    <m/>
    <m/>
    <m/>
    <m/>
    <m/>
    <m/>
    <m/>
    <m/>
    <m/>
    <m/>
    <s v="CINTAS CORP"/>
    <s v="Invoice"/>
    <n v="1469376"/>
    <m/>
    <d v="2023-03-10T14:16:00"/>
    <n v="387589"/>
    <s v="SaveInvoiceFromInterface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https://gepsmartinterfacestorage.blob.core.windows.net/buyersqlconn/4202/Interfaces/Inbound/EDI/Invoice/ProcessingError/2023/03/10/Invoice_20230310021553_f0ec10bc-0d9a-4b0a-843a-6e78a88982fa.txt"/>
    <m/>
  </r>
  <r>
    <x v="4"/>
    <d v="2023-03-11T00:00:00"/>
    <s v="ABM"/>
    <x v="1"/>
    <s v="1469435|387589"/>
    <s v="Check with Supplier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435"/>
    <m/>
    <d v="2023-03-10T14:16:00"/>
    <n v="387589"/>
    <s v="SaveInvoiceFromInterface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https://gepsmartinterfacestorage.blob.core.windows.net/buyersqlconn/4202/Interfaces/Inbound/EDI/Invoice/ProcessingError/2023/03/10/Invoice_20230310021555_2d3b7e24-2543-40b1-a328-6ef370920f8d.txt"/>
    <m/>
  </r>
  <r>
    <x v="4"/>
    <d v="2023-03-11T00:00:00"/>
    <s v="ABM"/>
    <x v="1"/>
    <s v="1469955|387589"/>
    <s v="Check with Supplier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69955"/>
    <m/>
    <d v="2023-03-10T14:16:00"/>
    <n v="387589"/>
    <s v="SaveInvoiceFromInterface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https://gepsmartinterfacestorage.blob.core.windows.net/buyersqlconn/4202/Interfaces/Inbound/EDI/Invoice/ProcessingError/2023/03/10/Invoice_20230310021557_59a920ae-5587-4441-8acb-da0a0906ff49.txt"/>
    <m/>
  </r>
  <r>
    <x v="4"/>
    <d v="2023-03-11T00:00:00"/>
    <s v="ABM"/>
    <x v="1"/>
    <s v="1470132|387589"/>
    <s v="Check with Supplier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70132"/>
    <m/>
    <d v="2023-03-10T14:16:00"/>
    <n v="387589"/>
    <s v="SaveInvoiceFromInterface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https://gepsmartinterfacestorage.blob.core.windows.net/buyersqlconn/4202/Interfaces/Inbound/EDI/Invoice/ProcessingError/2023/03/10/Invoice_20230310021558_96ea6621-62f8-4935-bc14-ef9c5d391c0d.txt"/>
    <m/>
  </r>
  <r>
    <x v="4"/>
    <d v="2023-03-11T00:00:00"/>
    <s v="ABM"/>
    <x v="1"/>
    <s v="5846930|394440"/>
    <s v="GEP Team to reprocess"/>
    <s v="Failed|InvoiceWorkFlow|08585231472256216964277039897CU41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6930"/>
    <m/>
    <d v="2023-03-10T14:49:00"/>
    <n v="394440"/>
    <s v="SaveInvoiceFromInterface"/>
    <s v="Failed|InvoiceWorkFlow|08585231472256216964277039897CU41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868bd927f51d4359ae68c383063fa9f8.txt"/>
    <s v="Document is deleted"/>
  </r>
  <r>
    <x v="4"/>
    <d v="2023-03-11T00:00:00"/>
    <s v="ABM"/>
    <x v="1"/>
    <s v="5847516|394440"/>
    <s v="GEP Team to reprocess"/>
    <s v="Failed|InvoiceWorkFlow|08585231472256216966277039897CU65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7516"/>
    <m/>
    <d v="2023-03-10T14:49:00"/>
    <n v="394440"/>
    <s v="SaveInvoiceFromInterface"/>
    <s v="Failed|InvoiceWorkFlow|08585231472256216966277039897CU65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7080e4d119784e97b2ec43e89f03fa77.txt"/>
    <s v="Document is deleted"/>
  </r>
  <r>
    <x v="4"/>
    <d v="2023-03-11T00:00:00"/>
    <s v="ABM"/>
    <x v="1"/>
    <s v="5847145|394440"/>
    <s v="GEP Team to reprocess"/>
    <s v="Failed|InvoiceWorkFlow|08585231471632884291865700285CU46|Production-SMART-EASTUS|Correlation Id:08585231471683521982813477742CU48|Reason: HTTP - Exception occured in API, Please contact Admin."/>
    <s v="Pending"/>
    <x v="0"/>
    <m/>
    <m/>
    <m/>
    <m/>
    <m/>
    <m/>
    <m/>
    <m/>
    <m/>
    <m/>
    <s v="SOUTHEASTERN PAPER GROUP INC"/>
    <s v="Invoice"/>
    <n v="5847145"/>
    <m/>
    <d v="2023-03-10T14:50:00"/>
    <n v="394440"/>
    <s v="SaveInvoiceFromInterface"/>
    <s v="Failed|InvoiceWorkFlow|08585231471632884291865700285CU46|Production-SMART-EASTUS|Correlation Id:08585231471683521982813477742CU48|Reason: HTTP - Exception occured in API, Please contact Admin."/>
    <s v="https://gepsmartinterfacestorage.blob.core.windows.net/buyersqlconn/4202/Interfaces/Inbound/cXML/Invoice/ProcessingError/2023/03/10/Invoice_20230310144845_eeda4d5ab9704f8a946362697c590079.txt"/>
    <s v="Document is deleted"/>
  </r>
  <r>
    <x v="4"/>
    <d v="2023-03-11T00:00:00"/>
    <s v="ABM"/>
    <x v="1"/>
    <s v="81558926|455644"/>
    <s v="GEP Team to reprocess"/>
    <s v="Failed|InvoiceWorkFlow|08585231471032634781018998954CU41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58926"/>
    <m/>
    <d v="2023-03-10T14:51:00"/>
    <n v="455644"/>
    <s v="SaveInvoiceFromInterface"/>
    <s v="Failed|InvoiceWorkFlow|08585231471032634781018998954CU41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4_d9ba54a777794e8d9878fafe67775af8.txt"/>
    <s v="Document is deleted"/>
  </r>
  <r>
    <x v="4"/>
    <d v="2023-03-11T00:00:00"/>
    <s v="ABM"/>
    <x v="1"/>
    <s v="81561875|455644"/>
    <s v="GEP Team to reprocess"/>
    <s v="Failed|InvoiceWorkFlow|08585231471032634782018998954CU65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61875"/>
    <m/>
    <d v="2023-03-10T14:51:00"/>
    <n v="455644"/>
    <s v="SaveInvoiceFromInterface"/>
    <s v="Failed|InvoiceWorkFlow|08585231471032634782018998954CU65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3_795af4fdd6cf496ea01a9f2a2e125937.txt"/>
    <s v="Document is deleted"/>
  </r>
  <r>
    <x v="4"/>
    <d v="2023-03-11T00:00:00"/>
    <s v="ABM"/>
    <x v="1"/>
    <s v="12104083|394448"/>
    <s v="Check with Supplier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Pending"/>
    <x v="0"/>
    <m/>
    <m/>
    <m/>
    <m/>
    <m/>
    <m/>
    <m/>
    <m/>
    <m/>
    <m/>
    <s v="DADE PAPER &amp; BAG"/>
    <s v="Invoice"/>
    <n v="12104083"/>
    <m/>
    <d v="2023-03-10T15:18:00"/>
    <n v="394448"/>
    <s v="SaveInvoiceFromInterface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https://gepsmartinterfacestorage.blob.core.windows.net/buyersqlconn/4202/Interfaces/Inbound/EDI/Invoice/ProcessingError/2023/03/10/Invoice_20230310031641_253dba4a-d74a-49fe-96ba-117f1b4ed8ed.txt"/>
    <m/>
  </r>
  <r>
    <x v="4"/>
    <d v="2023-03-11T00:00:00"/>
    <s v="ABM"/>
    <x v="1"/>
    <s v="1723913|394448"/>
    <s v="Check with Supplier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Pending"/>
    <x v="0"/>
    <m/>
    <m/>
    <m/>
    <m/>
    <m/>
    <m/>
    <m/>
    <m/>
    <m/>
    <m/>
    <s v="DADE PAPER &amp; BAG"/>
    <s v="Invoice"/>
    <n v="1723913"/>
    <m/>
    <d v="2023-03-10T15:48:00"/>
    <n v="394448"/>
    <s v="SaveInvoiceFromInterface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https://gepsmartinterfacestorage.blob.core.windows.net/buyersqlconn/4202/Interfaces/Inbound/EDI/Invoice/ProcessingError/2023/03/10/Invoice_20230310034741_33c5ca48-f800-4785-82ad-c67db8d8ee97.txt"/>
    <m/>
  </r>
  <r>
    <x v="4"/>
    <d v="2023-03-11T00:00:00"/>
    <s v="ABM"/>
    <x v="1"/>
    <s v="12589594|394448"/>
    <s v="Check with Supplier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Pending"/>
    <x v="0"/>
    <m/>
    <m/>
    <m/>
    <m/>
    <m/>
    <m/>
    <m/>
    <m/>
    <m/>
    <m/>
    <s v="DADE PAPER &amp; BAG"/>
    <s v="Invoice"/>
    <n v="12589594"/>
    <m/>
    <d v="2023-03-10T15:48:00"/>
    <n v="394448"/>
    <s v="SaveInvoiceFromInterface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https://gepsmartinterfacestorage.blob.core.windows.net/buyersqlconn/4202/Interfaces/Inbound/EDI/Invoice/ProcessingError/2023/03/10/Invoice_20230310034742_f9ec86ea-7ea8-452a-9afc-64e715e83638.txt"/>
    <m/>
  </r>
  <r>
    <x v="4"/>
    <d v="2023-03-11T00:00:00"/>
    <s v="ABM"/>
    <x v="1"/>
    <s v="12564406|394448"/>
    <s v="Check with Supplier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6"/>
    <m/>
    <d v="2023-03-10T15:48:00"/>
    <n v="394448"/>
    <s v="SaveInvoiceFromInterface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3_0fd6aab3-aa52-4911-9536-d36daa6b78e8.txt"/>
    <m/>
  </r>
  <r>
    <x v="4"/>
    <d v="2023-03-11T00:00:00"/>
    <s v="ABM"/>
    <x v="1"/>
    <s v="12590170|394448"/>
    <s v="Check with Supplier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Pending"/>
    <x v="0"/>
    <m/>
    <m/>
    <m/>
    <m/>
    <m/>
    <m/>
    <m/>
    <m/>
    <m/>
    <m/>
    <s v="DADE PAPER &amp; BAG"/>
    <s v="Invoice"/>
    <n v="12590170"/>
    <m/>
    <d v="2023-03-10T15:48:00"/>
    <n v="394448"/>
    <s v="SaveInvoiceFromInterface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https://gepsmartinterfacestorage.blob.core.windows.net/buyersqlconn/4202/Interfaces/Inbound/EDI/Invoice/ProcessingError/2023/03/10/Invoice_20230310034744_5d0e8fe2-0f06-4e76-ba4c-956f254207bf.txt"/>
    <m/>
  </r>
  <r>
    <x v="4"/>
    <d v="2023-03-11T00:00:00"/>
    <s v="ABM"/>
    <x v="1"/>
    <s v="12564407|394448"/>
    <s v="Check with Supplier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7"/>
    <m/>
    <d v="2023-03-10T15:48:00"/>
    <n v="394448"/>
    <s v="SaveInvoiceFromInterface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2_44a30473-c9c1-44c7-bf8f-c9bd29c1e7a7.txt"/>
    <m/>
  </r>
  <r>
    <x v="4"/>
    <d v="2023-03-11T00:00:00"/>
    <s v="ABM"/>
    <x v="1"/>
    <s v="423114260|460113"/>
    <s v="Check with Supplier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260"/>
    <m/>
    <d v="2023-03-11T09:02:00"/>
    <n v="460113"/>
    <s v="SaveInvoiceFromInterface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21e1b26a62a64214960a29a3bf2c9a7c.txt"/>
    <m/>
  </r>
  <r>
    <x v="4"/>
    <d v="2023-03-11T00:00:00"/>
    <s v="ABM"/>
    <x v="1"/>
    <s v="423114168|460113"/>
    <s v="Check with Supplier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8"/>
    <m/>
    <d v="2023-03-11T09:02:00"/>
    <n v="460113"/>
    <s v="SaveInvoiceFromInterface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c760f36a2854e07be76bf53b504dec3.txt"/>
    <m/>
  </r>
  <r>
    <x v="4"/>
    <d v="2023-03-11T00:00:00"/>
    <s v="ABM"/>
    <x v="1"/>
    <s v="423114169|460113"/>
    <s v="Check with Supplier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9"/>
    <m/>
    <d v="2023-03-11T09:02:00"/>
    <n v="460113"/>
    <s v="SaveInvoiceFromInterface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2fffe41330b4580881a4954ca2acf36.txt"/>
    <m/>
  </r>
  <r>
    <x v="4"/>
    <d v="2023-03-11T00:00:00"/>
    <s v="ABM"/>
    <x v="1"/>
    <s v="756254111|460113"/>
    <s v="Check with Supplier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4111"/>
    <m/>
    <d v="2023-03-11T09:08:00"/>
    <n v="460113"/>
    <s v="SaveInvoiceFromInterface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236932085a64fa498213ad1b534f67e.txt"/>
    <m/>
  </r>
  <r>
    <x v="4"/>
    <d v="2023-03-11T00:00:00"/>
    <s v="ABM"/>
    <x v="1"/>
    <s v="756252304|460113"/>
    <s v="Check with Supplier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2304"/>
    <m/>
    <d v="2023-03-11T09:08:00"/>
    <n v="460113"/>
    <s v="SaveInvoiceFromInterface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82399ea77594b82916aa46a9979b39f.txt"/>
    <m/>
  </r>
  <r>
    <x v="4"/>
    <d v="2023-03-11T00:00:00"/>
    <s v="Ecolab"/>
    <x v="0"/>
    <s v="SINV02200511|540498"/>
    <s v="Check with Supplier"/>
    <s v="{ValidationException}ValidationException: There was an error in processing Invoice : SINV0220051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1"/>
    <m/>
    <d v="2023-03-10T21:49:00"/>
    <n v="540498"/>
    <s v="SaveInvoiceFromInterface"/>
    <s v="An error occurred while processing the message, refer to the details section for more information _x000a_Message ID: {4384A27F-470F-4FF3-8EC0-D84B2E95ADDB}_x000a_Instance ID: {FF1D1447-9335-46B7-8AF7-80B2942030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60d9644-3a72-4521-9b57-6443fd7e97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d56e6ca6da2b43989c9e8efd66c98479.txt"/>
    <m/>
  </r>
  <r>
    <x v="4"/>
    <d v="2023-03-11T00:00:00"/>
    <s v="Ecolab"/>
    <x v="0"/>
    <s v="1202827|544579"/>
    <s v="Check with Supplier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202827"/>
    <m/>
    <d v="2023-03-11T09:13:00"/>
    <n v="544579"/>
    <s v="SaveInvoiceFromInterface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https://gepsmartinterfacestorage.blob.core.windows.net/buyersqlconn/538731/Interfaces/Inbound/cXML/Invoice/ProcessingError/2023/03/11/Invoice_20230311091339_7139d62e9c9f46b0aa45a8552018cfd6.txt"/>
    <m/>
  </r>
  <r>
    <x v="4"/>
    <d v="2023-03-11T00:00:00"/>
    <s v="Ecolab"/>
    <x v="0"/>
    <s v="SINV02200267|540498"/>
    <s v="GEP Team to reprocess"/>
    <s v="{ApplicationException}Error while saving invoice from interface : SINV02200267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0267"/>
    <m/>
    <d v="2023-03-10T21:49:00"/>
    <n v="540498"/>
    <s v="SaveInvoiceFromInterface"/>
    <s v="An error occurred while processing the message, refer to the details section for more information _x000a_Message ID: {50DF96DE-B2CB-4332-BFE7-51350F969403}_x000a_Instance ID: {4CE470A3-ECD3-47C9-91BB-854DE7507B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736a708-8110-4742-b2a3-f62b82d91bd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026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ffb3b8d3baab40609e3a668afb328ed4.txt"/>
    <s v="Processed"/>
  </r>
  <r>
    <x v="4"/>
    <d v="2023-03-11T00:00:00"/>
    <s v="Ecolab"/>
    <x v="0"/>
    <s v="SINV02200512|540498"/>
    <s v="Check with Supplier"/>
    <s v="{ValidationException}ValidationException: There was an error in processing Invoice : SINV02200512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2"/>
    <m/>
    <d v="2023-03-10T21:49:00"/>
    <n v="540498"/>
    <s v="SaveInvoiceFromInterface"/>
    <s v="An error occurred while processing the message, refer to the details section for more information _x000a_Message ID: {B594E3C4-4C1C-487B-A4E1-3A88FBC56945}_x000a_Instance ID: {5EB205DF-7AD3-4911-8A60-C0E5DBD719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b97679-380f-4064-ac7c-df08adec494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2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2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428b6dc1f09844b1bdc0212d6e2978ea.txt"/>
    <m/>
  </r>
  <r>
    <x v="4"/>
    <d v="2023-03-11T00:00:00"/>
    <s v="Ecolab"/>
    <x v="0"/>
    <s v="SINV02200522|540498"/>
    <s v="Check with Supplier"/>
    <s v="{ValidationException}ValidationException: There was an error in processing Invoice : SINV02200522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2"/>
    <m/>
    <d v="2023-03-10T21:49:00"/>
    <n v="540498"/>
    <s v="SaveInvoiceFromInterface"/>
    <s v="An error occurred while processing the message, refer to the details section for more information _x000a_Message ID: {F29F6C13-C220-460A-99E2-C70A404BA00C}_x000a_Instance ID: {2B49826C-2F83-406A-9802-34E5CF3685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748030a-944c-4821-804d-74f2321a943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2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2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76c32833ef054919b0bded7924a714bd.txt"/>
    <m/>
  </r>
  <r>
    <x v="4"/>
    <d v="2023-03-11T00:00:00"/>
    <s v="Ecolab"/>
    <x v="0"/>
    <s v="SINV02200523|540498"/>
    <s v="Check with Supplier"/>
    <s v="{ValidationException}ValidationException: There was an error in processing Invoice : SINV02200523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3"/>
    <m/>
    <d v="2023-03-10T21:49:00"/>
    <n v="540498"/>
    <s v="SaveInvoiceFromInterface"/>
    <s v="An error occurred while processing the message, refer to the details section for more information _x000a_Message ID: {1B747D2D-49C2-4165-8F2F-591ECE6553ED}_x000a_Instance ID: {9E7C342A-1732-4750-8732-B78B256D112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879dd3-9051-4159-8bae-1d592add32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3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3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68e18090c3904000975d5b8069a85187.txt"/>
    <m/>
  </r>
  <r>
    <x v="4"/>
    <d v="2023-03-11T00:00:00"/>
    <s v="Ecolab"/>
    <x v="0"/>
    <s v="SINV02200969|540498"/>
    <s v="Check with Supplier"/>
    <s v="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969"/>
    <m/>
    <d v="2023-03-10T21:49:00"/>
    <n v="540498"/>
    <s v="SaveInvoiceFromInterface"/>
    <s v="An error occurred while processing the message, refer to the details section for more information _x000a_Message ID: {674C8F72-775B-442D-BB8D-08F3CB21D653}_x000a_Instance ID: {FE4A0F8E-266B-45F5-92D0-B21B4FD356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9e7d81e-9cca-489f-aae2-8fe813d790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4_f3536baf098a4fb18a4fd665a723dd14.txt"/>
    <m/>
  </r>
  <r>
    <x v="4"/>
    <d v="2023-03-11T00:00:00"/>
    <s v="Kiewit"/>
    <x v="2"/>
    <s v="HH47170|573080"/>
    <s v="Check with Supplier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Error"/>
    <x v="1"/>
    <d v="2023-03-13T00:00:00"/>
    <m/>
    <d v="2023-03-13T00:00:00"/>
    <m/>
    <m/>
    <m/>
    <m/>
    <m/>
    <m/>
    <m/>
    <s v="CDW LLC"/>
    <s v="Invoice"/>
    <s v="HH47170"/>
    <m/>
    <d v="2023-03-10T10:07:00"/>
    <n v="573080"/>
    <s v="SaveInvoiceFromInterface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https://gepsmartinterfacestorage.blob.core.windows.net/buyersqlconn/70021845/Interfaces/Inbound/cXML/Invoice/ProcessingError/2023/03/10/Invoice_20230310100709_cd92762ea3dc4e72a3f69590518dc657.txt"/>
    <m/>
  </r>
  <r>
    <x v="4"/>
    <d v="2023-03-11T00:00:00"/>
    <s v="Kiewit"/>
    <x v="2"/>
    <s v="62500221|568107"/>
    <s v="Check with Supplier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0221"/>
    <m/>
    <d v="2023-03-10T12:15:00"/>
    <n v="568107"/>
    <s v="SaveInvoiceFromInterface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550_477290236b22491c9b5a17dc66f3dc1b.txt"/>
    <m/>
  </r>
  <r>
    <x v="4"/>
    <d v="2023-03-11T00:00:00"/>
    <s v="Kiewit"/>
    <x v="2"/>
    <s v="62500249|568107"/>
    <s v="Check with Supplier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0249"/>
    <m/>
    <d v="2023-03-10T12:15:00"/>
    <n v="568107"/>
    <s v="SaveInvoiceFromInterface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https://gepsmartinterfacestorage.blob.core.windows.net/buyersqlconn/70021845/Interfaces/Inbound/cXML/Invoice/ProcessingError/2023/03/10/Invoice_20230310121550_26ab17dfca5949f69e35edda5ec7d393.txt"/>
    <m/>
  </r>
  <r>
    <x v="4"/>
    <d v="2023-03-11T00:00:00"/>
    <s v="Kiewit"/>
    <x v="2"/>
    <s v="62502769|568107"/>
    <s v="Check with Supplier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2769"/>
    <m/>
    <d v="2023-03-10T12:17:00"/>
    <n v="568107"/>
    <s v="SaveInvoiceFromInterface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653_2ac981d210564ea58a0d74349cd9d7cd.txt"/>
    <m/>
  </r>
  <r>
    <x v="4"/>
    <d v="2023-03-11T00:00:00"/>
    <s v="Kiewit"/>
    <x v="2"/>
    <s v="62502830|568107"/>
    <s v="Check with Supplier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2830"/>
    <m/>
    <d v="2023-03-10T12:17:00"/>
    <n v="568107"/>
    <s v="SaveInvoiceFromInterface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https://gepsmartinterfacestorage.blob.core.windows.net/buyersqlconn/70021845/Interfaces/Inbound/cXML/Invoice/ProcessingError/2023/03/10/Invoice_20230310121653_c4d8069ae1054f6a92bf7ac0ecf3a70a.txt"/>
    <m/>
  </r>
  <r>
    <x v="4"/>
    <d v="2023-03-11T00:00:00"/>
    <s v="Kiewit"/>
    <x v="2"/>
    <s v="9634784194|572963"/>
    <s v="Check with Supplier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784194"/>
    <m/>
    <d v="2023-03-10T13:17:00"/>
    <n v="572963"/>
    <s v="SaveInvoiceFromInterface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https://gepsmartinterfacestorage.blob.core.windows.net/buyersqlconn/70021845/Interfaces/Inbound/cXML/Invoice/ProcessingError/2023/03/10/Invoice_20230310131715_a7f84595ee004fd2b5002a4098aa2eeb.txt"/>
    <m/>
  </r>
  <r>
    <x v="4"/>
    <d v="2023-03-11T00:00:00"/>
    <s v="Kiewit"/>
    <x v="2"/>
    <s v="1HKXLXWK4WDP|545568"/>
    <s v="Check with Supplier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Amazon Capital Services Inc"/>
    <s v="Invoice"/>
    <s v="1HKXLXWK4WDP"/>
    <m/>
    <d v="2023-03-10T14:13:00"/>
    <n v="545568"/>
    <s v="SaveInvoiceFromInterface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https://gepsmartinterfacestorage.blob.core.windows.net/buyersqlconn/70021845/Interfaces/Inbound/cXML/Invoice/ProcessingError/2023/03/10/Invoice_20230310141328_e346f5bf30ba442389f91719555e077d.txt"/>
    <m/>
  </r>
  <r>
    <x v="4"/>
    <d v="2023-03-11T00:00:00"/>
    <s v="Kiewit"/>
    <x v="2"/>
    <s v="9135787428|570205"/>
    <s v="Check with Supplier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Error"/>
    <x v="1"/>
    <d v="2023-03-13T00:00:00"/>
    <m/>
    <d v="2023-03-13T00:00:00"/>
    <m/>
    <m/>
    <m/>
    <m/>
    <m/>
    <m/>
    <m/>
    <s v="Airgas Inc"/>
    <s v="Invoice"/>
    <n v="9135787428"/>
    <m/>
    <d v="2023-03-10T13:30:00"/>
    <n v="570205"/>
    <s v="SaveInvoiceFromInterface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https://gepsmartinterfacestorage.blob.core.windows.net/buyersqlconn/70021845/Interfaces/Inbound/cXML/Invoice/ProcessingError/2023/03/10/Invoice_20230310133016_a12bb32296e74a9ab2c56c13e924a28d.txt"/>
    <m/>
  </r>
  <r>
    <x v="4"/>
    <d v="2023-03-11T00:00:00"/>
    <s v="Kiewit"/>
    <x v="2"/>
    <s v="9633858056|572963"/>
    <s v="Check with Supplier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3858056"/>
    <m/>
    <d v="2023-03-10T13:19:00"/>
    <n v="572963"/>
    <s v="SaveInvoiceFromInterface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https://gepsmartinterfacestorage.blob.core.windows.net/buyersqlconn/70021845/Interfaces/Inbound/cXML/Invoice/ProcessingError/2023/03/10/Invoice_20230310131914_88e732afc34e4bab9b17b6eafd4a477e.txt"/>
    <m/>
  </r>
  <r>
    <x v="4"/>
    <d v="2023-03-11T00:00:00"/>
    <s v="Kiewit"/>
    <x v="2"/>
    <s v="9634188339|572963"/>
    <s v="Check with Supplier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4188339"/>
    <m/>
    <d v="2023-03-10T13:20:00"/>
    <n v="572963"/>
    <s v="SaveInvoiceFromInterface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https://gepsmartinterfacestorage.blob.core.windows.net/buyersqlconn/70021845/Interfaces/Inbound/cXML/Invoice/ProcessingError/2023/03/10/Invoice_20230310132014_1ef08b0f1efc499dbeb13d8cd7a2e29c.txt"/>
    <m/>
  </r>
  <r>
    <x v="4"/>
    <d v="2023-03-11T00:00:00"/>
    <s v="Kiewit"/>
    <x v="2"/>
    <s v="9634188396|572963"/>
    <s v="Check with Supplier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188396"/>
    <m/>
    <d v="2023-03-10T13:19:00"/>
    <n v="572963"/>
    <s v="SaveInvoiceFromInterface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https://gepsmartinterfacestorage.blob.core.windows.net/buyersqlconn/70021845/Interfaces/Inbound/cXML/Invoice/ProcessingError/2023/03/10/Invoice_20230310131915_67f5c7dcb61b420ebf47c43a22201c5a.txt"/>
    <m/>
  </r>
  <r>
    <x v="4"/>
    <d v="2023-03-11T00:00:00"/>
    <s v="Kiewit"/>
    <x v="2"/>
    <s v="9331185892|566727"/>
    <s v="Check with Supplier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2"/>
    <m/>
    <d v="2023-03-11T05:04:00"/>
    <n v="566727"/>
    <s v="SaveInvoiceFromInterface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419_2b4fddc89a5b465387f2dd6c5a2314a6.txt"/>
    <m/>
  </r>
  <r>
    <x v="4"/>
    <d v="2023-03-11T00:00:00"/>
    <s v="Kiewit"/>
    <x v="2"/>
    <s v="9331185893|566727"/>
    <s v="Check with Supplier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3"/>
    <m/>
    <d v="2023-03-11T05:06:00"/>
    <n v="566727"/>
    <s v="SaveInvoiceFromInterface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621_fae487f820434cf492b9d6ca2618b26e.txt"/>
    <m/>
  </r>
  <r>
    <x v="4"/>
    <d v="2023-03-11T00:00:00"/>
    <s v="Kiewit"/>
    <x v="2"/>
    <s v="94199267|570280"/>
    <s v="Check with Supplier"/>
    <s v="Failed|CreditMemoWorkFlow|08585230878596136298076767544CU85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199267"/>
    <m/>
    <d v="2023-03-11T07:17:00"/>
    <n v="570280"/>
    <s v="SaveCreditMemoFromInterface"/>
    <s v="Failed|CreditMemoWorkFlow|08585230878596136298076767544CU85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8_bb3e99adf94d4855af76a3644a3c5a83.txt"/>
    <m/>
  </r>
  <r>
    <x v="4"/>
    <d v="2023-03-11T00:00:00"/>
    <s v="Kiewit"/>
    <x v="2"/>
    <s v="94202394|570280"/>
    <s v="Check with Supplier"/>
    <s v="Failed|CreditMemoWorkFlow|08585230878596136299076767544CU23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202394"/>
    <m/>
    <d v="2023-03-11T07:17:00"/>
    <n v="570280"/>
    <s v="SaveCreditMemoFromInterface"/>
    <s v="Failed|CreditMemoWorkFlow|08585230878596136299076767544CU23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7_70c23094c41749d38521542b5a5dddca.txt"/>
    <m/>
  </r>
  <r>
    <x v="4"/>
    <d v="2023-03-11T00:00:00"/>
    <s v="Kiewit"/>
    <x v="2"/>
    <s v="94215382|570280"/>
    <s v="Check with Supplier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McMaster-Carr Supply Co"/>
    <s v="Invoice"/>
    <n v="94215382"/>
    <m/>
    <d v="2023-03-11T07:18:00"/>
    <n v="570280"/>
    <s v="SaveInvoiceFromInterface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https://gepsmartinterfacestorage.blob.core.windows.net/buyersqlconn/70021845/Interfaces/Inbound/cXML/Invoice/ProcessingError/2023/03/11/Invoice_20230311071805_49983e60eb4640689f5c0b6b5d86c534.txt"/>
    <m/>
  </r>
  <r>
    <x v="4"/>
    <d v="2023-03-11T00:00:00"/>
    <s v="Kiewit"/>
    <x v="2"/>
    <s v="HH90204|565058"/>
    <s v="Check with Supplier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Error"/>
    <x v="1"/>
    <d v="2023-03-13T00:00:00"/>
    <m/>
    <d v="2023-03-13T00:00:00"/>
    <m/>
    <m/>
    <m/>
    <m/>
    <m/>
    <m/>
    <m/>
    <s v="CDW Canada Inc"/>
    <s v="Invoice"/>
    <s v="HH90204"/>
    <m/>
    <d v="2023-03-11T03:46:00"/>
    <n v="565058"/>
    <s v="SaveInvoiceFromInterface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https://gepsmartinterfacestorage.blob.core.windows.net/buyersqlconn/70021845/Interfaces/Inbound/cXML/Invoice/ProcessingError/2023/03/11/Invoice_20230311034649_24e939121da3405fa1fed08b968ff93f.txt"/>
    <m/>
  </r>
  <r>
    <x v="4"/>
    <d v="2023-03-11T00:00:00"/>
    <s v="Kiewit"/>
    <x v="2"/>
    <s v="NEKWT1124|571544"/>
    <s v="Check with Supplier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Error"/>
    <x v="1"/>
    <d v="2023-03-13T00:00:00"/>
    <m/>
    <d v="2023-03-13T00:00:00"/>
    <m/>
    <m/>
    <m/>
    <m/>
    <m/>
    <m/>
    <m/>
    <s v="Fastenal Company"/>
    <s v="Invoice"/>
    <s v="NEKWT1124"/>
    <m/>
    <d v="2023-03-10T20:15:00"/>
    <n v="571544"/>
    <s v="SaveInvoiceFromInterface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https://gepsmartinterfacestorage.blob.core.windows.net/buyersqlconn/70021845/Interfaces/Inbound/cXML/Invoice/ProcessingError/2023/03/10/Invoice_20230310201519_9b60456e2b954a798646c441c511856b.txt"/>
    <m/>
  </r>
  <r>
    <x v="4"/>
    <d v="2023-03-11T00:00:00"/>
    <s v="OGE"/>
    <x v="0"/>
    <s v="9636424930|57800"/>
    <s v="Check with Supplier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Pending"/>
    <x v="0"/>
    <m/>
    <m/>
    <m/>
    <m/>
    <m/>
    <m/>
    <m/>
    <m/>
    <m/>
    <m/>
    <s v="W W GRAINGER INC"/>
    <s v="Invoice"/>
    <n v="9636424930"/>
    <m/>
    <d v="2023-03-11T08:45:00"/>
    <n v="57800"/>
    <s v="SaveInvoiceFromInterface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https://gepsmartinterfacestorage.blob.core.windows.net/buyersqlconn/7954/Interfaces/Inbound/cXML/Invoice/ProcessingError/2023/03/11/Invoice_20230311084530_e026af63bbab44c2902bd73745b4016c.txt"/>
    <m/>
  </r>
  <r>
    <x v="4"/>
    <d v="2023-03-11T00:00:00"/>
    <s v="CincinnatiBell"/>
    <x v="0"/>
    <s v="200141459083|76455"/>
    <s v="Check with Supplier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41459083"/>
    <m/>
    <d v="2023-03-11T06:20:00"/>
    <n v="76455"/>
    <s v="SaveInvoiceFromInterface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https://gepsmartinterfacestorage.blob.core.windows.net/buyersqlconn/70242/Interfaces/Inbound/EDI/Invoice/ProcessingError/2023/03/11/Invoice_20230311061951_7704a767-4265-4430-93d8-00f987207cc4.txt"/>
    <m/>
  </r>
  <r>
    <x v="4"/>
    <d v="2023-03-11T00:00:00"/>
    <s v="CincinnatiBell"/>
    <x v="0"/>
    <s v="200251457095|76455"/>
    <s v="Check with Supplier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5"/>
    <m/>
    <d v="2023-03-11T06:20:00"/>
    <n v="76455"/>
    <s v="SaveInvoiceFromInterface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https://gepsmartinterfacestorage.blob.core.windows.net/buyersqlconn/70242/Interfaces/Inbound/EDI/Invoice/ProcessingError/2023/03/11/Invoice_20230311061951_92682068-bc40-4b6f-bd14-75c012efacba.txt"/>
    <m/>
  </r>
  <r>
    <x v="4"/>
    <d v="2023-03-11T00:00:00"/>
    <s v="CincinnatiBell"/>
    <x v="0"/>
    <s v="200531457630|76455"/>
    <s v="Check with Supplier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0"/>
    <m/>
    <d v="2023-03-11T06:20:00"/>
    <n v="76455"/>
    <s v="SaveInvoiceFromInterface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https://gepsmartinterfacestorage.blob.core.windows.net/buyersqlconn/70242/Interfaces/Inbound/EDI/Invoice/ProcessingError/2023/03/11/Invoice_20230311061951_c4f96c0e-360c-4158-afe3-aec94e32f403.txt"/>
    <m/>
  </r>
  <r>
    <x v="4"/>
    <d v="2023-03-11T00:00:00"/>
    <s v="CincinnatiBell"/>
    <x v="0"/>
    <s v="200621460740|76455"/>
    <s v="Check with Supplier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0"/>
    <m/>
    <d v="2023-03-11T06:20:00"/>
    <n v="76455"/>
    <s v="SaveInvoiceFromInterface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https://gepsmartinterfacestorage.blob.core.windows.net/buyersqlconn/70242/Interfaces/Inbound/EDI/Invoice/ProcessingError/2023/03/11/Invoice_20230311061951_1bdc645f-97b1-4103-a460-ce26ccb881bb.txt"/>
    <m/>
  </r>
  <r>
    <x v="4"/>
    <d v="2023-03-11T00:00:00"/>
    <s v="CincinnatiBell"/>
    <x v="0"/>
    <s v="200111457217|76455"/>
    <s v="Check with Supplier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7"/>
    <m/>
    <d v="2023-03-11T06:20:00"/>
    <n v="76455"/>
    <s v="SaveInvoiceFromInterface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https://gepsmartinterfacestorage.blob.core.windows.net/buyersqlconn/70242/Interfaces/Inbound/EDI/Invoice/ProcessingError/2023/03/11/Invoice_20230311061951_ccfc7a42-ae8f-4ac8-a4db-4ba17b657c42.txt"/>
    <m/>
  </r>
  <r>
    <x v="4"/>
    <d v="2023-03-11T00:00:00"/>
    <s v="CincinnatiBell"/>
    <x v="0"/>
    <s v="200211454662|76455"/>
    <s v="Check with Supplier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2"/>
    <m/>
    <d v="2023-03-11T06:20:00"/>
    <n v="76455"/>
    <s v="SaveInvoiceFromInterface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https://gepsmartinterfacestorage.blob.core.windows.net/buyersqlconn/70242/Interfaces/Inbound/EDI/Invoice/ProcessingError/2023/03/11/Invoice_20230311061951_228354b4-0093-4f96-9e2a-8cb39a397db4.txt"/>
    <m/>
  </r>
  <r>
    <x v="4"/>
    <d v="2023-03-11T00:00:00"/>
    <s v="CincinnatiBell"/>
    <x v="0"/>
    <s v="200971458749|76455"/>
    <s v="Check with Supplier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9"/>
    <m/>
    <d v="2023-03-11T06:20:00"/>
    <n v="76455"/>
    <s v="SaveInvoiceFromInterface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https://gepsmartinterfacestorage.blob.core.windows.net/buyersqlconn/70242/Interfaces/Inbound/EDI/Invoice/ProcessingError/2023/03/11/Invoice_20230311061951_a15ce9d0-dea5-4c0a-9f8f-98b203785eab.txt"/>
    <m/>
  </r>
  <r>
    <x v="4"/>
    <d v="2023-03-11T00:00:00"/>
    <s v="CincinnatiBell"/>
    <x v="0"/>
    <s v="200971458748|76455"/>
    <s v="Check with Supplier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8"/>
    <m/>
    <d v="2023-03-11T06:20:00"/>
    <n v="76455"/>
    <s v="SaveInvoiceFromInterface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https://gepsmartinterfacestorage.blob.core.windows.net/buyersqlconn/70242/Interfaces/Inbound/EDI/Invoice/ProcessingError/2023/03/11/Invoice_20230311061951_e07f094a-068c-4101-9b36-9ffdb92feb57.txt"/>
    <m/>
  </r>
  <r>
    <x v="4"/>
    <d v="2023-03-11T00:00:00"/>
    <s v="CincinnatiBell"/>
    <x v="0"/>
    <s v="210001898221|76455"/>
    <s v="Check with Supplier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1"/>
    <m/>
    <d v="2023-03-11T06:20:00"/>
    <n v="76455"/>
    <s v="SaveInvoiceFromInterface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https://gepsmartinterfacestorage.blob.core.windows.net/buyersqlconn/70242/Interfaces/Inbound/EDI/Invoice/ProcessingError/2023/03/11/Invoice_20230311061952_1c2c5705-1cbc-4a72-ac43-9d02d9c5aa5d.txt"/>
    <m/>
  </r>
  <r>
    <x v="4"/>
    <d v="2023-03-11T00:00:00"/>
    <s v="CincinnatiBell"/>
    <x v="0"/>
    <s v="200451453650|76455"/>
    <s v="Check with Supplier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451453650"/>
    <m/>
    <d v="2023-03-11T06:20:00"/>
    <n v="76455"/>
    <s v="SaveInvoiceFromInterface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https://gepsmartinterfacestorage.blob.core.windows.net/buyersqlconn/70242/Interfaces/Inbound/EDI/Invoice/ProcessingError/2023/03/11/Invoice_20230311061951_178861bc-0500-4a29-b30b-7e2ff3eaa749.txt"/>
    <m/>
  </r>
  <r>
    <x v="4"/>
    <d v="2023-03-11T00:00:00"/>
    <s v="CincinnatiBell"/>
    <x v="0"/>
    <s v="200901458357|76455"/>
    <s v="Check with Supplier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7"/>
    <m/>
    <d v="2023-03-11T06:20:00"/>
    <n v="76455"/>
    <s v="SaveInvoiceFromInterface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https://gepsmartinterfacestorage.blob.core.windows.net/buyersqlconn/70242/Interfaces/Inbound/EDI/Invoice/ProcessingError/2023/03/11/Invoice_20230311061952_21ffff56-49cf-466d-930a-588b278a07bf.txt"/>
    <m/>
  </r>
  <r>
    <x v="4"/>
    <d v="2023-03-11T00:00:00"/>
    <s v="CincinnatiBell"/>
    <x v="0"/>
    <s v="200251457096|76455"/>
    <s v="Check with Supplier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6"/>
    <m/>
    <d v="2023-03-11T06:20:00"/>
    <n v="76455"/>
    <s v="SaveInvoiceFromInterface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https://gepsmartinterfacestorage.blob.core.windows.net/buyersqlconn/70242/Interfaces/Inbound/EDI/Invoice/ProcessingError/2023/03/11/Invoice_20230311061951_93ab0f75-c3e4-4a84-ab15-929f102291b5.txt"/>
    <m/>
  </r>
  <r>
    <x v="4"/>
    <d v="2023-03-11T00:00:00"/>
    <s v="CincinnatiBell"/>
    <x v="0"/>
    <s v="200721461030|76455"/>
    <s v="Check with Supplier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30"/>
    <m/>
    <d v="2023-03-11T06:20:00"/>
    <n v="76455"/>
    <s v="SaveInvoiceFromInterface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https://gepsmartinterfacestorage.blob.core.windows.net/buyersqlconn/70242/Interfaces/Inbound/EDI/Invoice/ProcessingError/2023/03/11/Invoice_20230311061952_516971f5-7ad8-428b-8857-6aed80f8dce3.txt"/>
    <m/>
  </r>
  <r>
    <x v="4"/>
    <d v="2023-03-11T00:00:00"/>
    <s v="CincinnatiBell"/>
    <x v="0"/>
    <s v="200231457830|76455"/>
    <s v="Check with Supplier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31457830"/>
    <m/>
    <d v="2023-03-11T06:20:00"/>
    <n v="76455"/>
    <s v="SaveInvoiceFromInterface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https://gepsmartinterfacestorage.blob.core.windows.net/buyersqlconn/70242/Interfaces/Inbound/EDI/Invoice/ProcessingError/2023/03/11/Invoice_20230311061951_72ae1548-fa3f-4c1d-8e25-81d95d829ff4.txt"/>
    <m/>
  </r>
  <r>
    <x v="4"/>
    <d v="2023-03-11T00:00:00"/>
    <s v="CincinnatiBell"/>
    <x v="0"/>
    <s v="200211454659|76455"/>
    <s v="Check with Supplier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59"/>
    <m/>
    <d v="2023-03-11T06:20:00"/>
    <n v="76455"/>
    <s v="SaveInvoiceFromInterface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https://gepsmartinterfacestorage.blob.core.windows.net/buyersqlconn/70242/Interfaces/Inbound/EDI/Invoice/ProcessingError/2023/03/11/Invoice_20230311061952_b7f08080-3be8-4878-a204-d994ba4fddc8.txt"/>
    <m/>
  </r>
  <r>
    <x v="4"/>
    <d v="2023-03-11T00:00:00"/>
    <s v="CincinnatiBell"/>
    <x v="0"/>
    <s v="200911459929|76455"/>
    <s v="Check with Supplier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11459929"/>
    <m/>
    <d v="2023-03-11T06:20:00"/>
    <n v="76455"/>
    <s v="SaveInvoiceFromInterface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https://gepsmartinterfacestorage.blob.core.windows.net/buyersqlconn/70242/Interfaces/Inbound/EDI/Invoice/ProcessingError/2023/03/11/Invoice_20230311061952_d0c09567-38d5-4c81-98b6-9cd3d9a85eb3.txt"/>
    <m/>
  </r>
  <r>
    <x v="4"/>
    <d v="2023-03-11T00:00:00"/>
    <s v="CincinnatiBell"/>
    <x v="0"/>
    <s v="200971458751|76455"/>
    <s v="Check with Supplier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1"/>
    <m/>
    <d v="2023-03-11T06:20:00"/>
    <n v="76455"/>
    <s v="SaveInvoiceFromInterface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https://gepsmartinterfacestorage.blob.core.windows.net/buyersqlconn/70242/Interfaces/Inbound/EDI/Invoice/ProcessingError/2023/03/11/Invoice_20230311061951_af70c0e3-d4a6-41b1-906c-464da0ce6d05.txt"/>
    <m/>
  </r>
  <r>
    <x v="4"/>
    <d v="2023-03-11T00:00:00"/>
    <s v="CincinnatiBell"/>
    <x v="0"/>
    <s v="200251457093|76455"/>
    <s v="Check with Supplier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3"/>
    <m/>
    <d v="2023-03-11T06:20:00"/>
    <n v="76455"/>
    <s v="SaveInvoiceFromInterface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https://gepsmartinterfacestorage.blob.core.windows.net/buyersqlconn/70242/Interfaces/Inbound/EDI/Invoice/ProcessingError/2023/03/11/Invoice_20230311061951_a13dd25d-e6fc-48ca-93a1-dcf0a22865b8.txt"/>
    <m/>
  </r>
  <r>
    <x v="4"/>
    <d v="2023-03-11T00:00:00"/>
    <s v="CincinnatiBell"/>
    <x v="0"/>
    <s v="200221456664|76455"/>
    <s v="Check with Supplier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4"/>
    <m/>
    <d v="2023-03-11T06:20:00"/>
    <n v="76455"/>
    <s v="SaveInvoiceFromInterface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https://gepsmartinterfacestorage.blob.core.windows.net/buyersqlconn/70242/Interfaces/Inbound/EDI/Invoice/ProcessingError/2023/03/11/Invoice_20230311061952_d1a3bb68-7c19-49a7-b668-e7212ad405af.txt"/>
    <m/>
  </r>
  <r>
    <x v="4"/>
    <d v="2023-03-11T00:00:00"/>
    <s v="CincinnatiBell"/>
    <x v="0"/>
    <s v="200721461029|76455"/>
    <s v="Check with Supplier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29"/>
    <m/>
    <d v="2023-03-11T06:20:00"/>
    <n v="76455"/>
    <s v="SaveInvoiceFromInterface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https://gepsmartinterfacestorage.blob.core.windows.net/buyersqlconn/70242/Interfaces/Inbound/EDI/Invoice/ProcessingError/2023/03/11/Invoice_20230311061952_5809348e-3568-45fd-af74-0c4383ad8fac.txt"/>
    <m/>
  </r>
  <r>
    <x v="4"/>
    <d v="2023-03-11T00:00:00"/>
    <s v="CincinnatiBell"/>
    <x v="0"/>
    <s v="200971458777|76455"/>
    <s v="Check with Supplier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7"/>
    <m/>
    <d v="2023-03-11T06:20:00"/>
    <n v="76455"/>
    <s v="SaveInvoiceFromInterface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https://gepsmartinterfacestorage.blob.core.windows.net/buyersqlconn/70242/Interfaces/Inbound/EDI/Invoice/ProcessingError/2023/03/11/Invoice_20230311061951_838ac899-6065-4148-b62c-8994dbfe810f.txt"/>
    <m/>
  </r>
  <r>
    <x v="4"/>
    <d v="2023-03-11T00:00:00"/>
    <s v="CincinnatiBell"/>
    <x v="0"/>
    <s v="200971458781|76455"/>
    <s v="Check with Supplier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1"/>
    <m/>
    <d v="2023-03-11T06:20:00"/>
    <n v="76455"/>
    <s v="SaveInvoiceFromInterface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https://gepsmartinterfacestorage.blob.core.windows.net/buyersqlconn/70242/Interfaces/Inbound/EDI/Invoice/ProcessingError/2023/03/11/Invoice_20230311061952_513e37d1-b04f-4cb4-ab86-d8f728528985.txt"/>
    <m/>
  </r>
  <r>
    <x v="4"/>
    <d v="2023-03-11T00:00:00"/>
    <s v="CincinnatiBell"/>
    <x v="0"/>
    <s v="200971458750|76455"/>
    <s v="Check with Supplier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0"/>
    <m/>
    <d v="2023-03-11T06:20:00"/>
    <n v="76455"/>
    <s v="SaveInvoiceFromInterface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https://gepsmartinterfacestorage.blob.core.windows.net/buyersqlconn/70242/Interfaces/Inbound/EDI/Invoice/ProcessingError/2023/03/11/Invoice_20230311061951_91dda9f3-a31f-44f2-9661-8d65fc02b77f.txt"/>
    <m/>
  </r>
  <r>
    <x v="4"/>
    <d v="2023-03-11T00:00:00"/>
    <s v="CincinnatiBell"/>
    <x v="0"/>
    <s v="200621460741|76455"/>
    <s v="Check with Supplier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1"/>
    <m/>
    <d v="2023-03-11T06:20:00"/>
    <n v="76455"/>
    <s v="SaveInvoiceFromInterface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https://gepsmartinterfacestorage.blob.core.windows.net/buyersqlconn/70242/Interfaces/Inbound/EDI/Invoice/ProcessingError/2023/03/11/Invoice_20230311061951_9a5e4c02-0b7b-4dcf-9f93-429ba271e041.txt"/>
    <m/>
  </r>
  <r>
    <x v="4"/>
    <d v="2023-03-11T00:00:00"/>
    <s v="CincinnatiBell"/>
    <x v="0"/>
    <s v="200971458779|76455"/>
    <s v="Check with Supplier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9"/>
    <m/>
    <d v="2023-03-11T06:20:00"/>
    <n v="76455"/>
    <s v="SaveInvoiceFromInterface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https://gepsmartinterfacestorage.blob.core.windows.net/buyersqlconn/70242/Interfaces/Inbound/EDI/Invoice/ProcessingError/2023/03/11/Invoice_20230311061951_a89a0786-ff53-41e2-942d-41521f48e52c.txt"/>
    <m/>
  </r>
  <r>
    <x v="4"/>
    <d v="2023-03-11T00:00:00"/>
    <s v="CincinnatiBell"/>
    <x v="0"/>
    <s v="200191452439|76455"/>
    <s v="Check with Supplier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39"/>
    <m/>
    <d v="2023-03-11T06:20:00"/>
    <n v="76455"/>
    <s v="SaveInvoiceFromInterface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https://gepsmartinterfacestorage.blob.core.windows.net/buyersqlconn/70242/Interfaces/Inbound/EDI/Invoice/ProcessingError/2023/03/11/Invoice_20230311061951_9faf75d8-04cd-4716-af26-f1b90e3e4b48.txt"/>
    <m/>
  </r>
  <r>
    <x v="4"/>
    <d v="2023-03-11T00:00:00"/>
    <s v="CincinnatiBell"/>
    <x v="0"/>
    <s v="200251457094|76455"/>
    <s v="Check with Supplier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4"/>
    <m/>
    <d v="2023-03-11T06:20:00"/>
    <n v="76455"/>
    <s v="SaveInvoiceFromInterface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https://gepsmartinterfacestorage.blob.core.windows.net/buyersqlconn/70242/Interfaces/Inbound/EDI/Invoice/ProcessingError/2023/03/11/Invoice_20230311061951_49783600-5f28-49d8-bde8-e35d41a4b343.txt"/>
    <m/>
  </r>
  <r>
    <x v="4"/>
    <d v="2023-03-11T00:00:00"/>
    <s v="CincinnatiBell"/>
    <x v="0"/>
    <s v="200211454661|76455"/>
    <s v="Check with Supplier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1"/>
    <m/>
    <d v="2023-03-11T06:20:00"/>
    <n v="76455"/>
    <s v="SaveInvoiceFromInterface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https://gepsmartinterfacestorage.blob.core.windows.net/buyersqlconn/70242/Interfaces/Inbound/EDI/Invoice/ProcessingError/2023/03/11/Invoice_20230311061952_0cfdd66d-9510-4e6e-b5e3-dfc1cfd74547.txt"/>
    <m/>
  </r>
  <r>
    <x v="4"/>
    <d v="2023-03-11T00:00:00"/>
    <s v="CincinnatiBell"/>
    <x v="0"/>
    <s v="210001898223|76455"/>
    <s v="Check with Supplier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3"/>
    <m/>
    <d v="2023-03-11T06:20:00"/>
    <n v="76455"/>
    <s v="SaveInvoiceFromInterface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https://gepsmartinterfacestorage.blob.core.windows.net/buyersqlconn/70242/Interfaces/Inbound/EDI/Invoice/ProcessingError/2023/03/11/Invoice_20230311061952_f2797752-7040-4085-9fcd-a5bb22a66529.txt"/>
    <m/>
  </r>
  <r>
    <x v="4"/>
    <d v="2023-03-11T00:00:00"/>
    <s v="CincinnatiBell"/>
    <x v="0"/>
    <s v="200871455022|76455"/>
    <s v="Check with Supplier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2"/>
    <m/>
    <d v="2023-03-11T06:20:00"/>
    <n v="76455"/>
    <s v="SaveInvoiceFromInterface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https://gepsmartinterfacestorage.blob.core.windows.net/buyersqlconn/70242/Interfaces/Inbound/EDI/Invoice/ProcessingError/2023/03/11/Invoice_20230311061952_ec47ca3c-081c-4557-9c45-80adf2ceecc8.txt"/>
    <m/>
  </r>
  <r>
    <x v="4"/>
    <d v="2023-03-11T00:00:00"/>
    <s v="CincinnatiBell"/>
    <x v="0"/>
    <s v="200971458776|76455"/>
    <s v="Check with Supplier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6"/>
    <m/>
    <d v="2023-03-11T06:20:00"/>
    <n v="76455"/>
    <s v="SaveInvoiceFromInterface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https://gepsmartinterfacestorage.blob.core.windows.net/buyersqlconn/70242/Interfaces/Inbound/EDI/Invoice/ProcessingError/2023/03/11/Invoice_20230311061951_a48df4a2-21ad-4306-854e-bb09f5495f6a.txt"/>
    <m/>
  </r>
  <r>
    <x v="4"/>
    <d v="2023-03-11T00:00:00"/>
    <s v="CincinnatiBell"/>
    <x v="0"/>
    <s v="200111457216|76455"/>
    <s v="Check with Supplier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6"/>
    <m/>
    <d v="2023-03-11T06:20:00"/>
    <n v="76455"/>
    <s v="SaveInvoiceFromInterface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https://gepsmartinterfacestorage.blob.core.windows.net/buyersqlconn/70242/Interfaces/Inbound/EDI/Invoice/ProcessingError/2023/03/11/Invoice_20230311061951_bbead0b2-9cae-48fe-8e99-cfcd65863eaf.txt"/>
    <m/>
  </r>
  <r>
    <x v="4"/>
    <d v="2023-03-11T00:00:00"/>
    <s v="CincinnatiBell"/>
    <x v="0"/>
    <s v="200971458780|76455"/>
    <s v="Check with Supplier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0"/>
    <m/>
    <d v="2023-03-11T06:20:00"/>
    <n v="76455"/>
    <s v="SaveInvoiceFromInterface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https://gepsmartinterfacestorage.blob.core.windows.net/buyersqlconn/70242/Interfaces/Inbound/EDI/Invoice/ProcessingError/2023/03/11/Invoice_20230311061952_5a11e915-4915-4647-9308-7bac7042b280.txt"/>
    <m/>
  </r>
  <r>
    <x v="4"/>
    <d v="2023-03-11T00:00:00"/>
    <s v="CincinnatiBell"/>
    <x v="0"/>
    <s v="200971458778|76455"/>
    <s v="Check with Supplier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8"/>
    <m/>
    <d v="2023-03-11T06:20:00"/>
    <n v="76455"/>
    <s v="SaveInvoiceFromInterface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https://gepsmartinterfacestorage.blob.core.windows.net/buyersqlconn/70242/Interfaces/Inbound/EDI/Invoice/ProcessingError/2023/03/11/Invoice_20230311061952_fa761157-b095-4d0e-be26-0523b639943c.txt"/>
    <m/>
  </r>
  <r>
    <x v="4"/>
    <d v="2023-03-11T00:00:00"/>
    <s v="CincinnatiBell"/>
    <x v="0"/>
    <s v="200531457622|76455"/>
    <s v="Check with Supplier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22"/>
    <m/>
    <d v="2023-03-11T06:20:00"/>
    <n v="76455"/>
    <s v="SaveInvoiceFromInterface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https://gepsmartinterfacestorage.blob.core.windows.net/buyersqlconn/70242/Interfaces/Inbound/EDI/Invoice/ProcessingError/2023/03/11/Invoice_20230311061951_61eb0f41-e484-4272-933e-ed43ad98039a.txt"/>
    <m/>
  </r>
  <r>
    <x v="4"/>
    <d v="2023-03-11T00:00:00"/>
    <s v="CincinnatiBell"/>
    <x v="0"/>
    <s v="200211454660|76455"/>
    <s v="Check with Supplier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0"/>
    <m/>
    <d v="2023-03-11T06:20:00"/>
    <n v="76455"/>
    <s v="SaveInvoiceFromInterface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https://gepsmartinterfacestorage.blob.core.windows.net/buyersqlconn/70242/Interfaces/Inbound/EDI/Invoice/ProcessingError/2023/03/11/Invoice_20230311061951_2ae11b8d-768c-4819-8720-82d9e3ea2372.txt"/>
    <m/>
  </r>
  <r>
    <x v="4"/>
    <d v="2023-03-11T00:00:00"/>
    <s v="CincinnatiBell"/>
    <x v="0"/>
    <s v="200111457218|76455"/>
    <s v="Check with Supplier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8"/>
    <m/>
    <d v="2023-03-11T06:20:00"/>
    <n v="76455"/>
    <s v="SaveInvoiceFromInterface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https://gepsmartinterfacestorage.blob.core.windows.net/buyersqlconn/70242/Interfaces/Inbound/EDI/Invoice/ProcessingError/2023/03/11/Invoice_20230311061951_31f8b97f-1de1-41c0-b380-0fb442d3c277.txt"/>
    <m/>
  </r>
  <r>
    <x v="4"/>
    <d v="2023-03-11T00:00:00"/>
    <s v="CincinnatiBell"/>
    <x v="0"/>
    <s v="200871455024|76455"/>
    <s v="Check with Supplier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4"/>
    <m/>
    <d v="2023-03-11T06:20:00"/>
    <n v="76455"/>
    <s v="SaveInvoiceFromInterface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https://gepsmartinterfacestorage.blob.core.windows.net/buyersqlconn/70242/Interfaces/Inbound/EDI/Invoice/ProcessingError/2023/03/11/Invoice_20230311061952_5a12b4ae-458b-4356-b308-6a1bbf8da610.txt"/>
    <m/>
  </r>
  <r>
    <x v="4"/>
    <d v="2023-03-11T00:00:00"/>
    <s v="CincinnatiBell"/>
    <x v="0"/>
    <s v="200821461788|76455"/>
    <s v="Check with Supplier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21461788"/>
    <m/>
    <d v="2023-03-11T06:20:00"/>
    <n v="76455"/>
    <s v="SaveInvoiceFromInterface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https://gepsmartinterfacestorage.blob.core.windows.net/buyersqlconn/70242/Interfaces/Inbound/EDI/Invoice/ProcessingError/2023/03/11/Invoice_20230311061952_eb78867e-230c-4e58-86e8-be5a9c896539.txt"/>
    <m/>
  </r>
  <r>
    <x v="4"/>
    <d v="2023-03-11T00:00:00"/>
    <s v="CincinnatiBell"/>
    <x v="0"/>
    <s v="200111457215|76455"/>
    <s v="Check with Supplier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5"/>
    <m/>
    <d v="2023-03-11T06:20:00"/>
    <n v="76455"/>
    <s v="SaveInvoiceFromInterface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https://gepsmartinterfacestorage.blob.core.windows.net/buyersqlconn/70242/Interfaces/Inbound/EDI/Invoice/ProcessingError/2023/03/11/Invoice_20230311061951_79441b1d-c548-40f7-b594-c305862d3690.txt"/>
    <m/>
  </r>
  <r>
    <x v="4"/>
    <d v="2023-03-11T00:00:00"/>
    <s v="CincinnatiBell"/>
    <x v="0"/>
    <s v="200191452440|76455"/>
    <s v="Check with Supplier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40"/>
    <m/>
    <d v="2023-03-11T06:20:00"/>
    <n v="76455"/>
    <s v="SaveInvoiceFromInterface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https://gepsmartinterfacestorage.blob.core.windows.net/buyersqlconn/70242/Interfaces/Inbound/EDI/Invoice/ProcessingError/2023/03/11/Invoice_20230311061951_7706b5af-897a-45d7-9c22-a8b436c314aa.txt"/>
    <m/>
  </r>
  <r>
    <x v="4"/>
    <d v="2023-03-11T00:00:00"/>
    <s v="CincinnatiBell"/>
    <x v="0"/>
    <s v="200531457631|76455"/>
    <s v="Check with Supplier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1"/>
    <m/>
    <d v="2023-03-11T06:20:00"/>
    <n v="76455"/>
    <s v="SaveInvoiceFromInterface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https://gepsmartinterfacestorage.blob.core.windows.net/buyersqlconn/70242/Interfaces/Inbound/EDI/Invoice/ProcessingError/2023/03/11/Invoice_20230311061951_ec053851-6f66-473e-8313-37ab03a17b9c.txt"/>
    <m/>
  </r>
  <r>
    <x v="4"/>
    <d v="2023-03-11T00:00:00"/>
    <s v="CincinnatiBell"/>
    <x v="0"/>
    <s v="200871455023|76455"/>
    <s v="Check with Supplier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3"/>
    <m/>
    <d v="2023-03-11T06:20:00"/>
    <n v="76455"/>
    <s v="SaveInvoiceFromInterface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https://gepsmartinterfacestorage.blob.core.windows.net/buyersqlconn/70242/Interfaces/Inbound/EDI/Invoice/ProcessingError/2023/03/11/Invoice_20230311061952_b6e536de-3132-4325-bb43-3871b5f35889.txt"/>
    <m/>
  </r>
  <r>
    <x v="4"/>
    <d v="2023-03-11T00:00:00"/>
    <s v="CincinnatiBell"/>
    <x v="0"/>
    <s v="200901458358|76455"/>
    <s v="Check with Supplier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8"/>
    <m/>
    <d v="2023-03-11T06:20:00"/>
    <n v="76455"/>
    <s v="SaveInvoiceFromInterface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https://gepsmartinterfacestorage.blob.core.windows.net/buyersqlconn/70242/Interfaces/Inbound/EDI/Invoice/ProcessingError/2023/03/11/Invoice_20230311061951_46fb9693-cb9a-4efc-a60c-5b840be7c4f2.txt"/>
    <m/>
  </r>
  <r>
    <x v="4"/>
    <d v="2023-03-11T00:00:00"/>
    <s v="CincinnatiBell"/>
    <x v="0"/>
    <s v="200221456663|76455"/>
    <s v="Check with Supplier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3"/>
    <m/>
    <d v="2023-03-11T06:20:00"/>
    <n v="76455"/>
    <s v="SaveInvoiceFromInterface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https://gepsmartinterfacestorage.blob.core.windows.net/buyersqlconn/70242/Interfaces/Inbound/EDI/Invoice/ProcessingError/2023/03/11/Invoice_20230311061952_df7aa3c3-190f-476e-93cb-d7f3ccdfb396.txt"/>
    <m/>
  </r>
  <r>
    <x v="4"/>
    <d v="2023-03-11T00:00:00"/>
    <s v="CincinnatiBell"/>
    <x v="0"/>
    <s v="200871455021|76455"/>
    <s v="Check with Supplier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1"/>
    <m/>
    <d v="2023-03-11T06:20:00"/>
    <n v="76455"/>
    <s v="SaveInvoiceFromInterface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https://gepsmartinterfacestorage.blob.core.windows.net/buyersqlconn/70242/Interfaces/Inbound/EDI/Invoice/ProcessingError/2023/03/11/Invoice_20230311061952_54a9e314-911f-44fd-bd94-ec82b8904916.txt"/>
    <m/>
  </r>
  <r>
    <x v="4"/>
    <d v="2023-03-11T00:00:00"/>
    <s v="CincinnatiBell"/>
    <x v="0"/>
    <s v="200971458752|76455"/>
    <s v="Check with Supplier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2"/>
    <m/>
    <d v="2023-03-11T06:20:00"/>
    <n v="76455"/>
    <s v="SaveInvoiceFromInterface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https://gepsmartinterfacestorage.blob.core.windows.net/buyersqlconn/70242/Interfaces/Inbound/EDI/Invoice/ProcessingError/2023/03/11/Invoice_20230311061951_a6cf51a7-9cd1-4ab3-875b-8385e5c40520.txt"/>
    <m/>
  </r>
  <r>
    <x v="4"/>
    <d v="2023-03-11T00:00:00"/>
    <s v="Lennox"/>
    <x v="1"/>
    <s v="278278042001|543101"/>
    <s v="Check with Supplier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Pending"/>
    <x v="0"/>
    <m/>
    <m/>
    <m/>
    <m/>
    <m/>
    <m/>
    <m/>
    <m/>
    <m/>
    <m/>
    <s v="OFFICE DEPOT S.R.O."/>
    <s v="Invoice"/>
    <n v="278000000000"/>
    <m/>
    <d v="2023-03-11T18:20:00"/>
    <n v="543101"/>
    <s v="SaveInvoiceFromInterface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https://gepsmartinterfacestorage.blob.core.windows.net/buyersqlconn/70021726/Interfaces/Inbound/cXML/Invoice/ProcessingError/2023/03/11/Invoice_20230311182034_cb893313271645ccb2b35e5dd5921b8b.txt"/>
    <m/>
  </r>
  <r>
    <x v="4"/>
    <d v="2023-03-11T00:00:00"/>
    <s v="ABM"/>
    <x v="1"/>
    <s v="423114260|460113"/>
    <s v="Check with Supplier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260"/>
    <m/>
    <d v="2023-03-11T09:02:00"/>
    <n v="460113"/>
    <s v="SaveInvoiceFromInterface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21e1b26a62a64214960a29a3bf2c9a7c.txt"/>
    <m/>
  </r>
  <r>
    <x v="4"/>
    <d v="2023-03-11T00:00:00"/>
    <s v="ABM"/>
    <x v="1"/>
    <s v="423114168|460113"/>
    <s v="Check with Supplier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8"/>
    <m/>
    <d v="2023-03-11T09:02:00"/>
    <n v="460113"/>
    <s v="SaveInvoiceFromInterface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c760f36a2854e07be76bf53b504dec3.txt"/>
    <m/>
  </r>
  <r>
    <x v="4"/>
    <d v="2023-03-11T00:00:00"/>
    <s v="ABM"/>
    <x v="1"/>
    <s v="423114169|460113"/>
    <s v="Check with Supplier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9"/>
    <m/>
    <d v="2023-03-11T09:02:00"/>
    <n v="460113"/>
    <s v="SaveInvoiceFromInterface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2fffe41330b4580881a4954ca2acf36.txt"/>
    <m/>
  </r>
  <r>
    <x v="4"/>
    <d v="2023-03-11T00:00:00"/>
    <s v="ABM"/>
    <x v="1"/>
    <s v="756254111|460113"/>
    <s v="Check with Supplier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4111"/>
    <m/>
    <d v="2023-03-11T09:08:00"/>
    <n v="460113"/>
    <s v="SaveInvoiceFromInterface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236932085a64fa498213ad1b534f67e.txt"/>
    <m/>
  </r>
  <r>
    <x v="4"/>
    <d v="2023-03-11T00:00:00"/>
    <s v="ABM"/>
    <x v="1"/>
    <s v="756252304|460113"/>
    <s v="Check with Supplier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2304"/>
    <m/>
    <d v="2023-03-11T09:08:00"/>
    <n v="460113"/>
    <s v="SaveInvoiceFromInterface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82399ea77594b82916aa46a9979b39f.txt"/>
    <m/>
  </r>
  <r>
    <x v="4"/>
    <d v="2023-03-11T00:00:00"/>
    <s v="Ecolab"/>
    <x v="0"/>
    <s v="SINV02200267|540498"/>
    <s v="GEP Team to reprocess"/>
    <s v="{ApplicationException}Error while saving invoice from interface : SINV02200267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0267"/>
    <m/>
    <d v="2023-03-10T21:49:00"/>
    <n v="540498"/>
    <s v="SaveInvoiceFromInterface"/>
    <s v="An error occurred while processing the message, refer to the details section for more information _x000a_Message ID: {50DF96DE-B2CB-4332-BFE7-51350F969403}_x000a_Instance ID: {4CE470A3-ECD3-47C9-91BB-854DE7507B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736a708-8110-4742-b2a3-f62b82d91bd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026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ffb3b8d3baab40609e3a668afb328ed4.txt"/>
    <s v="Already processed"/>
  </r>
  <r>
    <x v="4"/>
    <d v="2023-03-11T00:00:00"/>
    <s v="Ecolab"/>
    <x v="0"/>
    <s v="SINV02200511|540498"/>
    <s v="Check with Supplier"/>
    <s v="{ValidationException}ValidationException: There was an error in processing Invoice : SINV0220051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1"/>
    <m/>
    <d v="2023-03-10T21:49:00"/>
    <n v="540498"/>
    <s v="SaveInvoiceFromInterface"/>
    <s v="An error occurred while processing the message, refer to the details section for more information _x000a_Message ID: {4384A27F-470F-4FF3-8EC0-D84B2E95ADDB}_x000a_Instance ID: {FF1D1447-9335-46B7-8AF7-80B2942030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60d9644-3a72-4521-9b57-6443fd7e97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d56e6ca6da2b43989c9e8efd66c98479.txt"/>
    <m/>
  </r>
  <r>
    <x v="4"/>
    <d v="2023-03-11T00:00:00"/>
    <s v="Ecolab"/>
    <x v="0"/>
    <s v="SINV02200512|540498"/>
    <s v="Check with Supplier"/>
    <s v="{ValidationException}ValidationException: There was an error in processing Invoice : SINV02200512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2"/>
    <m/>
    <d v="2023-03-10T21:49:00"/>
    <n v="540498"/>
    <s v="SaveInvoiceFromInterface"/>
    <s v="An error occurred while processing the message, refer to the details section for more information _x000a_Message ID: {B594E3C4-4C1C-487B-A4E1-3A88FBC56945}_x000a_Instance ID: {5EB205DF-7AD3-4911-8A60-C0E5DBD719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b97679-380f-4064-ac7c-df08adec494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2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2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428b6dc1f09844b1bdc0212d6e2978ea.txt"/>
    <m/>
  </r>
  <r>
    <x v="4"/>
    <d v="2023-03-11T00:00:00"/>
    <s v="Ecolab"/>
    <x v="0"/>
    <s v="SINV02200522|540498"/>
    <s v="Check with Supplier"/>
    <s v="{ValidationException}ValidationException: There was an error in processing Invoice : SINV02200522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2"/>
    <m/>
    <d v="2023-03-10T21:49:00"/>
    <n v="540498"/>
    <s v="SaveInvoiceFromInterface"/>
    <s v="An error occurred while processing the message, refer to the details section for more information _x000a_Message ID: {F29F6C13-C220-460A-99E2-C70A404BA00C}_x000a_Instance ID: {2B49826C-2F83-406A-9802-34E5CF3685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748030a-944c-4821-804d-74f2321a943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2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2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76c32833ef054919b0bded7924a714bd.txt"/>
    <m/>
  </r>
  <r>
    <x v="4"/>
    <d v="2023-03-11T00:00:00"/>
    <s v="Ecolab"/>
    <x v="0"/>
    <s v="SINV02200523|540498"/>
    <s v="Check with Supplier"/>
    <s v="{ValidationException}ValidationException: There was an error in processing Invoice : SINV02200523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3"/>
    <m/>
    <d v="2023-03-10T21:49:00"/>
    <n v="540498"/>
    <s v="SaveInvoiceFromInterface"/>
    <s v="An error occurred while processing the message, refer to the details section for more information _x000a_Message ID: {1B747D2D-49C2-4165-8F2F-591ECE6553ED}_x000a_Instance ID: {9E7C342A-1732-4750-8732-B78B256D112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879dd3-9051-4159-8bae-1d592add32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3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3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68e18090c3904000975d5b8069a85187.txt"/>
    <m/>
  </r>
  <r>
    <x v="4"/>
    <d v="2023-03-11T00:00:00"/>
    <s v="Ecolab"/>
    <x v="0"/>
    <s v="SINV02200969|540498"/>
    <s v="Check with Supplier"/>
    <s v="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969"/>
    <m/>
    <d v="2023-03-10T21:49:00"/>
    <n v="540498"/>
    <s v="SaveInvoiceFromInterface"/>
    <s v="An error occurred while processing the message, refer to the details section for more information _x000a_Message ID: {674C8F72-775B-442D-BB8D-08F3CB21D653}_x000a_Instance ID: {FE4A0F8E-266B-45F5-92D0-B21B4FD356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9e7d81e-9cca-489f-aae2-8fe813d790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4_f3536baf098a4fb18a4fd665a723dd14.txt"/>
    <m/>
  </r>
  <r>
    <x v="4"/>
    <d v="2023-03-11T00:00:00"/>
    <s v="Ecolab"/>
    <x v="0"/>
    <s v="1202827|544579"/>
    <s v="Check with Supplier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202827"/>
    <m/>
    <d v="2023-03-11T09:13:00"/>
    <n v="544579"/>
    <s v="SaveInvoiceFromInterface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https://gepsmartinterfacestorage.blob.core.windows.net/buyersqlconn/538731/Interfaces/Inbound/cXML/Invoice/ProcessingError/2023/03/11/Invoice_20230311091339_7139d62e9c9f46b0aa45a8552018cfd6.txt"/>
    <m/>
  </r>
  <r>
    <x v="4"/>
    <d v="2023-03-11T00:00:00"/>
    <s v="Kiewit"/>
    <x v="2"/>
    <s v="HH90204|565058"/>
    <s v="Check with Supplier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Error"/>
    <x v="1"/>
    <d v="2023-03-13T00:00:00"/>
    <m/>
    <d v="2023-03-13T00:00:00"/>
    <m/>
    <m/>
    <m/>
    <m/>
    <m/>
    <m/>
    <m/>
    <s v="CDW Canada Inc"/>
    <s v="Invoice"/>
    <s v="HH90204"/>
    <m/>
    <d v="2023-03-11T03:46:00"/>
    <n v="565058"/>
    <s v="SaveInvoiceFromInterface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https://gepsmartinterfacestorage.blob.core.windows.net/buyersqlconn/70021845/Interfaces/Inbound/cXML/Invoice/ProcessingError/2023/03/11/Invoice_20230311034649_24e939121da3405fa1fed08b968ff93f.txt"/>
    <m/>
  </r>
  <r>
    <x v="4"/>
    <d v="2023-03-11T00:00:00"/>
    <s v="Kiewit"/>
    <x v="2"/>
    <s v="9331185892|566727"/>
    <s v="Check with Supplier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2"/>
    <m/>
    <d v="2023-03-11T05:04:00"/>
    <n v="566727"/>
    <s v="SaveInvoiceFromInterface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419_2b4fddc89a5b465387f2dd6c5a2314a6.txt"/>
    <m/>
  </r>
  <r>
    <x v="4"/>
    <d v="2023-03-11T00:00:00"/>
    <s v="Kiewit"/>
    <x v="2"/>
    <s v="9331185893|566727"/>
    <s v="Check with Supplier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3"/>
    <m/>
    <d v="2023-03-11T05:06:00"/>
    <n v="566727"/>
    <s v="SaveInvoiceFromInterface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621_fae487f820434cf492b9d6ca2618b26e.txt"/>
    <m/>
  </r>
  <r>
    <x v="4"/>
    <d v="2023-03-11T00:00:00"/>
    <s v="Kiewit"/>
    <x v="2"/>
    <s v="94199267|570280"/>
    <s v="Check with Supplier"/>
    <s v="Failed|CreditMemoWorkFlow|08585230878596136298076767544CU85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199267"/>
    <m/>
    <d v="2023-03-11T07:17:00"/>
    <n v="570280"/>
    <s v="SaveCreditMemoFromInterface"/>
    <s v="Failed|CreditMemoWorkFlow|08585230878596136298076767544CU85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8_bb3e99adf94d4855af76a3644a3c5a83.txt"/>
    <m/>
  </r>
  <r>
    <x v="4"/>
    <d v="2023-03-11T00:00:00"/>
    <s v="Kiewit"/>
    <x v="2"/>
    <s v="94202394|570280"/>
    <s v="Check with Supplier"/>
    <s v="Failed|CreditMemoWorkFlow|08585230878596136299076767544CU23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202394"/>
    <m/>
    <d v="2023-03-11T07:17:00"/>
    <n v="570280"/>
    <s v="SaveCreditMemoFromInterface"/>
    <s v="Failed|CreditMemoWorkFlow|08585230878596136299076767544CU23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7_70c23094c41749d38521542b5a5dddca.txt"/>
    <m/>
  </r>
  <r>
    <x v="4"/>
    <d v="2023-03-11T00:00:00"/>
    <s v="Kiewit"/>
    <x v="2"/>
    <s v="3532880939|566022"/>
    <s v="Check with Supplier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39"/>
    <m/>
    <d v="2023-03-11T11:47:00"/>
    <n v="566022"/>
    <s v="SaveCreditMemoFromInterface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1/CreditMemo_20230311114700_a8c22fbf337944a89a3b450eda697194.txt"/>
    <m/>
  </r>
  <r>
    <x v="4"/>
    <d v="2023-03-11T00:00:00"/>
    <s v="Kiewit"/>
    <x v="2"/>
    <s v="3532880952|566022"/>
    <s v="Check with Supplier"/>
    <s v="Failed|CreditMemoWorkFlow|08585230716665568421939440459CU50|Production-SMART-EASTUS|Correlation Id:08585230716693757312085693530CU57|Reason: HTTP - ValidationException : Invalid Item(s) 12 as its Tax exceeds Invoiced Tax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52"/>
    <m/>
    <d v="2023-03-11T11:47:00"/>
    <n v="566022"/>
    <s v="SaveCreditMemoFromInterface"/>
    <s v="Failed|CreditMemoWorkFlow|08585230716665568421939440459CU50|Production-SMART-EASTUS|Correlation Id:08585230716693757312085693530CU57|Reason: HTTP - ValidationException : Invalid Item(s) 12 as its Tax exceeds Invoiced Tax"/>
    <s v="https://gepsmartinterfacestorage.blob.core.windows.net/buyersqlconn/70021845/Interfaces/Inbound/cXML/CreditMemo/ProcessingError/2023/03/11/CreditMemo_20230311114700_ec520a25cbd940acad2408d217c27873.txt"/>
    <m/>
  </r>
  <r>
    <x v="4"/>
    <d v="2023-03-11T00:00:00"/>
    <s v="Kiewit"/>
    <x v="2"/>
    <s v="62511704|568107"/>
    <s v="Check with Supplier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1704"/>
    <m/>
    <d v="2023-03-11T12:13:00"/>
    <n v="568107"/>
    <s v="SaveInvoiceFromInterface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https://gepsmartinterfacestorage.blob.core.windows.net/buyersqlconn/70021845/Interfaces/Inbound/cXML/Invoice/ProcessingError/2023/03/11/Invoice_20230311121337_0417b060163a42758c0216cf2f0a522c.txt"/>
    <m/>
  </r>
  <r>
    <x v="4"/>
    <d v="2023-03-11T00:00:00"/>
    <s v="Kiewit"/>
    <x v="2"/>
    <s v="62513349|568107"/>
    <s v="Check with Supplier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3349"/>
    <m/>
    <d v="2023-03-11T12:14:00"/>
    <n v="568107"/>
    <s v="SaveInvoiceFromInterface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https://gepsmartinterfacestorage.blob.core.windows.net/buyersqlconn/70021845/Interfaces/Inbound/cXML/Invoice/ProcessingError/2023/03/11/Invoice_20230311121436_a75bdfb2efe849dbb83fef55aa062a84.txt"/>
    <m/>
  </r>
  <r>
    <x v="4"/>
    <d v="2023-03-11T00:00:00"/>
    <s v="Kiewit"/>
    <x v="2"/>
    <s v="9135828994|570205"/>
    <s v="Check with Supplier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Error"/>
    <x v="1"/>
    <d v="2023-03-13T00:00:00"/>
    <m/>
    <d v="2023-03-13T00:00:00"/>
    <m/>
    <m/>
    <m/>
    <m/>
    <m/>
    <m/>
    <m/>
    <s v="Airgas Inc"/>
    <s v="Invoice"/>
    <n v="9135828994"/>
    <m/>
    <d v="2023-03-11T10:39:00"/>
    <n v="570205"/>
    <s v="SaveInvoiceFromInterface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https://gepsmartinterfacestorage.blob.core.windows.net/buyersqlconn/70021845/Interfaces/Inbound/cXML/Invoice/ProcessingError/2023/03/11/Invoice_20230311103911_aa990998285248d9951928efb762e6e4.txt"/>
    <m/>
  </r>
  <r>
    <x v="4"/>
    <d v="2023-03-11T00:00:00"/>
    <s v="Kiewit"/>
    <x v="2"/>
    <s v="9135829265|570205"/>
    <s v="Check with Supplier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Error"/>
    <x v="1"/>
    <d v="2023-03-13T00:00:00"/>
    <m/>
    <d v="2023-03-13T00:00:00"/>
    <m/>
    <m/>
    <m/>
    <m/>
    <m/>
    <m/>
    <m/>
    <s v="Airgas Inc"/>
    <s v="Invoice"/>
    <n v="9135829265"/>
    <m/>
    <d v="2023-03-11T10:39:00"/>
    <n v="570205"/>
    <s v="SaveInvoiceFromInterface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https://gepsmartinterfacestorage.blob.core.windows.net/buyersqlconn/70021845/Interfaces/Inbound/cXML/Invoice/ProcessingError/2023/03/11/Invoice_20230311103910_19d115eaeb034602a4c9a855cc2abebc.txt"/>
    <m/>
  </r>
  <r>
    <x v="4"/>
    <d v="2023-03-11T00:00:00"/>
    <s v="Kiewit"/>
    <x v="2"/>
    <s v="9135829267|570205"/>
    <s v="Check with Supplier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Error"/>
    <x v="1"/>
    <d v="2023-03-13T00:00:00"/>
    <m/>
    <d v="2023-03-13T00:00:00"/>
    <m/>
    <m/>
    <m/>
    <m/>
    <m/>
    <m/>
    <m/>
    <s v="Airgas Inc"/>
    <s v="Invoice"/>
    <n v="9135829267"/>
    <m/>
    <d v="2023-03-11T10:40:00"/>
    <n v="570205"/>
    <s v="SaveInvoiceFromInterface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https://gepsmartinterfacestorage.blob.core.windows.net/buyersqlconn/70021845/Interfaces/Inbound/cXML/Invoice/ProcessingError/2023/03/11/Invoice_20230311104010_ce40cb5c95e9429f9370a0e6a200a1d0.txt"/>
    <m/>
  </r>
  <r>
    <x v="4"/>
    <d v="2023-03-11T00:00:00"/>
    <s v="Kiewit"/>
    <x v="2"/>
    <s v="94215382|570280"/>
    <s v="Check with Supplier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McMaster-Carr Supply Co"/>
    <s v="Invoice"/>
    <n v="94215382"/>
    <m/>
    <d v="2023-03-11T07:18:00"/>
    <n v="570280"/>
    <s v="SaveInvoiceFromInterface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https://gepsmartinterfacestorage.blob.core.windows.net/buyersqlconn/70021845/Interfaces/Inbound/cXML/Invoice/ProcessingError/2023/03/11/Invoice_20230311071805_49983e60eb4640689f5c0b6b5d86c534.txt"/>
    <m/>
  </r>
  <r>
    <x v="4"/>
    <d v="2023-03-11T00:00:00"/>
    <s v="Kiewit"/>
    <x v="2"/>
    <s v="9635941744|572963"/>
    <s v="Check with Supplier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5941744"/>
    <m/>
    <d v="2023-03-11T13:19:00"/>
    <n v="572963"/>
    <s v="SaveInvoiceFromInterface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https://gepsmartinterfacestorage.blob.core.windows.net/buyersqlconn/70021845/Interfaces/Inbound/cXML/Invoice/ProcessingError/2023/03/11/Invoice_20230311131858_7633f841d1e84516ad9e14be4286c5a9.txt"/>
    <m/>
  </r>
  <r>
    <x v="4"/>
    <d v="2023-03-11T00:00:00"/>
    <s v="Kiewit"/>
    <x v="2"/>
    <s v="9635941769|572963"/>
    <s v="Check with Supplier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5941769"/>
    <m/>
    <d v="2023-03-11T13:18:00"/>
    <n v="572963"/>
    <s v="SaveInvoiceFromInterface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https://gepsmartinterfacestorage.blob.core.windows.net/buyersqlconn/70021845/Interfaces/Inbound/cXML/Invoice/ProcessingError/2023/03/11/Invoice_20230311131757_bb4277b6faea4b609b033227353aa473.txt"/>
    <m/>
  </r>
  <r>
    <x v="4"/>
    <d v="2023-03-11T00:00:00"/>
    <s v="Kiewit"/>
    <x v="2"/>
    <s v="9636274244|572963"/>
    <s v="Check with Supplier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44"/>
    <m/>
    <d v="2023-03-11T13:16:00"/>
    <n v="572963"/>
    <s v="SaveInvoiceFromInterface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https://gepsmartinterfacestorage.blob.core.windows.net/buyersqlconn/70021845/Interfaces/Inbound/cXML/Invoice/ProcessingError/2023/03/11/Invoice_20230311131558_2562cd1d21a74e21a23b44d4e81121c8.txt"/>
    <m/>
  </r>
  <r>
    <x v="4"/>
    <d v="2023-03-11T00:00:00"/>
    <s v="Kiewit"/>
    <x v="2"/>
    <s v="9636274251|572963"/>
    <s v="Check with Supplier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51"/>
    <m/>
    <d v="2023-03-11T13:16:00"/>
    <n v="572963"/>
    <s v="SaveInvoiceFromInterface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https://gepsmartinterfacestorage.blob.core.windows.net/buyersqlconn/70021845/Interfaces/Inbound/cXML/Invoice/ProcessingError/2023/03/11/Invoice_20230311131558_98911e836dfa40f19fb984958d69fe14.txt"/>
    <m/>
  </r>
  <r>
    <x v="4"/>
    <d v="2023-03-11T00:00:00"/>
    <s v="Kiewit"/>
    <x v="2"/>
    <s v="9636486293|572963"/>
    <s v="Check with Supplier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Error"/>
    <x v="1"/>
    <d v="2023-03-13T00:00:00"/>
    <m/>
    <d v="2023-03-13T00:00:00"/>
    <m/>
    <m/>
    <m/>
    <m/>
    <m/>
    <m/>
    <m/>
    <s v="Acklands-Grainger Inc."/>
    <s v="Invoice"/>
    <n v="9636486293"/>
    <m/>
    <d v="2023-03-11T13:18:00"/>
    <n v="572963"/>
    <s v="SaveInvoiceFromInterface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https://gepsmartinterfacestorage.blob.core.windows.net/buyersqlconn/70021845/Interfaces/Inbound/cXML/Invoice/ProcessingError/2023/03/11/Invoice_20230311131757_acb321e774b34a47b441586603d8d68a.txt"/>
    <m/>
  </r>
  <r>
    <x v="4"/>
    <d v="2023-03-11T00:00:00"/>
    <s v="Kiewit"/>
    <x v="2"/>
    <s v="HJ04964|565058"/>
    <s v="Check with Supplier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Error"/>
    <x v="1"/>
    <d v="2023-03-13T00:00:00"/>
    <m/>
    <d v="2023-03-13T00:00:00"/>
    <m/>
    <m/>
    <m/>
    <m/>
    <m/>
    <m/>
    <m/>
    <s v="CDW Canada Inc"/>
    <s v="Invoice"/>
    <s v="HJ04964"/>
    <m/>
    <d v="2023-03-11T14:40:00"/>
    <n v="565058"/>
    <s v="SaveInvoiceFromInterface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https://gepsmartinterfacestorage.blob.core.windows.net/buyersqlconn/70021845/Interfaces/Inbound/cXML/Invoice/ProcessingError/2023/03/11/Invoice_20230311144023_6c102bf418f04af3855e20afb29c3f19.txt"/>
    <m/>
  </r>
  <r>
    <x v="4"/>
    <d v="2023-03-12T00:00:00"/>
    <s v="Mylan"/>
    <x v="2"/>
    <s v="8812330033|130608"/>
    <s v="Check with Supplier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Pending"/>
    <x v="0"/>
    <m/>
    <m/>
    <m/>
    <m/>
    <m/>
    <m/>
    <m/>
    <m/>
    <m/>
    <m/>
    <s v="VWR International LLC"/>
    <s v="Invoice"/>
    <n v="8812330033"/>
    <m/>
    <d v="2023-03-12T05:15:00"/>
    <n v="130608"/>
    <s v="SaveInvoiceFromInterface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https://gepsmartinterfacestorage.blob.core.windows.net/buyersqlconn/96327/Interfaces/Inbound/cXML/Invoice/ProcessingError/2023/03/12/Invoice_20230312051519_4371e7d8ef5c4408a167e2a712570754.txt"/>
    <m/>
  </r>
  <r>
    <x v="4"/>
    <d v="2023-03-12T00:00:00"/>
    <s v="Lennox"/>
    <x v="1"/>
    <s v="278278042001|543101"/>
    <s v="Check with Supplier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Pending"/>
    <x v="0"/>
    <m/>
    <m/>
    <m/>
    <m/>
    <m/>
    <m/>
    <m/>
    <m/>
    <m/>
    <m/>
    <s v="OFFICE DEPOT S.R.O."/>
    <s v="Invoice"/>
    <n v="278000000000"/>
    <m/>
    <d v="2023-03-11T18:20:00"/>
    <n v="543101"/>
    <s v="SaveInvoiceFromInterface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https://gepsmartinterfacestorage.blob.core.windows.net/buyersqlconn/70021726/Interfaces/Inbound/cXML/Invoice/ProcessingError/2023/03/11/Invoice_20230311182034_cb893313271645ccb2b35e5dd5921b8b.txt"/>
    <m/>
  </r>
  <r>
    <x v="4"/>
    <d v="2023-03-12T00:00:00"/>
    <s v="Ecolab"/>
    <x v="0"/>
    <s v="SINV02202015|540498"/>
    <s v="GEP Team to reprocess"/>
    <s v="{ApplicationException}Error while saving invoice from interface : SINV02202015. Error details: IDX10000: The parameter 'token' cannot be a 'null' or an empty object._x000a_Parameter name: token{/ApplicationException}"/>
    <s v="Exception"/>
    <x v="1"/>
    <d v="2023-03-13T00:00:00"/>
    <m/>
    <d v="2023-03-13T00:00:00"/>
    <m/>
    <m/>
    <m/>
    <m/>
    <m/>
    <m/>
    <m/>
    <s v="ZORCH INTERNATIONAL, INC."/>
    <s v="Invoice"/>
    <s v="SINV02202015"/>
    <m/>
    <d v="2023-03-11T21:46:00"/>
    <n v="540498"/>
    <s v="SaveInvoiceFromInterface"/>
    <s v="An error occurred while processing the message, refer to the details section for more information _x000a_Message ID: {D639B3BF-AE9C-46C8-BCCA-0D074AFCCAF7}_x000a_Instance ID: {C80ADD51-2D57-47D4-9F53-0E63B2E90F2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f0fa722-a7dc-4e1a-841e-382b99634c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933d9c95c2014041b091ebf98872d045.txt"/>
    <s v="Processed"/>
  </r>
  <r>
    <x v="4"/>
    <d v="2023-03-12T00:00:00"/>
    <s v="Ecolab"/>
    <x v="0"/>
    <s v="SINV02202016|540498"/>
    <s v="GEP Team to reprocess"/>
    <s v="{ApplicationException}Error while saving invoice from interface : SINV02202016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16"/>
    <m/>
    <d v="2023-03-11T21:46:00"/>
    <n v="540498"/>
    <s v="SaveInvoiceFromInterface"/>
    <s v="An error occurred while processing the message, refer to the details section for more information _x000a_Message ID: {008D994F-3217-46F0-8FC5-D10B71B85E04}_x000a_Instance ID: {8BAB334A-26D6-43EB-B5C8-4F1D79924F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712f9c-53b4-4aa9-ac3b-e6f118108b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1111d39cd3a74339b383f7ecfd24de2a.txt"/>
    <s v="Processed"/>
  </r>
  <r>
    <x v="4"/>
    <d v="2023-03-12T00:00:00"/>
    <s v="Ecolab"/>
    <x v="0"/>
    <s v="SINV02202020|540498"/>
    <s v="GEP Team to reprocess"/>
    <s v="{ApplicationException}Error while saving invoice from interface : SINV02202020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20"/>
    <m/>
    <d v="2023-03-11T21:46:00"/>
    <n v="540498"/>
    <s v="SaveInvoiceFromInterface"/>
    <s v="An error occurred while processing the message, refer to the details section for more information _x000a_Message ID: {8B48EC4C-037F-4FBF-9685-3A2948D745C6}_x000a_Instance ID: {A2B908DA-7C6C-4CAA-940D-C1E36969D45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7669ff-c26d-4264-a3f1-7828b65ff2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2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b9653cfeb9a04da987566636c2b8012e.txt"/>
    <s v="Processed"/>
  </r>
  <r>
    <x v="4"/>
    <d v="2023-03-12T00:00:00"/>
    <s v="Kiewit"/>
    <x v="2"/>
    <s v="HJ07527|565058"/>
    <s v="Check with Supplier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Error"/>
    <x v="1"/>
    <d v="2023-03-13T00:00:00"/>
    <m/>
    <d v="2023-03-13T00:00:00"/>
    <m/>
    <m/>
    <m/>
    <m/>
    <m/>
    <m/>
    <m/>
    <s v="CDW Canada Inc"/>
    <s v="Invoice"/>
    <s v="HJ07527"/>
    <m/>
    <d v="2023-03-12T07:03:00"/>
    <n v="565058"/>
    <s v="SaveInvoiceFromInterface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https://gepsmartinterfacestorage.blob.core.windows.net/buyersqlconn/70021845/Interfaces/Inbound/cXML/Invoice/ProcessingError/2023/03/12/Invoice_20230312070258_f7574d66a7644ea98dc4fb37502d88f0.txt"/>
    <m/>
  </r>
  <r>
    <x v="4"/>
    <d v="2023-03-12T00:00:00"/>
    <s v="Kiewit"/>
    <x v="2"/>
    <s v="1PF416WLFYN9|545568"/>
    <s v="GEP Team to reprocess"/>
    <s v="Failed|InvoiceWorkFlow|08585230111820374604090561709CU47|Production-SMART-EASTUS|Correlation Id:08585230111851556216533317470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PF416WLFYN9"/>
    <m/>
    <d v="2023-03-12T04:35:00"/>
    <n v="545568"/>
    <s v="SaveInvoiceFromInterface"/>
    <s v="Failed|InvoiceWorkFlow|08585230111820374604090561709CU47|Production-SMART-EASTUS|Correlation Id:08585230111851556216533317470CU86|Reason: HTTP - Exception occured in API, Please contact Admin."/>
    <s v="https://gepsmartinterfacestorage.blob.core.windows.net/buyersqlconn/70021845/Interfaces/Inbound/cXML/Invoice/ProcessingError/2023/03/12/Invoice_20230312043504_8c84f3de4a564b2cba1f4214c881275b.txt"/>
    <s v="Document is deleted"/>
  </r>
  <r>
    <x v="4"/>
    <d v="2023-03-12T00:00:00"/>
    <s v="Kiewit"/>
    <x v="2"/>
    <s v="1MJVV97CG3KF|545568"/>
    <s v="GEP Team to reprocess"/>
    <s v="Failed|InvoiceWorkFlow|08585230148020976233817605001CU89|Production-SMART-EASTUS|Correlation Id:08585230148055395480899465176CU31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JVV97CG3KF"/>
    <m/>
    <d v="2023-03-12T03:35:00"/>
    <n v="545568"/>
    <s v="SaveInvoiceFromInterface"/>
    <s v="Failed|InvoiceWorkFlow|08585230148020976233817605001CU89|Production-SMART-EASTUS|Correlation Id:08585230148055395480899465176CU31|Reason: HTTP - Exception occured in API, Please contact Admin."/>
    <s v="https://gepsmartinterfacestorage.blob.core.windows.net/buyersqlconn/70021845/Interfaces/Inbound/cXML/Invoice/ProcessingError/2023/03/12/Invoice_20230312033444_b55a7859426340daa98432ae863db163.txt"/>
    <s v="Processed"/>
  </r>
  <r>
    <x v="4"/>
    <d v="2023-03-12T00:00:00"/>
    <s v="Kiewit"/>
    <x v="2"/>
    <s v="1MRDC93DFNRP|545568"/>
    <s v="GEP Team to reprocess"/>
    <s v="Failed|InvoiceWorkFlow|08585230149824675309585111575CU47|Production-SMART-EASTUS|Correlation Id:08585230149863944855587296013CU25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RDC93DFNRP"/>
    <m/>
    <d v="2023-03-12T03:32:00"/>
    <n v="545568"/>
    <s v="SaveInvoiceFromInterface"/>
    <s v="Failed|InvoiceWorkFlow|08585230149824675309585111575CU47|Production-SMART-EASTUS|Correlation Id:08585230149863944855587296013CU25|Reason: HTTP - Exception occured in API, Please contact Admin."/>
    <s v="https://gepsmartinterfacestorage.blob.core.windows.net/buyersqlconn/70021845/Interfaces/Inbound/cXML/Invoice/ProcessingError/2023/03/12/Invoice_20230312033144_d4110a605c51481a94c2d887960e9a90.txt"/>
    <s v="Processed"/>
  </r>
  <r>
    <x v="4"/>
    <d v="2023-03-12T00:00:00"/>
    <s v="Kiewit"/>
    <x v="2"/>
    <s v="1RRWRDY6FX71|545568"/>
    <s v="GEP Team to reprocess"/>
    <s v="Failed|InvoiceWorkFlow|08585230120268833309626803696CU44|Production-SMART-EASTUS|Correlation Id:08585230120299100427676658238CU50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RRWRDY6FX71"/>
    <m/>
    <d v="2023-03-12T04:21:00"/>
    <n v="545568"/>
    <s v="SaveInvoiceFromInterface"/>
    <s v="Failed|InvoiceWorkFlow|08585230120268833309626803696CU44|Production-SMART-EASTUS|Correlation Id:08585230120299100427676658238CU50|Reason: HTTP - Exception occured in API, Please contact Admin."/>
    <s v="https://gepsmartinterfacestorage.blob.core.windows.net/buyersqlconn/70021845/Interfaces/Inbound/cXML/Invoice/ProcessingError/2023/03/12/Invoice_20230312042100_c615b942404a46ed95b6194b96986508.txt"/>
    <s v="Processed"/>
  </r>
  <r>
    <x v="4"/>
    <d v="2023-03-12T00:00:00"/>
    <s v="Kiewit"/>
    <x v="2"/>
    <s v="1TTD7VXFFWGN|545568"/>
    <s v="GEP Team to reprocess"/>
    <s v="Failed|InvoiceWorkFlow|08585230116643487600044815569CU64|Production-SMART-EASTUS|Correlation Id:08585230116676503093794366295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TTD7VXFFWGN"/>
    <m/>
    <d v="2023-03-12T04:27:00"/>
    <n v="545568"/>
    <s v="SaveInvoiceFromInterface"/>
    <s v="Failed|InvoiceWorkFlow|08585230116643487600044815569CU64|Production-SMART-EASTUS|Correlation Id:08585230116676503093794366295CU86|Reason: HTTP - Exception occured in API, Please contact Admin."/>
    <s v="https://gepsmartinterfacestorage.blob.core.windows.net/buyersqlconn/70021845/Interfaces/Inbound/cXML/Invoice/ProcessingError/2023/03/12/Invoice_20230312042703_33d3bd2def3c42f79c9226102e717c7a.txt"/>
    <s v="Document is deleted"/>
  </r>
  <r>
    <x v="4"/>
    <d v="2023-03-12T00:00:00"/>
    <s v="Kiewit"/>
    <x v="2"/>
    <s v="1WXCYLWDFJL7|545568"/>
    <s v="GEP Team to reprocess"/>
    <s v="Failed|InvoiceWorkFlow|08585230152248723958864516338CU66|Production-SMART-EASTUS|Correlation Id:08585230152283772173339576313CU29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WXCYLWDFJL7"/>
    <m/>
    <d v="2023-03-12T03:28:00"/>
    <n v="545568"/>
    <s v="SaveInvoiceFromInterface"/>
    <s v="Failed|InvoiceWorkFlow|08585230152248723958864516338CU66|Production-SMART-EASTUS|Correlation Id:08585230152283772173339576313CU29|Reason: HTTP - Exception occured in API, Please contact Admin."/>
    <s v="https://gepsmartinterfacestorage.blob.core.windows.net/buyersqlconn/70021845/Interfaces/Inbound/cXML/Invoice/ProcessingError/2023/03/12/Invoice_20230312032742_4713e1e4d88d475697402dcd3fca478d.txt"/>
    <s v="Processed"/>
  </r>
  <r>
    <x v="4"/>
    <d v="2023-03-12T00:00:00"/>
    <s v="Kiewit"/>
    <x v="2"/>
    <s v="9635941744|572963"/>
    <s v="Check with Supplier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5941744"/>
    <m/>
    <d v="2023-03-11T13:19:00"/>
    <n v="572963"/>
    <s v="SaveInvoiceFromInterface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https://gepsmartinterfacestorage.blob.core.windows.net/buyersqlconn/70021845/Interfaces/Inbound/cXML/Invoice/ProcessingError/2023/03/11/Invoice_20230311131858_7633f841d1e84516ad9e14be4286c5a9.txt"/>
    <m/>
  </r>
  <r>
    <x v="4"/>
    <d v="2023-03-12T00:00:00"/>
    <s v="Kiewit"/>
    <x v="2"/>
    <s v="9635941769|572963"/>
    <s v="Check with Supplier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5941769"/>
    <m/>
    <d v="2023-03-11T13:18:00"/>
    <n v="572963"/>
    <s v="SaveInvoiceFromInterface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https://gepsmartinterfacestorage.blob.core.windows.net/buyersqlconn/70021845/Interfaces/Inbound/cXML/Invoice/ProcessingError/2023/03/11/Invoice_20230311131757_bb4277b6faea4b609b033227353aa473.txt"/>
    <m/>
  </r>
  <r>
    <x v="4"/>
    <d v="2023-03-12T00:00:00"/>
    <s v="Kiewit"/>
    <x v="2"/>
    <s v="9636274244|572963"/>
    <s v="Check with Supplier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44"/>
    <m/>
    <d v="2023-03-11T13:16:00"/>
    <n v="572963"/>
    <s v="SaveInvoiceFromInterface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https://gepsmartinterfacestorage.blob.core.windows.net/buyersqlconn/70021845/Interfaces/Inbound/cXML/Invoice/ProcessingError/2023/03/11/Invoice_20230311131558_2562cd1d21a74e21a23b44d4e81121c8.txt"/>
    <m/>
  </r>
  <r>
    <x v="4"/>
    <d v="2023-03-12T00:00:00"/>
    <s v="Kiewit"/>
    <x v="2"/>
    <s v="9636274251|572963"/>
    <s v="Check with Supplier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51"/>
    <m/>
    <d v="2023-03-11T13:16:00"/>
    <n v="572963"/>
    <s v="SaveInvoiceFromInterface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https://gepsmartinterfacestorage.blob.core.windows.net/buyersqlconn/70021845/Interfaces/Inbound/cXML/Invoice/ProcessingError/2023/03/11/Invoice_20230311131558_98911e836dfa40f19fb984958d69fe14.txt"/>
    <m/>
  </r>
  <r>
    <x v="4"/>
    <d v="2023-03-12T00:00:00"/>
    <s v="Kiewit"/>
    <x v="2"/>
    <s v="9636486293|572963"/>
    <s v="Check with Supplier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Error"/>
    <x v="1"/>
    <d v="2023-03-13T00:00:00"/>
    <m/>
    <d v="2023-03-13T00:00:00"/>
    <m/>
    <m/>
    <m/>
    <m/>
    <m/>
    <m/>
    <m/>
    <s v="Acklands-Grainger Inc."/>
    <s v="Invoice"/>
    <n v="9636486293"/>
    <m/>
    <d v="2023-03-11T13:18:00"/>
    <n v="572963"/>
    <s v="SaveInvoiceFromInterface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https://gepsmartinterfacestorage.blob.core.windows.net/buyersqlconn/70021845/Interfaces/Inbound/cXML/Invoice/ProcessingError/2023/03/11/Invoice_20230311131757_acb321e774b34a47b441586603d8d68a.txt"/>
    <m/>
  </r>
  <r>
    <x v="4"/>
    <d v="2023-03-12T00:00:00"/>
    <s v="Kiewit"/>
    <x v="2"/>
    <s v="HJ04964|565058"/>
    <s v="Check with Supplier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Error"/>
    <x v="1"/>
    <d v="2023-03-13T00:00:00"/>
    <m/>
    <d v="2023-03-13T00:00:00"/>
    <m/>
    <m/>
    <m/>
    <m/>
    <m/>
    <m/>
    <m/>
    <s v="CDW Canada Inc"/>
    <s v="Invoice"/>
    <s v="HJ04964"/>
    <m/>
    <d v="2023-03-11T14:40:00"/>
    <n v="565058"/>
    <s v="SaveInvoiceFromInterface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https://gepsmartinterfacestorage.blob.core.windows.net/buyersqlconn/70021845/Interfaces/Inbound/cXML/Invoice/ProcessingError/2023/03/11/Invoice_20230311144023_6c102bf418f04af3855e20afb29c3f19.txt"/>
    <m/>
  </r>
  <r>
    <x v="4"/>
    <d v="2023-03-12T00:00:00"/>
    <s v="Kiewit"/>
    <x v="2"/>
    <s v="3532880939|566022"/>
    <s v="Check with Supplier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39"/>
    <m/>
    <d v="2023-03-11T11:47:00"/>
    <n v="566022"/>
    <s v="SaveCreditMemoFromInterface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1/CreditMemo_20230311114700_a8c22fbf337944a89a3b450eda697194.txt"/>
    <m/>
  </r>
  <r>
    <x v="4"/>
    <d v="2023-03-12T00:00:00"/>
    <s v="Kiewit"/>
    <x v="2"/>
    <s v="3532880952|566022"/>
    <s v="Check with Supplier"/>
    <s v="Failed|CreditMemoWorkFlow|08585230716665568421939440459CU50|Production-SMART-EASTUS|Correlation Id:08585230716693757312085693530CU57|Reason: HTTP - ValidationException : Invalid Item(s) 12 as its Tax exceeds Invoiced Tax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52"/>
    <m/>
    <d v="2023-03-11T11:47:00"/>
    <n v="566022"/>
    <s v="SaveCreditMemoFromInterface"/>
    <s v="Failed|CreditMemoWorkFlow|08585230716665568421939440459CU50|Production-SMART-EASTUS|Correlation Id:08585230716693757312085693530CU57|Reason: HTTP - ValidationException : Invalid Item(s) 12 as its Tax exceeds Invoiced Tax"/>
    <s v="https://gepsmartinterfacestorage.blob.core.windows.net/buyersqlconn/70021845/Interfaces/Inbound/cXML/CreditMemo/ProcessingError/2023/03/11/CreditMemo_20230311114700_ec520a25cbd940acad2408d217c27873.txt"/>
    <m/>
  </r>
  <r>
    <x v="4"/>
    <d v="2023-03-12T00:00:00"/>
    <s v="Kiewit"/>
    <x v="2"/>
    <s v="62511704|568107"/>
    <s v="Check with Supplier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1704"/>
    <m/>
    <d v="2023-03-11T12:13:00"/>
    <n v="568107"/>
    <s v="SaveInvoiceFromInterface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https://gepsmartinterfacestorage.blob.core.windows.net/buyersqlconn/70021845/Interfaces/Inbound/cXML/Invoice/ProcessingError/2023/03/11/Invoice_20230311121337_0417b060163a42758c0216cf2f0a522c.txt"/>
    <m/>
  </r>
  <r>
    <x v="4"/>
    <d v="2023-03-12T00:00:00"/>
    <s v="Kiewit"/>
    <x v="2"/>
    <s v="62513349|568107"/>
    <s v="Check with Supplier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3349"/>
    <m/>
    <d v="2023-03-11T12:14:00"/>
    <n v="568107"/>
    <s v="SaveInvoiceFromInterface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https://gepsmartinterfacestorage.blob.core.windows.net/buyersqlconn/70021845/Interfaces/Inbound/cXML/Invoice/ProcessingError/2023/03/11/Invoice_20230311121436_a75bdfb2efe849dbb83fef55aa062a84.txt"/>
    <m/>
  </r>
  <r>
    <x v="4"/>
    <d v="2023-03-12T00:00:00"/>
    <s v="Kiewit"/>
    <x v="2"/>
    <s v="9135828994|570205"/>
    <s v="Check with Supplier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Error"/>
    <x v="1"/>
    <d v="2023-03-13T00:00:00"/>
    <m/>
    <d v="2023-03-13T00:00:00"/>
    <m/>
    <m/>
    <m/>
    <m/>
    <m/>
    <m/>
    <m/>
    <s v="Airgas Inc"/>
    <s v="Invoice"/>
    <n v="9135828994"/>
    <m/>
    <d v="2023-03-11T10:39:00"/>
    <n v="570205"/>
    <s v="SaveInvoiceFromInterface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https://gepsmartinterfacestorage.blob.core.windows.net/buyersqlconn/70021845/Interfaces/Inbound/cXML/Invoice/ProcessingError/2023/03/11/Invoice_20230311103911_aa990998285248d9951928efb762e6e4.txt"/>
    <m/>
  </r>
  <r>
    <x v="4"/>
    <d v="2023-03-12T00:00:00"/>
    <s v="Kiewit"/>
    <x v="2"/>
    <s v="9135829265|570205"/>
    <s v="Check with Supplier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Error"/>
    <x v="1"/>
    <d v="2023-03-13T00:00:00"/>
    <m/>
    <d v="2023-03-13T00:00:00"/>
    <m/>
    <m/>
    <m/>
    <m/>
    <m/>
    <m/>
    <m/>
    <s v="Airgas Inc"/>
    <s v="Invoice"/>
    <n v="9135829265"/>
    <m/>
    <d v="2023-03-11T10:39:00"/>
    <n v="570205"/>
    <s v="SaveInvoiceFromInterface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https://gepsmartinterfacestorage.blob.core.windows.net/buyersqlconn/70021845/Interfaces/Inbound/cXML/Invoice/ProcessingError/2023/03/11/Invoice_20230311103910_19d115eaeb034602a4c9a855cc2abebc.txt"/>
    <m/>
  </r>
  <r>
    <x v="4"/>
    <d v="2023-03-12T00:00:00"/>
    <s v="Kiewit"/>
    <x v="2"/>
    <s v="9135829267|570205"/>
    <s v="Check with Supplier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Error"/>
    <x v="1"/>
    <d v="2023-03-13T00:00:00"/>
    <m/>
    <d v="2023-03-13T00:00:00"/>
    <m/>
    <m/>
    <m/>
    <m/>
    <m/>
    <m/>
    <m/>
    <s v="Airgas Inc"/>
    <s v="Invoice"/>
    <n v="9135829267"/>
    <m/>
    <d v="2023-03-11T10:40:00"/>
    <n v="570205"/>
    <s v="SaveInvoiceFromInterface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https://gepsmartinterfacestorage.blob.core.windows.net/buyersqlconn/70021845/Interfaces/Inbound/cXML/Invoice/ProcessingError/2023/03/11/Invoice_20230311104010_ce40cb5c95e9429f9370a0e6a200a1d0.txt"/>
    <m/>
  </r>
  <r>
    <x v="4"/>
    <d v="2023-03-12T00:00:00"/>
    <s v="Mylan"/>
    <x v="2"/>
    <s v="8812330033|130608"/>
    <s v="Check with Supplier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Pending"/>
    <x v="0"/>
    <m/>
    <m/>
    <m/>
    <m/>
    <m/>
    <m/>
    <m/>
    <m/>
    <m/>
    <m/>
    <s v="VWR International LLC"/>
    <s v="Invoice"/>
    <n v="8812330033"/>
    <m/>
    <d v="2023-03-12T05:15:00"/>
    <n v="130608"/>
    <s v="SaveInvoiceFromInterface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https://gepsmartinterfacestorage.blob.core.windows.net/buyersqlconn/96327/Interfaces/Inbound/cXML/Invoice/ProcessingError/2023/03/12/Invoice_20230312051519_4371e7d8ef5c4408a167e2a712570754.txt"/>
    <m/>
  </r>
  <r>
    <x v="4"/>
    <d v="2023-03-12T00:00:00"/>
    <s v="ABM"/>
    <x v="1"/>
    <s v="1RRW-RDY6-HLDY|460103"/>
    <s v="GEP Team to reprocess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Pending"/>
    <x v="0"/>
    <m/>
    <m/>
    <m/>
    <m/>
    <m/>
    <m/>
    <m/>
    <m/>
    <m/>
    <m/>
    <s v="AMAZON CAPITAL SERVICES, INC."/>
    <s v="Invoice"/>
    <s v="1RRW-RDY6-HLDY"/>
    <m/>
    <d v="2023-03-12T15:23:00"/>
    <n v="460103"/>
    <s v="SaveInvoiceFromInterface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3/12/Invoice_20230312152335_a0c1468c3e564616b7635b1f7348a072.txt"/>
    <s v="Processed"/>
  </r>
  <r>
    <x v="4"/>
    <d v="2023-03-12T00:00:00"/>
    <s v="Ecolab"/>
    <x v="0"/>
    <s v="SINV02202015|540498"/>
    <s v="GEP Team to reprocess"/>
    <s v="{ApplicationException}Error while saving invoice from interface : SINV02202015. Error details: IDX10000: The parameter 'token' cannot be a 'null' or an empty object._x000a_Parameter name: token{/ApplicationException}"/>
    <s v="Exception"/>
    <x v="1"/>
    <d v="2023-03-13T00:00:00"/>
    <m/>
    <d v="2023-03-13T00:00:00"/>
    <m/>
    <m/>
    <m/>
    <m/>
    <m/>
    <m/>
    <m/>
    <s v="ZORCH INTERNATIONAL, INC."/>
    <s v="Invoice"/>
    <s v="SINV02202015"/>
    <m/>
    <d v="2023-03-11T21:46:00"/>
    <n v="540498"/>
    <s v="SaveInvoiceFromInterface"/>
    <s v="An error occurred while processing the message, refer to the details section for more information _x000a_Message ID: {D639B3BF-AE9C-46C8-BCCA-0D074AFCCAF7}_x000a_Instance ID: {C80ADD51-2D57-47D4-9F53-0E63B2E90F2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f0fa722-a7dc-4e1a-841e-382b99634c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933d9c95c2014041b091ebf98872d045.txt"/>
    <s v="Already processed"/>
  </r>
  <r>
    <x v="4"/>
    <d v="2023-03-12T00:00:00"/>
    <s v="Ecolab"/>
    <x v="0"/>
    <s v="SINV02202016|540498"/>
    <s v="GEP Team to reprocess"/>
    <s v="{ApplicationException}Error while saving invoice from interface : SINV02202016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16"/>
    <m/>
    <d v="2023-03-11T21:46:00"/>
    <n v="540498"/>
    <s v="SaveInvoiceFromInterface"/>
    <s v="An error occurred while processing the message, refer to the details section for more information _x000a_Message ID: {008D994F-3217-46F0-8FC5-D10B71B85E04}_x000a_Instance ID: {8BAB334A-26D6-43EB-B5C8-4F1D79924F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712f9c-53b4-4aa9-ac3b-e6f118108b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1111d39cd3a74339b383f7ecfd24de2a.txt"/>
    <s v="Already processed"/>
  </r>
  <r>
    <x v="4"/>
    <d v="2023-03-12T00:00:00"/>
    <s v="Ecolab"/>
    <x v="0"/>
    <s v="SINV02202020|540498"/>
    <s v="GEP Team to reprocess"/>
    <s v="{ApplicationException}Error while saving invoice from interface : SINV02202020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20"/>
    <m/>
    <d v="2023-03-11T21:46:00"/>
    <n v="540498"/>
    <s v="SaveInvoiceFromInterface"/>
    <s v="An error occurred while processing the message, refer to the details section for more information _x000a_Message ID: {8B48EC4C-037F-4FBF-9685-3A2948D745C6}_x000a_Instance ID: {A2B908DA-7C6C-4CAA-940D-C1E36969D45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7669ff-c26d-4264-a3f1-7828b65ff2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2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b9653cfeb9a04da987566636c2b8012e.txt"/>
    <s v="Already processed"/>
  </r>
  <r>
    <x v="4"/>
    <d v="2023-03-12T00:00:00"/>
    <s v="Kiewit"/>
    <x v="2"/>
    <s v="HJ07527|565058"/>
    <s v="Check with Supplier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Error"/>
    <x v="1"/>
    <d v="2023-03-13T00:00:00"/>
    <m/>
    <d v="2023-03-13T00:00:00"/>
    <m/>
    <m/>
    <m/>
    <m/>
    <m/>
    <m/>
    <m/>
    <s v="CDW Canada Inc"/>
    <s v="Invoice"/>
    <s v="HJ07527"/>
    <m/>
    <d v="2023-03-12T07:03:00"/>
    <n v="565058"/>
    <s v="SaveInvoiceFromInterface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https://gepsmartinterfacestorage.blob.core.windows.net/buyersqlconn/70021845/Interfaces/Inbound/cXML/Invoice/ProcessingError/2023/03/12/Invoice_20230312070258_f7574d66a7644ea98dc4fb37502d88f0.txt"/>
    <m/>
  </r>
  <r>
    <x v="4"/>
    <d v="2023-03-12T00:00:00"/>
    <s v="Kiewit"/>
    <x v="2"/>
    <s v="1PF416WLFYN9|545568"/>
    <s v="GEP Team to reprocess"/>
    <s v="Failed|InvoiceWorkFlow|08585230111820374604090561709CU47|Production-SMART-EASTUS|Correlation Id:08585230111851556216533317470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PF416WLFYN9"/>
    <m/>
    <d v="2023-03-12T04:35:00"/>
    <n v="545568"/>
    <s v="SaveInvoiceFromInterface"/>
    <s v="Failed|InvoiceWorkFlow|08585230111820374604090561709CU47|Production-SMART-EASTUS|Correlation Id:08585230111851556216533317470CU86|Reason: HTTP - Exception occured in API, Please contact Admin."/>
    <s v="https://gepsmartinterfacestorage.blob.core.windows.net/buyersqlconn/70021845/Interfaces/Inbound/cXML/Invoice/ProcessingError/2023/03/12/Invoice_20230312043504_8c84f3de4a564b2cba1f4214c881275b.txt"/>
    <s v="Document is deleted"/>
  </r>
  <r>
    <x v="4"/>
    <d v="2023-03-12T00:00:00"/>
    <s v="Kiewit"/>
    <x v="2"/>
    <s v="1MJVV97CG3KF|545568"/>
    <s v="GEP Team to reprocess"/>
    <s v="Failed|InvoiceWorkFlow|08585230148020976233817605001CU89|Production-SMART-EASTUS|Correlation Id:08585230148055395480899465176CU31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JVV97CG3KF"/>
    <m/>
    <d v="2023-03-12T03:35:00"/>
    <n v="545568"/>
    <s v="SaveInvoiceFromInterface"/>
    <s v="Failed|InvoiceWorkFlow|08585230148020976233817605001CU89|Production-SMART-EASTUS|Correlation Id:08585230148055395480899465176CU31|Reason: HTTP - Exception occured in API, Please contact Admin."/>
    <s v="https://gepsmartinterfacestorage.blob.core.windows.net/buyersqlconn/70021845/Interfaces/Inbound/cXML/Invoice/ProcessingError/2023/03/12/Invoice_20230312033444_b55a7859426340daa98432ae863db163.txt"/>
    <s v="Already processed"/>
  </r>
  <r>
    <x v="4"/>
    <d v="2023-03-12T00:00:00"/>
    <s v="Kiewit"/>
    <x v="2"/>
    <s v="1MRDC93DFNRP|545568"/>
    <s v="GEP Team to reprocess"/>
    <s v="Failed|InvoiceWorkFlow|08585230149824675309585111575CU47|Production-SMART-EASTUS|Correlation Id:08585230149863944855587296013CU25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RDC93DFNRP"/>
    <m/>
    <d v="2023-03-12T03:32:00"/>
    <n v="545568"/>
    <s v="SaveInvoiceFromInterface"/>
    <s v="Failed|InvoiceWorkFlow|08585230149824675309585111575CU47|Production-SMART-EASTUS|Correlation Id:08585230149863944855587296013CU25|Reason: HTTP - Exception occured in API, Please contact Admin."/>
    <s v="https://gepsmartinterfacestorage.blob.core.windows.net/buyersqlconn/70021845/Interfaces/Inbound/cXML/Invoice/ProcessingError/2023/03/12/Invoice_20230312033144_d4110a605c51481a94c2d887960e9a90.txt"/>
    <s v="Already processed"/>
  </r>
  <r>
    <x v="4"/>
    <d v="2023-03-12T00:00:00"/>
    <s v="Kiewit"/>
    <x v="2"/>
    <s v="1RRWRDY6FX71|545568"/>
    <s v="GEP Team to reprocess"/>
    <s v="Failed|InvoiceWorkFlow|08585230120268833309626803696CU44|Production-SMART-EASTUS|Correlation Id:08585230120299100427676658238CU50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RRWRDY6FX71"/>
    <m/>
    <d v="2023-03-12T04:21:00"/>
    <n v="545568"/>
    <s v="SaveInvoiceFromInterface"/>
    <s v="Failed|InvoiceWorkFlow|08585230120268833309626803696CU44|Production-SMART-EASTUS|Correlation Id:08585230120299100427676658238CU50|Reason: HTTP - Exception occured in API, Please contact Admin."/>
    <s v="https://gepsmartinterfacestorage.blob.core.windows.net/buyersqlconn/70021845/Interfaces/Inbound/cXML/Invoice/ProcessingError/2023/03/12/Invoice_20230312042100_c615b942404a46ed95b6194b96986508.txt"/>
    <s v="Already processed"/>
  </r>
  <r>
    <x v="4"/>
    <d v="2023-03-12T00:00:00"/>
    <s v="Kiewit"/>
    <x v="2"/>
    <s v="1TTD7VXFFWGN|545568"/>
    <s v="GEP Team to reprocess"/>
    <s v="Failed|InvoiceWorkFlow|08585230116643487600044815569CU64|Production-SMART-EASTUS|Correlation Id:08585230116676503093794366295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TTD7VXFFWGN"/>
    <m/>
    <d v="2023-03-12T04:27:00"/>
    <n v="545568"/>
    <s v="SaveInvoiceFromInterface"/>
    <s v="Failed|InvoiceWorkFlow|08585230116643487600044815569CU64|Production-SMART-EASTUS|Correlation Id:08585230116676503093794366295CU86|Reason: HTTP - Exception occured in API, Please contact Admin."/>
    <s v="https://gepsmartinterfacestorage.blob.core.windows.net/buyersqlconn/70021845/Interfaces/Inbound/cXML/Invoice/ProcessingError/2023/03/12/Invoice_20230312042703_33d3bd2def3c42f79c9226102e717c7a.txt"/>
    <s v="Document is deleted"/>
  </r>
  <r>
    <x v="4"/>
    <d v="2023-03-12T00:00:00"/>
    <s v="Kiewit"/>
    <x v="2"/>
    <s v="1WXCYLWDFJL7|545568"/>
    <s v="GEP Team to reprocess"/>
    <s v="Failed|InvoiceWorkFlow|08585230152248723958864516338CU66|Production-SMART-EASTUS|Correlation Id:08585230152283772173339576313CU29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WXCYLWDFJL7"/>
    <m/>
    <d v="2023-03-12T03:28:00"/>
    <n v="545568"/>
    <s v="SaveInvoiceFromInterface"/>
    <s v="Failed|InvoiceWorkFlow|08585230152248723958864516338CU66|Production-SMART-EASTUS|Correlation Id:08585230152283772173339576313CU29|Reason: HTTP - Exception occured in API, Please contact Admin."/>
    <s v="https://gepsmartinterfacestorage.blob.core.windows.net/buyersqlconn/70021845/Interfaces/Inbound/cXML/Invoice/ProcessingError/2023/03/12/Invoice_20230312032742_4713e1e4d88d475697402dcd3fca478d.txt"/>
    <s v="Already processed"/>
  </r>
  <r>
    <x v="5"/>
    <d v="2023-03-13T00:00:00"/>
    <s v="ABM"/>
    <x v="1"/>
    <s v="1RRW-RDY6-HLDY|460103"/>
    <s v="GEP Team to reprocess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Pending"/>
    <x v="3"/>
    <d v="2023-03-15T00:00:00"/>
    <m/>
    <m/>
    <m/>
    <m/>
    <m/>
    <m/>
    <m/>
    <m/>
    <m/>
    <s v="AMAZON CAPITAL SERVICES, INC."/>
    <s v="Invoice"/>
    <s v="1RRW-RDY6-HLDY"/>
    <m/>
    <d v="2023-03-12T15:23:00"/>
    <n v="460103"/>
    <s v="SaveInvoiceFromInterface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3/12/Invoice_20230312152335_a0c1468c3e564616b7635b1f7348a072.txt"/>
    <s v="Already processed"/>
  </r>
  <r>
    <x v="5"/>
    <d v="2023-03-13T00:00:00"/>
    <s v="ABM"/>
    <x v="1"/>
    <s v="756255812|460113"/>
    <s v="Check with Supplier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Pending"/>
    <x v="3"/>
    <d v="2023-03-15T00:00:00"/>
    <m/>
    <m/>
    <m/>
    <m/>
    <m/>
    <m/>
    <m/>
    <m/>
    <m/>
    <s v="SYSCO"/>
    <s v="Invoice"/>
    <n v="756255812"/>
    <m/>
    <d v="2023-03-13T08:23:00"/>
    <n v="460113"/>
    <s v="SaveInvoiceFromInterface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3/Invoice_20230313082327_5b059a4ecc6f4ac7b79ce5f7b829d4d1.txt"/>
    <m/>
  </r>
  <r>
    <x v="5"/>
    <d v="2023-03-13T00:00:00"/>
    <s v="Kiewit"/>
    <x v="2"/>
    <s v="1GCXDT9GJWQT|545568"/>
    <s v="Check with Supplier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CXDT9GJWQT"/>
    <m/>
    <d v="2023-03-12T22:13:00"/>
    <n v="545568"/>
    <s v="SaveInvoiceFromInterface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https://gepsmartinterfacestorage.blob.core.windows.net/buyersqlconn/70021845/Interfaces/Inbound/cXML/Invoice/ProcessingError/2023/03/12/Invoice_20230312221256_aa30b556a1ef43d48206295b080a9343.txt"/>
    <m/>
  </r>
  <r>
    <x v="5"/>
    <d v="2023-03-13T00:00:00"/>
    <s v="OGE"/>
    <x v="0"/>
    <s v="OK0501175|57824"/>
    <s v="Check with Supplier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Pending"/>
    <x v="3"/>
    <m/>
    <m/>
    <m/>
    <m/>
    <m/>
    <m/>
    <m/>
    <m/>
    <m/>
    <m/>
    <s v="FASTENAL COMPANY"/>
    <s v="Invoice"/>
    <s v="OK0501175"/>
    <m/>
    <d v="2023-03-13T17:19:00"/>
    <n v="57824"/>
    <s v="SaveInvoiceFromInterface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https://gepsmartinterfacestorage.blob.core.windows.net/buyersqlconn/7954/Interfaces/Inbound/cXML/Invoice/ProcessingError/2023/03/13/Invoice_20230313171914_3872937bd5a44421ba879289ba3f6377.txt"/>
    <m/>
  </r>
  <r>
    <x v="5"/>
    <d v="2023-03-13T00:00:00"/>
    <s v="ABM"/>
    <x v="1"/>
    <s v="756255812|460113"/>
    <s v="Check with Supplier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Pending"/>
    <x v="3"/>
    <m/>
    <m/>
    <m/>
    <m/>
    <m/>
    <m/>
    <m/>
    <m/>
    <m/>
    <m/>
    <s v="SYSCO"/>
    <s v="Invoice"/>
    <n v="756255812"/>
    <m/>
    <d v="2023-03-13T08:23:00"/>
    <n v="460113"/>
    <s v="SaveInvoiceFromInterface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3/Invoice_20230313082327_5b059a4ecc6f4ac7b79ce5f7b829d4d1.txt"/>
    <m/>
  </r>
  <r>
    <x v="5"/>
    <d v="2023-03-13T00:00:00"/>
    <s v="ABM"/>
    <x v="1"/>
    <s v="1472208|387589"/>
    <s v="Check with Supplier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Pending"/>
    <x v="3"/>
    <m/>
    <m/>
    <m/>
    <m/>
    <m/>
    <m/>
    <m/>
    <m/>
    <m/>
    <m/>
    <s v="CINTAS CORP"/>
    <s v="Invoice"/>
    <n v="1472208"/>
    <m/>
    <d v="2023-03-13T13:16:00"/>
    <n v="387589"/>
    <s v="SaveInvoiceFromInterface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https://gepsmartinterfacestorage.blob.core.windows.net/buyersqlconn/4202/Interfaces/Inbound/EDI/Invoice/ProcessingError/2023/03/13/Invoice_20230313011638_4d24d62c-2b9c-4005-b011-4a1faf874fb3.txt"/>
    <m/>
  </r>
  <r>
    <x v="5"/>
    <d v="2023-03-13T00:00:00"/>
    <s v="ABM"/>
    <x v="1"/>
    <s v="1473160|387589"/>
    <s v="Check with Supplier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Pending"/>
    <x v="3"/>
    <m/>
    <m/>
    <m/>
    <m/>
    <m/>
    <m/>
    <m/>
    <m/>
    <m/>
    <m/>
    <s v="CINTAS CORP"/>
    <s v="Invoice"/>
    <n v="1473160"/>
    <m/>
    <d v="2023-03-13T13:16:00"/>
    <n v="387589"/>
    <s v="SaveInvoiceFromInterface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https://gepsmartinterfacestorage.blob.core.windows.net/buyersqlconn/4202/Interfaces/Inbound/EDI/Invoice/ProcessingError/2023/03/13/Invoice_20230313011642_4c063c2c-fa0e-4eb8-a5da-97075c7d1853.txt"/>
    <m/>
  </r>
  <r>
    <x v="5"/>
    <d v="2023-03-13T00:00:00"/>
    <s v="ABM"/>
    <x v="1"/>
    <s v="1472828|387589"/>
    <s v="Check with Supplier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Pending"/>
    <x v="3"/>
    <m/>
    <m/>
    <m/>
    <m/>
    <m/>
    <m/>
    <m/>
    <m/>
    <m/>
    <m/>
    <s v="CINTAS CORP"/>
    <s v="Invoice"/>
    <n v="1472828"/>
    <m/>
    <d v="2023-03-13T13:16:00"/>
    <n v="387589"/>
    <s v="SaveInvoiceFromInterface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https://gepsmartinterfacestorage.blob.core.windows.net/buyersqlconn/4202/Interfaces/Inbound/EDI/Invoice/ProcessingError/2023/03/13/Invoice_20230313011641_44d9cd3a-ca12-4425-9a9e-93791ba60fbd.txt"/>
    <m/>
  </r>
  <r>
    <x v="5"/>
    <d v="2023-03-13T00:00:00"/>
    <s v="ABM"/>
    <x v="1"/>
    <s v="1474127|387589"/>
    <s v="Check with Supplier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Pending"/>
    <x v="3"/>
    <m/>
    <m/>
    <m/>
    <m/>
    <m/>
    <m/>
    <m/>
    <m/>
    <m/>
    <m/>
    <s v="CINTAS CORP"/>
    <s v="Invoice"/>
    <n v="1474127"/>
    <m/>
    <d v="2023-03-13T13:16:00"/>
    <n v="387589"/>
    <s v="SaveInvoiceFromInterface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https://gepsmartinterfacestorage.blob.core.windows.net/buyersqlconn/4202/Interfaces/Inbound/EDI/Invoice/ProcessingError/2023/03/13/Invoice_20230313011651_2654487f-4b99-4ffb-9da2-d7d3f134a64a.txt"/>
    <m/>
  </r>
  <r>
    <x v="5"/>
    <d v="2023-03-13T00:00:00"/>
    <s v="ABM"/>
    <x v="1"/>
    <s v="81565065|455644"/>
    <s v="Check with Supplier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065"/>
    <m/>
    <d v="2023-03-13T13:43:00"/>
    <n v="455644"/>
    <s v="SaveInvoiceFromInterface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https://gepsmartinterfacestorage.blob.core.windows.net/buyersqlconn/4202/Interfaces/Inbound/cXML/Invoice/ProcessingError/2023/03/13/Invoice_20230313134313_f0076512a68741a3adcb466e005d433c.txt"/>
    <m/>
  </r>
  <r>
    <x v="5"/>
    <d v="2023-03-13T00:00:00"/>
    <s v="ABM"/>
    <x v="1"/>
    <s v="81565200|455644"/>
    <s v="Check with Supplier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200"/>
    <m/>
    <d v="2023-03-13T14:01:00"/>
    <n v="455644"/>
    <s v="SaveInvoiceFromInterface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https://gepsmartinterfacestorage.blob.core.windows.net/buyersqlconn/4202/Interfaces/Inbound/cXML/Invoice/ProcessingError/2023/03/13/Invoice_20230313140121_4c20c730ebd14d318800b506668b38ab.txt"/>
    <m/>
  </r>
  <r>
    <x v="5"/>
    <d v="2023-03-13T00:00:00"/>
    <s v="ABM"/>
    <x v="1"/>
    <s v="4586680|455734"/>
    <s v="Check with Supplier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Pending"/>
    <x v="3"/>
    <m/>
    <m/>
    <m/>
    <m/>
    <m/>
    <m/>
    <m/>
    <m/>
    <m/>
    <m/>
    <s v="AMERICAN PAPER &amp; TWINE COMPANY"/>
    <s v="Invoice"/>
    <n v="4586680"/>
    <m/>
    <d v="2023-03-13T14:52:00"/>
    <n v="455734"/>
    <s v="SaveInvoiceFromInterface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https://gepsmartinterfacestorage.blob.core.windows.net/buyersqlconn/4202/Interfaces/Inbound/cXML/Invoice/ProcessingError/2023/03/13/Invoice_20230313145235_9445cc2dab2e4d4cb414df575b5a311e.txt"/>
    <m/>
  </r>
  <r>
    <x v="5"/>
    <d v="2023-03-13T00:00:00"/>
    <s v="Kiewit"/>
    <x v="2"/>
    <s v="1GCXDT9GJWQT|545568"/>
    <s v="Check with Supplier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CXDT9GJWQT"/>
    <m/>
    <d v="2023-03-12T22:13:00"/>
    <n v="545568"/>
    <s v="SaveInvoiceFromInterface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https://gepsmartinterfacestorage.blob.core.windows.net/buyersqlconn/70021845/Interfaces/Inbound/cXML/Invoice/ProcessingError/2023/03/12/Invoice_20230312221256_aa30b556a1ef43d48206295b080a9343.txt"/>
    <m/>
  </r>
  <r>
    <x v="5"/>
    <d v="2023-03-14T00:00:00"/>
    <s v="OGE"/>
    <x v="0"/>
    <s v="OK0501175|57824"/>
    <s v="Check with Supplier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Pending"/>
    <x v="3"/>
    <m/>
    <m/>
    <m/>
    <m/>
    <m/>
    <m/>
    <m/>
    <m/>
    <m/>
    <m/>
    <s v="FASTENAL COMPANY"/>
    <s v="Invoice"/>
    <s v="OK0501175"/>
    <m/>
    <d v="2023-03-13T17:19:00"/>
    <n v="57824"/>
    <s v="SaveInvoiceFromInterface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https://gepsmartinterfacestorage.blob.core.windows.net/buyersqlconn/7954/Interfaces/Inbound/cXML/Invoice/ProcessingError/2023/03/13/Invoice_20230313171914_3872937bd5a44421ba879289ba3f6377.txt"/>
    <m/>
  </r>
  <r>
    <x v="5"/>
    <d v="2023-03-14T00:00:00"/>
    <s v="OGE"/>
    <x v="0"/>
    <s v="9638177189|57800"/>
    <s v="Check with Supplier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Pending"/>
    <x v="3"/>
    <m/>
    <m/>
    <m/>
    <m/>
    <m/>
    <m/>
    <m/>
    <m/>
    <m/>
    <m/>
    <s v="W W GRAINGER INC"/>
    <s v="Invoice"/>
    <n v="9638177189"/>
    <m/>
    <d v="2023-03-14T08:01:00"/>
    <n v="57800"/>
    <s v="SaveInvoiceFromInterface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https://gepsmartinterfacestorage.blob.core.windows.net/buyersqlconn/7954/Interfaces/Inbound/cXML/Invoice/ProcessingError/2023/03/14/Invoice_20230314080103_0c3ba72fae104dfc8737fee567e09a9e.txt"/>
    <m/>
  </r>
  <r>
    <x v="5"/>
    <d v="2023-03-14T00:00:00"/>
    <s v="OGE"/>
    <x v="0"/>
    <s v="9637480873|57800"/>
    <s v="Check with Supplier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Pending"/>
    <x v="3"/>
    <m/>
    <m/>
    <m/>
    <m/>
    <m/>
    <m/>
    <m/>
    <m/>
    <m/>
    <m/>
    <s v="W W GRAINGER INC"/>
    <s v="Invoice"/>
    <n v="9637480873"/>
    <m/>
    <d v="2023-03-14T09:01:00"/>
    <n v="57800"/>
    <s v="SaveInvoiceFromInterface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https://gepsmartinterfacestorage.blob.core.windows.net/buyersqlconn/7954/Interfaces/Inbound/cXML/Invoice/ProcessingError/2023/03/14/Invoice_20230314090119_ce2be307806e42ab8a7976eb0e1c8b2c.txt"/>
    <m/>
  </r>
  <r>
    <x v="5"/>
    <d v="2023-03-14T00:00:00"/>
    <s v="ABM"/>
    <x v="1"/>
    <s v="4586680|455734"/>
    <s v="Check with Supplier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Pending"/>
    <x v="3"/>
    <m/>
    <m/>
    <m/>
    <m/>
    <m/>
    <m/>
    <m/>
    <m/>
    <m/>
    <m/>
    <s v="AMERICAN PAPER &amp; TWINE COMPANY"/>
    <s v="Invoice"/>
    <n v="4586680"/>
    <m/>
    <d v="2023-03-13T14:52:00"/>
    <n v="455734"/>
    <s v="SaveInvoiceFromInterface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https://gepsmartinterfacestorage.blob.core.windows.net/buyersqlconn/4202/Interfaces/Inbound/cXML/Invoice/ProcessingError/2023/03/13/Invoice_20230313145235_9445cc2dab2e4d4cb414df575b5a311e.txt"/>
    <m/>
  </r>
  <r>
    <x v="5"/>
    <d v="2023-03-14T00:00:00"/>
    <s v="ABM"/>
    <x v="1"/>
    <s v="81565200|455644"/>
    <s v="Check with Supplier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200"/>
    <m/>
    <d v="2023-03-13T14:01:00"/>
    <n v="455644"/>
    <s v="SaveInvoiceFromInterface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https://gepsmartinterfacestorage.blob.core.windows.net/buyersqlconn/4202/Interfaces/Inbound/cXML/Invoice/ProcessingError/2023/03/13/Invoice_20230313140121_4c20c730ebd14d318800b506668b38ab.txt"/>
    <m/>
  </r>
  <r>
    <x v="5"/>
    <d v="2023-03-14T00:00:00"/>
    <s v="ABM"/>
    <x v="1"/>
    <s v="81565065|455644"/>
    <s v="Check with Supplier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065"/>
    <m/>
    <d v="2023-03-13T13:43:00"/>
    <n v="455644"/>
    <s v="SaveInvoiceFromInterface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https://gepsmartinterfacestorage.blob.core.windows.net/buyersqlconn/4202/Interfaces/Inbound/cXML/Invoice/ProcessingError/2023/03/13/Invoice_20230313134313_f0076512a68741a3adcb466e005d433c.txt"/>
    <m/>
  </r>
  <r>
    <x v="5"/>
    <d v="2023-03-14T00:00:00"/>
    <s v="ABM"/>
    <x v="1"/>
    <s v="1474127|387589"/>
    <s v="Check with Supplier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Pending"/>
    <x v="3"/>
    <m/>
    <m/>
    <m/>
    <m/>
    <m/>
    <m/>
    <m/>
    <m/>
    <m/>
    <m/>
    <s v="CINTAS CORP"/>
    <s v="Invoice"/>
    <n v="1474127"/>
    <m/>
    <d v="2023-03-13T13:16:00"/>
    <n v="387589"/>
    <s v="SaveInvoiceFromInterface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https://gepsmartinterfacestorage.blob.core.windows.net/buyersqlconn/4202/Interfaces/Inbound/EDI/Invoice/ProcessingError/2023/03/13/Invoice_20230313011651_2654487f-4b99-4ffb-9da2-d7d3f134a64a.txt"/>
    <m/>
  </r>
  <r>
    <x v="5"/>
    <d v="2023-03-14T00:00:00"/>
    <s v="ABM"/>
    <x v="1"/>
    <s v="1472828|387589"/>
    <s v="Check with Supplier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Pending"/>
    <x v="3"/>
    <m/>
    <m/>
    <m/>
    <m/>
    <m/>
    <m/>
    <m/>
    <m/>
    <m/>
    <m/>
    <s v="CINTAS CORP"/>
    <s v="Invoice"/>
    <n v="1472828"/>
    <m/>
    <d v="2023-03-13T13:16:00"/>
    <n v="387589"/>
    <s v="SaveInvoiceFromInterface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https://gepsmartinterfacestorage.blob.core.windows.net/buyersqlconn/4202/Interfaces/Inbound/EDI/Invoice/ProcessingError/2023/03/13/Invoice_20230313011641_44d9cd3a-ca12-4425-9a9e-93791ba60fbd.txt"/>
    <m/>
  </r>
  <r>
    <x v="5"/>
    <d v="2023-03-14T00:00:00"/>
    <s v="ABM"/>
    <x v="1"/>
    <s v="1473160|387589"/>
    <s v="Check with Supplier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Pending"/>
    <x v="3"/>
    <m/>
    <m/>
    <m/>
    <m/>
    <m/>
    <m/>
    <m/>
    <m/>
    <m/>
    <m/>
    <s v="CINTAS CORP"/>
    <s v="Invoice"/>
    <n v="1473160"/>
    <m/>
    <d v="2023-03-13T13:16:00"/>
    <n v="387589"/>
    <s v="SaveInvoiceFromInterface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https://gepsmartinterfacestorage.blob.core.windows.net/buyersqlconn/4202/Interfaces/Inbound/EDI/Invoice/ProcessingError/2023/03/13/Invoice_20230313011642_4c063c2c-fa0e-4eb8-a5da-97075c7d1853.txt"/>
    <m/>
  </r>
  <r>
    <x v="5"/>
    <d v="2023-03-14T00:00:00"/>
    <s v="ABM"/>
    <x v="1"/>
    <s v="1472208|387589"/>
    <s v="Check with Supplier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Pending"/>
    <x v="3"/>
    <m/>
    <m/>
    <m/>
    <m/>
    <m/>
    <m/>
    <m/>
    <m/>
    <m/>
    <m/>
    <s v="CINTAS CORP"/>
    <s v="Invoice"/>
    <n v="1472208"/>
    <m/>
    <d v="2023-03-13T13:16:00"/>
    <n v="387589"/>
    <s v="SaveInvoiceFromInterface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https://gepsmartinterfacestorage.blob.core.windows.net/buyersqlconn/4202/Interfaces/Inbound/EDI/Invoice/ProcessingError/2023/03/13/Invoice_20230313011638_4d24d62c-2b9c-4005-b011-4a1faf874fb3.txt"/>
    <m/>
  </r>
  <r>
    <x v="5"/>
    <d v="2023-03-14T00:00:00"/>
    <s v="Ecolab"/>
    <x v="0"/>
    <s v="9637331407|540492"/>
    <s v="GEP Team to reprocess"/>
    <s v="Failed|InvoiceWorkFlow|08585228250606987258213186856CU67|Production-SMART-EASTUS|Correlation Id:08585228250644616680738024204CU27|Reason: HTTP - Exception occured in API, Please contact Admin."/>
    <s v="Pending"/>
    <x v="3"/>
    <m/>
    <m/>
    <m/>
    <m/>
    <m/>
    <m/>
    <m/>
    <m/>
    <m/>
    <m/>
    <s v="GRAINGER"/>
    <s v="Invoice"/>
    <n v="9637331407"/>
    <e v="#N/A"/>
    <d v="2023-03-14T08:17:00"/>
    <n v="540492"/>
    <s v="SaveInvoiceFromInterface"/>
    <s v="Failed|InvoiceWorkFlow|08585228250606987258213186856CU67|Production-SMART-EASTUS|Correlation Id:08585228250644616680738024204CU27|Reason: HTTP - Exception occured in API, Please contact Admin."/>
    <s v="https://gepsmartinterfacestorage.blob.core.windows.net/buyersqlconn/538731/Interfaces/Inbound/cXML/Invoice/ProcessingError/2023/03/14/Invoice_20230314081706_f67f3bacdaee4279968b03efa78308aa.txt"/>
    <s v="Document is deleted"/>
  </r>
  <r>
    <x v="5"/>
    <d v="2023-03-14T00:00:00"/>
    <s v="Ecolab"/>
    <x v="0"/>
    <s v="SINV02202297|540498"/>
    <s v="GEP Team to reprocess"/>
    <s v="{ApplicationException}Error while saving invoice from interface : SINV02202297. Error details: IDX10000: The parameter 'token' cannot be a 'null' or an empty object._x000a_Parameter name: token{/ApplicationException}"/>
    <s v="Sent for payment"/>
    <x v="1"/>
    <d v="2023-03-15T00:00:00"/>
    <m/>
    <d v="2023-03-01T00:00:00"/>
    <m/>
    <m/>
    <m/>
    <m/>
    <m/>
    <m/>
    <m/>
    <s v="ZORCH INTERNATIONAL, INC."/>
    <s v="Invoice"/>
    <s v="SINV02202297"/>
    <m/>
    <d v="2023-03-13T21:03:00"/>
    <n v="540498"/>
    <s v="SaveInvoiceFromInterface"/>
    <s v="An error occurred while processing the message, refer to the details section for more information _x000a_Message ID: {7B981BBA-04F7-4DE2-9526-2365572C71F6}_x000a_Instance ID: {14409ACC-4BC2-40A3-AB1A-62B240BC5CA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44d1aa0-e0a3-447a-8f53-be09aae3f9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29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7_5cf536af9338435285caa413ed27fcd7.txt"/>
    <s v="Processed"/>
  </r>
  <r>
    <x v="5"/>
    <d v="2023-03-14T00:00:00"/>
    <s v="Ecolab"/>
    <x v="0"/>
    <s v="SINV02203124|540498"/>
    <s v="Check with Supplier"/>
    <s v="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"/>
    <s v="Pending"/>
    <x v="3"/>
    <m/>
    <m/>
    <m/>
    <m/>
    <m/>
    <m/>
    <m/>
    <m/>
    <m/>
    <m/>
    <s v="ZORCH INTERNATIONAL, INC."/>
    <s v="Invoice"/>
    <s v="SINV02203124"/>
    <m/>
    <d v="2023-03-13T21:03:00"/>
    <n v="540498"/>
    <s v="SaveInvoiceFromInterface"/>
    <s v="An error occurred while processing the message, refer to the details section for more information _x000a_Message ID: {5C7BFE42-9878-43B6-B047-111185CA5D16}_x000a_Instance ID: {0E98E596-EC94-4046-A4CD-452C0AB6397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d3f0b2b-72d9-4974-83be-e92994ac41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8_20270f056ee74da797b0c6a0f36bc804.txt"/>
    <m/>
  </r>
  <r>
    <x v="5"/>
    <d v="2023-03-14T00:00:00"/>
    <s v="Kiewit"/>
    <x v="2"/>
    <s v="1G4XP6GD4JYH|545568"/>
    <s v="Check with Supplier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4XP6GD4JYH"/>
    <m/>
    <d v="2023-03-14T01:56:00"/>
    <n v="545568"/>
    <s v="SaveInvoiceFromInterface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https://gepsmartinterfacestorage.blob.core.windows.net/buyersqlconn/70021845/Interfaces/Inbound/cXML/Invoice/ProcessingError/2023/03/14/Invoice_20230314015602_9a9ad55cf500420885157daa6f7c20a3.txt"/>
    <m/>
  </r>
  <r>
    <x v="5"/>
    <d v="2023-03-14T00:00:00"/>
    <s v="Kiewit"/>
    <x v="2"/>
    <s v="1LGG1TVF49WF|545568"/>
    <s v="Check with Supplier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LGG1TVF49WF"/>
    <m/>
    <d v="2023-03-14T01:56:00"/>
    <n v="545568"/>
    <s v="SaveInvoiceFromInterface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https://gepsmartinterfacestorage.blob.core.windows.net/buyersqlconn/70021845/Interfaces/Inbound/cXML/Invoice/ProcessingError/2023/03/14/Invoice_20230314015602_bcbee313e3e64c47861fdf35db3b61cd.txt"/>
    <m/>
  </r>
  <r>
    <x v="5"/>
    <d v="2023-03-14T00:00:00"/>
    <s v="Kiewit"/>
    <x v="2"/>
    <s v="1W4JP4VR3KMT|545568"/>
    <s v="Check with Supplier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W4JP4VR3KMT"/>
    <m/>
    <d v="2023-03-14T09:02:00"/>
    <n v="545568"/>
    <s v="SaveInvoiceFromInterface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https://gepsmartinterfacestorage.blob.core.windows.net/buyersqlconn/70021845/Interfaces/Inbound/cXML/Invoice/ProcessingError/2023/03/14/Invoice_20230314090220_fb5bcc102165434cb72e8e65f9dd811c.txt"/>
    <m/>
  </r>
  <r>
    <x v="5"/>
    <d v="2023-03-14T00:00:00"/>
    <s v="Kiewit"/>
    <x v="2"/>
    <s v="9331204125|566727"/>
    <s v="Check with Supplier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Error"/>
    <x v="1"/>
    <d v="2023-03-15T00:00:00"/>
    <m/>
    <d v="2023-03-15T00:00:00"/>
    <m/>
    <m/>
    <m/>
    <m/>
    <m/>
    <m/>
    <m/>
    <s v="Graybar Electric Company Inc"/>
    <s v="Invoice"/>
    <n v="9331204125"/>
    <m/>
    <d v="2023-03-14T04:06:00"/>
    <n v="566727"/>
    <s v="SaveInvoiceFromInterface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https://gepsmartinterfacestorage.blob.core.windows.net/buyersqlconn/70021845/Interfaces/Inbound/cXML/Invoice/ProcessingError/2023/03/14/Invoice_20230314040553_7b9aeb8964a9435880ec0ec5fbe22f3b.txt"/>
    <m/>
  </r>
  <r>
    <x v="5"/>
    <d v="2023-03-14T00:00:00"/>
    <s v="Kiewit"/>
    <x v="2"/>
    <s v="9331205711|566727"/>
    <s v="Check with Supplier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05711"/>
    <m/>
    <d v="2023-03-14T04:05:00"/>
    <n v="566727"/>
    <s v="SaveInvoiceFromInterface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https://gepsmartinterfacestorage.blob.core.windows.net/buyersqlconn/70021845/Interfaces/Inbound/cXML/Invoice/ProcessingError/2023/03/14/Invoice_20230314040553_da122703ca084eb3a85eba617d7873c8.txt"/>
    <m/>
  </r>
  <r>
    <x v="5"/>
    <d v="2023-03-14T00:00:00"/>
    <s v="Kiewit"/>
    <x v="2"/>
    <s v="9331212163|566727"/>
    <s v="Check with Supplier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12163"/>
    <m/>
    <d v="2023-03-14T04:04:00"/>
    <n v="566727"/>
    <s v="SaveInvoiceFromInterface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14/Invoice_20230314040442_60e15c1d4ee8402aa40c433f20839562.txt"/>
    <m/>
  </r>
  <r>
    <x v="5"/>
    <d v="2023-03-14T00:00:00"/>
    <s v="Kiewit"/>
    <x v="2"/>
    <s v="9135875177|570205"/>
    <s v="Check with Supplier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Error"/>
    <x v="1"/>
    <d v="2023-03-15T00:00:00"/>
    <m/>
    <d v="2023-03-15T00:00:00"/>
    <m/>
    <m/>
    <m/>
    <m/>
    <m/>
    <m/>
    <m/>
    <s v="Airgas Inc"/>
    <s v="Invoice"/>
    <n v="9135875177"/>
    <m/>
    <d v="2023-03-14T08:35:00"/>
    <n v="570205"/>
    <s v="SaveInvoiceFromInterface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https://gepsmartinterfacestorage.blob.core.windows.net/buyersqlconn/70021845/Interfaces/Inbound/cXML/Invoice/ProcessingError/2023/03/14/Invoice_20230314083511_3a4eb0d7a5184f0d9261f2000ca593cb.txt"/>
    <m/>
  </r>
  <r>
    <x v="5"/>
    <d v="2023-03-14T00:00:00"/>
    <s v="Kiewit"/>
    <x v="2"/>
    <s v="9135877750|570205"/>
    <s v="Check with Supplier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Error"/>
    <x v="1"/>
    <d v="2023-03-15T00:00:00"/>
    <m/>
    <d v="2023-03-15T00:00:00"/>
    <m/>
    <m/>
    <m/>
    <m/>
    <m/>
    <m/>
    <m/>
    <s v="Airgas Inc"/>
    <s v="Invoice"/>
    <n v="9135877750"/>
    <m/>
    <d v="2023-03-14T08:38:00"/>
    <n v="570205"/>
    <s v="SaveInvoiceFromInterface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https://gepsmartinterfacestorage.blob.core.windows.net/buyersqlconn/70021845/Interfaces/Inbound/cXML/Invoice/ProcessingError/2023/03/14/Invoice_20230314083814_634dd0256096459fbc0fa901c10f76f7.txt"/>
    <m/>
  </r>
  <r>
    <x v="5"/>
    <d v="2023-03-14T00:00:00"/>
    <s v="Kiewit"/>
    <x v="2"/>
    <s v="9135877751|570205"/>
    <s v="Check with Supplier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Error"/>
    <x v="1"/>
    <d v="2023-03-15T00:00:00"/>
    <m/>
    <d v="2023-03-15T00:00:00"/>
    <m/>
    <m/>
    <m/>
    <m/>
    <m/>
    <m/>
    <m/>
    <s v="Airgas Inc"/>
    <s v="Invoice"/>
    <n v="9135877751"/>
    <m/>
    <d v="2023-03-14T08:36:00"/>
    <n v="570205"/>
    <s v="SaveInvoiceFromInterface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https://gepsmartinterfacestorage.blob.core.windows.net/buyersqlconn/70021845/Interfaces/Inbound/cXML/Invoice/ProcessingError/2023/03/14/Invoice_20230314083613_6322375b23ad46828da6c711f0afee9f.txt"/>
    <m/>
  </r>
  <r>
    <x v="5"/>
    <d v="2023-03-14T00:00:00"/>
    <s v="Kiewit"/>
    <x v="2"/>
    <s v="9331212134|566727"/>
    <s v="Check with Supplier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Error"/>
    <x v="1"/>
    <d v="2023-03-15T00:00:00"/>
    <m/>
    <d v="2023-03-15T00:00:00"/>
    <m/>
    <m/>
    <m/>
    <m/>
    <m/>
    <m/>
    <m/>
    <s v="Graybar Electric Company Inc"/>
    <s v="Invoice"/>
    <n v="9331212134"/>
    <m/>
    <d v="2023-03-14T04:07:00"/>
    <n v="566727"/>
    <s v="SaveInvoiceFromInterface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https://gepsmartinterfacestorage.blob.core.windows.net/buyersqlconn/70021845/Interfaces/Inbound/cXML/Invoice/ProcessingError/2023/03/14/Invoice_20230314040744_6a8a0cdbd8ea446eace6303b02a70d1b.txt"/>
    <m/>
  </r>
  <r>
    <x v="5"/>
    <d v="2023-03-14T00:00:00"/>
    <s v="Kiewit"/>
    <x v="2"/>
    <s v="94255140|570280"/>
    <s v="Check with Supplier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Error"/>
    <x v="1"/>
    <d v="2023-03-15T00:00:00"/>
    <m/>
    <d v="2023-03-15T00:00:00"/>
    <m/>
    <m/>
    <m/>
    <m/>
    <m/>
    <m/>
    <m/>
    <s v="McMaster-Carr Supply Co"/>
    <s v="Invoice"/>
    <n v="94255140"/>
    <m/>
    <d v="2023-03-14T07:06:00"/>
    <n v="570280"/>
    <s v="SaveInvoiceFromInterface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https://gepsmartinterfacestorage.blob.core.windows.net/buyersqlconn/70021845/Interfaces/Inbound/cXML/Invoice/ProcessingError/2023/03/14/Invoice_20230314070644_381e0d87dc7342a7b7d43f09326f41fd.txt"/>
    <m/>
  </r>
  <r>
    <x v="5"/>
    <d v="2023-03-14T00:00:00"/>
    <s v="OGE"/>
    <x v="0"/>
    <s v="9638177189|57800"/>
    <s v="Check with Supplier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Pending"/>
    <x v="3"/>
    <m/>
    <m/>
    <m/>
    <m/>
    <m/>
    <m/>
    <m/>
    <m/>
    <m/>
    <m/>
    <s v="W W GRAINGER INC"/>
    <s v="Invoice"/>
    <n v="9638177189"/>
    <m/>
    <d v="2023-03-14T08:01:00"/>
    <n v="57800"/>
    <s v="SaveInvoiceFromInterface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https://gepsmartinterfacestorage.blob.core.windows.net/buyersqlconn/7954/Interfaces/Inbound/cXML/Invoice/ProcessingError/2023/03/14/Invoice_20230314080103_0c3ba72fae104dfc8737fee567e09a9e.txt"/>
    <m/>
  </r>
  <r>
    <x v="5"/>
    <d v="2023-03-14T00:00:00"/>
    <s v="OGE"/>
    <x v="0"/>
    <s v="9637480873|57800"/>
    <s v="Check with Supplier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Pending"/>
    <x v="3"/>
    <m/>
    <m/>
    <m/>
    <m/>
    <m/>
    <m/>
    <m/>
    <m/>
    <m/>
    <m/>
    <s v="W W GRAINGER INC"/>
    <s v="Invoice"/>
    <n v="9637480873"/>
    <m/>
    <d v="2023-03-14T09:01:00"/>
    <n v="57800"/>
    <s v="SaveInvoiceFromInterface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https://gepsmartinterfacestorage.blob.core.windows.net/buyersqlconn/7954/Interfaces/Inbound/cXML/Invoice/ProcessingError/2023/03/14/Invoice_20230314090119_ce2be307806e42ab8a7976eb0e1c8b2c.txt"/>
    <m/>
  </r>
  <r>
    <x v="5"/>
    <d v="2023-03-14T00:00:00"/>
    <s v="Kellogg"/>
    <x v="0"/>
    <s v="CP-WO-39170-1-1|516348"/>
    <s v="Check with Supplier"/>
    <s v="Failed|CreditMemoWorkFlow|08585228115744776081962754063CU48|Production-SMART-EASTUS|Correlation Id:08585228115766741957957368988CU57|Reason: HTTP - ValidationException: Order Status is not valid"/>
    <s v="Error"/>
    <x v="1"/>
    <d v="2023-03-15T00:00:00"/>
    <m/>
    <d v="2023-03-15T00:00:00"/>
    <m/>
    <m/>
    <m/>
    <m/>
    <m/>
    <m/>
    <m/>
    <s v="DEDICATED CORPORATE SOLUTIONS INC"/>
    <s v="CreditMemo"/>
    <s v="CP-WO-39170-1-1"/>
    <m/>
    <d v="2023-03-14T12:01:00"/>
    <n v="516348"/>
    <s v="SaveCreditMemoFromInterface"/>
    <s v="Failed|CreditMemoWorkFlow|08585228115744776081962754063CU48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be8f1175d310452590d0a597365d1722.txt"/>
    <m/>
  </r>
  <r>
    <x v="5"/>
    <d v="2023-03-14T00:00:00"/>
    <s v="Kellogg"/>
    <x v="0"/>
    <s v="CP-WO-39170-2-1|516348"/>
    <s v="Check with Supplier"/>
    <s v="Failed|CreditMemoWorkFlow|08585228115744776082962754063CU55|Production-SMART-EASTUS|Correlation Id:08585228115766741957957368988CU57|Reason: HTTP - ValidationException: Order Status is not valid"/>
    <s v="Error"/>
    <x v="1"/>
    <d v="2023-03-15T00:00:00"/>
    <m/>
    <d v="2023-03-15T00:00:00"/>
    <m/>
    <m/>
    <m/>
    <m/>
    <m/>
    <m/>
    <m/>
    <s v="DEDICATED CORPORATE SOLUTIONS INC"/>
    <s v="CreditMemo"/>
    <s v="CP-WO-39170-2-1"/>
    <m/>
    <d v="2023-03-14T12:01:00"/>
    <n v="516348"/>
    <s v="SaveCreditMemoFromInterface"/>
    <s v="Failed|CreditMemoWorkFlow|08585228115744776082962754063CU55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41cbb290fa614ac1ae9f30e0b71e58db.txt"/>
    <m/>
  </r>
  <r>
    <x v="5"/>
    <d v="2023-03-14T00:00:00"/>
    <s v="Lennox"/>
    <x v="1"/>
    <s v="4458966|538857"/>
    <s v="Check with Supplier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Pending"/>
    <x v="3"/>
    <m/>
    <m/>
    <m/>
    <m/>
    <m/>
    <m/>
    <m/>
    <m/>
    <m/>
    <m/>
    <s v="MAGID GLOVE &amp; SAFETY"/>
    <s v="Invoice"/>
    <n v="4458966"/>
    <m/>
    <d v="2023-03-14T15:50:00"/>
    <n v="538857"/>
    <s v="SaveInvoiceFromInterface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https://gepsmartinterfacestorage.blob.core.windows.net/buyersqlconn/70021726/Interfaces/Inbound/EDI/Invoice/ProcessingError/2023/03/14/Invoice_20230314035037_32940216-2be0-4bbf-91b0-0b69ae88cd8b.txt"/>
    <m/>
  </r>
  <r>
    <x v="5"/>
    <d v="2023-03-14T00:00:00"/>
    <s v="Lennox"/>
    <x v="1"/>
    <s v="294223819002|543101"/>
    <s v="Check with Supplier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Pending"/>
    <x v="3"/>
    <m/>
    <m/>
    <m/>
    <m/>
    <m/>
    <m/>
    <m/>
    <m/>
    <m/>
    <m/>
    <s v="OFFICE DEPOT S.R.O."/>
    <s v="Invoice"/>
    <n v="294224000000"/>
    <m/>
    <d v="2023-03-14T17:58:00"/>
    <n v="543101"/>
    <s v="SaveInvoiceFromInterface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https://gepsmartinterfacestorage.blob.core.windows.net/buyersqlconn/70021726/Interfaces/Inbound/cXML/Invoice/ProcessingError/2023/03/14/Invoice_20230314175820_0a0eeb08852849f89ad2a66becece8c6.txt"/>
    <m/>
  </r>
  <r>
    <x v="5"/>
    <d v="2023-03-14T00:00:00"/>
    <s v="ABM"/>
    <x v="1"/>
    <s v="423117907|460113"/>
    <s v="Check with Supplier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Pending"/>
    <x v="3"/>
    <m/>
    <m/>
    <m/>
    <m/>
    <m/>
    <m/>
    <m/>
    <m/>
    <m/>
    <m/>
    <s v="SYSCO"/>
    <s v="Invoice"/>
    <n v="423117907"/>
    <m/>
    <d v="2023-03-14T11:22:00"/>
    <n v="460113"/>
    <s v="SaveInvoiceFromInterface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09_36a9033f3daf456b866710d5532e9c74.txt"/>
    <m/>
  </r>
  <r>
    <x v="5"/>
    <d v="2023-03-14T00:00:00"/>
    <s v="ABM"/>
    <x v="1"/>
    <s v="423117906|460113"/>
    <s v="Check with Supplier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Pending"/>
    <x v="3"/>
    <m/>
    <m/>
    <m/>
    <m/>
    <m/>
    <m/>
    <m/>
    <m/>
    <m/>
    <m/>
    <s v="SYSCO"/>
    <s v="Invoice"/>
    <n v="423117906"/>
    <m/>
    <d v="2023-03-14T11:22:00"/>
    <n v="460113"/>
    <s v="SaveInvoiceFromInterface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10_7042c87f490440a4b82081eb43323f04.txt"/>
    <m/>
  </r>
  <r>
    <x v="5"/>
    <d v="2023-03-14T00:00:00"/>
    <s v="ABM"/>
    <x v="1"/>
    <s v="13104527|394448"/>
    <s v="Check with Supplier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Pending"/>
    <x v="3"/>
    <m/>
    <m/>
    <m/>
    <m/>
    <m/>
    <m/>
    <m/>
    <m/>
    <m/>
    <m/>
    <s v="DADE PAPER &amp; BAG"/>
    <s v="Invoice"/>
    <n v="13104527"/>
    <m/>
    <d v="2023-03-14T12:46:00"/>
    <n v="394448"/>
    <s v="SaveInvoiceFromInterface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https://gepsmartinterfacestorage.blob.core.windows.net/buyersqlconn/4202/Interfaces/Inbound/EDI/Invoice/ProcessingError/2023/03/14/Invoice_20230314124644_919ea4c7-8fbd-478d-b010-c7fb6fe452c6.txt"/>
    <m/>
  </r>
  <r>
    <x v="5"/>
    <d v="2023-03-14T00:00:00"/>
    <s v="ABM"/>
    <x v="1"/>
    <s v="1478430|387589"/>
    <s v="Check with Supplier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Pending"/>
    <x v="3"/>
    <m/>
    <m/>
    <m/>
    <m/>
    <m/>
    <m/>
    <m/>
    <m/>
    <m/>
    <m/>
    <s v="CINTAS CORP"/>
    <s v="Invoice"/>
    <n v="1478430"/>
    <m/>
    <d v="2023-03-14T13:17:00"/>
    <n v="387589"/>
    <s v="SaveInvoiceFromInterface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https://gepsmartinterfacestorage.blob.core.windows.net/buyersqlconn/4202/Interfaces/Inbound/EDI/Invoice/ProcessingError/2023/03/14/Invoice_20230314011659_ef523e2d-ec12-40e1-a42a-01eec7cc6f18.txt"/>
    <m/>
  </r>
  <r>
    <x v="5"/>
    <d v="2023-03-14T00:00:00"/>
    <s v="ABM"/>
    <x v="1"/>
    <s v="81565521|455644"/>
    <s v="GEP Team to reprocess"/>
    <s v="Failed|InvoiceWorkFlow|08585228047263315398593523221CU57|Production-SMART-EASTUS|Correlation Id:08585228047312831824910166197CU52|Reason: HTTP - Exception occured in API, Please contact Admin."/>
    <s v="Pending"/>
    <x v="3"/>
    <m/>
    <m/>
    <m/>
    <m/>
    <m/>
    <m/>
    <m/>
    <m/>
    <m/>
    <m/>
    <s v="WAXIE SANITARY SUPPLY"/>
    <s v="Invoice"/>
    <n v="81565521"/>
    <m/>
    <d v="2023-03-14T13:57:00"/>
    <n v="455644"/>
    <s v="SaveInvoiceFromInterface"/>
    <s v="Failed|InvoiceWorkFlow|08585228047263315398593523221CU57|Production-SMART-EASTUS|Correlation Id:08585228047312831824910166197CU52|Reason: HTTP - Exception occured in API, Please contact Admin."/>
    <s v="https://gepsmartinterfacestorage.blob.core.windows.net/buyersqlconn/4202/Interfaces/Inbound/cXML/Invoice/ProcessingError/2023/03/14/Invoice_20230314135600_57a0ae79f2da4458808e2991c666e163.txt"/>
    <s v="Document is deleted"/>
  </r>
  <r>
    <x v="5"/>
    <d v="2023-03-14T00:00:00"/>
    <s v="ABM"/>
    <x v="1"/>
    <s v="81565527|455644"/>
    <s v="Check with Supplier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527"/>
    <m/>
    <d v="2023-03-14T13:58:00"/>
    <n v="455644"/>
    <s v="SaveInvoiceFromInterface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https://gepsmartinterfacestorage.blob.core.windows.net/buyersqlconn/4202/Interfaces/Inbound/cXML/Invoice/ProcessingError/2023/03/14/Invoice_20230314135802_5477213cd81a4608841d9475bc9eec4d.txt"/>
    <m/>
  </r>
  <r>
    <x v="5"/>
    <d v="2023-03-14T00:00:00"/>
    <s v="ABM"/>
    <x v="1"/>
    <s v="81544972|455644"/>
    <s v="Check with Supplier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Pending"/>
    <x v="3"/>
    <m/>
    <m/>
    <m/>
    <m/>
    <m/>
    <m/>
    <m/>
    <m/>
    <m/>
    <m/>
    <s v="WAXIE SANITARY SUPPLY"/>
    <s v="Invoice"/>
    <n v="81544972"/>
    <m/>
    <d v="2023-03-14T14:30:00"/>
    <n v="455644"/>
    <s v="SaveInvoiceFromInterface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https://gepsmartinterfacestorage.blob.core.windows.net/buyersqlconn/4202/Interfaces/Inbound/cXML/Invoice/ProcessingError/2023/03/14/Invoice_20230314143012_b410049b08aa4774a73f4735bed037c4.txt"/>
    <m/>
  </r>
  <r>
    <x v="5"/>
    <d v="2023-03-14T00:00:00"/>
    <s v="ABM"/>
    <x v="1"/>
    <s v="81533894|455644"/>
    <s v="Check with Supplier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Pending"/>
    <x v="3"/>
    <m/>
    <m/>
    <m/>
    <m/>
    <m/>
    <m/>
    <m/>
    <m/>
    <m/>
    <m/>
    <s v="WAXIE SANITARY SUPPLY"/>
    <s v="Invoice"/>
    <n v="81533894"/>
    <m/>
    <d v="2023-03-14T14:30:00"/>
    <n v="455644"/>
    <s v="SaveInvoiceFromInterface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https://gepsmartinterfacestorage.blob.core.windows.net/buyersqlconn/4202/Interfaces/Inbound/cXML/Invoice/ProcessingError/2023/03/14/Invoice_20230314143011_c82b16506a7049a886bf0a96299420a9.txt"/>
    <m/>
  </r>
  <r>
    <x v="5"/>
    <d v="2023-03-14T00:00:00"/>
    <s v="Ecolab"/>
    <x v="0"/>
    <s v="9637331407|540492"/>
    <s v="GEP Team to reprocess"/>
    <s v="Failed|InvoiceWorkFlow|08585228250606987258213186856CU67|Production-SMART-EASTUS|Correlation Id:08585228250644616680738024204CU27|Reason: HTTP - Exception occured in API, Please contact Admin."/>
    <s v="Pending"/>
    <x v="3"/>
    <m/>
    <m/>
    <m/>
    <m/>
    <m/>
    <m/>
    <m/>
    <m/>
    <m/>
    <m/>
    <s v="GRAINGER"/>
    <s v="Invoice"/>
    <n v="9637331407"/>
    <e v="#N/A"/>
    <d v="2023-03-14T08:17:00"/>
    <n v="540492"/>
    <s v="SaveInvoiceFromInterface"/>
    <s v="Failed|InvoiceWorkFlow|08585228250606987258213186856CU67|Production-SMART-EASTUS|Correlation Id:08585228250644616680738024204CU27|Reason: HTTP - Exception occured in API, Please contact Admin."/>
    <s v="https://gepsmartinterfacestorage.blob.core.windows.net/buyersqlconn/538731/Interfaces/Inbound/cXML/Invoice/ProcessingError/2023/03/14/Invoice_20230314081706_f67f3bacdaee4279968b03efa78308aa.txt"/>
    <s v="Document is deleted"/>
  </r>
  <r>
    <x v="5"/>
    <d v="2023-03-14T00:00:00"/>
    <s v="Ecolab"/>
    <x v="0"/>
    <s v="SINV02202297|540498"/>
    <s v="GEP Team to reprocess"/>
    <s v="{ApplicationException}Error while saving invoice from interface : SINV02202297. Error details: IDX10000: The parameter 'token' cannot be a 'null' or an empty object._x000a_Parameter name: token{/ApplicationException}"/>
    <s v="Sent for payment"/>
    <x v="1"/>
    <d v="2023-03-15T00:00:00"/>
    <m/>
    <d v="2023-03-01T00:00:00"/>
    <m/>
    <m/>
    <m/>
    <m/>
    <m/>
    <m/>
    <m/>
    <s v="ZORCH INTERNATIONAL, INC."/>
    <s v="Invoice"/>
    <s v="SINV02202297"/>
    <m/>
    <d v="2023-03-13T21:03:00"/>
    <n v="540498"/>
    <s v="SaveInvoiceFromInterface"/>
    <s v="An error occurred while processing the message, refer to the details section for more information _x000a_Message ID: {7B981BBA-04F7-4DE2-9526-2365572C71F6}_x000a_Instance ID: {14409ACC-4BC2-40A3-AB1A-62B240BC5CA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44d1aa0-e0a3-447a-8f53-be09aae3f9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29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7_5cf536af9338435285caa413ed27fcd7.txt"/>
    <s v="Processed"/>
  </r>
  <r>
    <x v="5"/>
    <d v="2023-03-14T00:00:00"/>
    <s v="Ecolab"/>
    <x v="0"/>
    <s v="SINV02203124|540498"/>
    <s v="Check with Supplier"/>
    <s v="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"/>
    <s v="Pending"/>
    <x v="3"/>
    <m/>
    <m/>
    <m/>
    <m/>
    <m/>
    <m/>
    <m/>
    <m/>
    <m/>
    <m/>
    <s v="ZORCH INTERNATIONAL, INC."/>
    <s v="Invoice"/>
    <s v="SINV02203124"/>
    <m/>
    <d v="2023-03-13T21:03:00"/>
    <n v="540498"/>
    <s v="SaveInvoiceFromInterface"/>
    <s v="An error occurred while processing the message, refer to the details section for more information _x000a_Message ID: {5C7BFE42-9878-43B6-B047-111185CA5D16}_x000a_Instance ID: {0E98E596-EC94-4046-A4CD-452C0AB6397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d3f0b2b-72d9-4974-83be-e92994ac41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8_20270f056ee74da797b0c6a0f36bc804.txt"/>
    <m/>
  </r>
  <r>
    <x v="5"/>
    <d v="2023-03-14T00:00:00"/>
    <s v="Kiewit"/>
    <x v="2"/>
    <s v="1G4XP6GD4JYH|545568"/>
    <s v="Check with Supplier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4XP6GD4JYH"/>
    <m/>
    <d v="2023-03-14T01:56:00"/>
    <n v="545568"/>
    <s v="SaveInvoiceFromInterface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https://gepsmartinterfacestorage.blob.core.windows.net/buyersqlconn/70021845/Interfaces/Inbound/cXML/Invoice/ProcessingError/2023/03/14/Invoice_20230314015602_9a9ad55cf500420885157daa6f7c20a3.txt"/>
    <m/>
  </r>
  <r>
    <x v="5"/>
    <d v="2023-03-14T00:00:00"/>
    <s v="Kiewit"/>
    <x v="2"/>
    <s v="1LGG1TVF49WF|545568"/>
    <s v="Check with Supplier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LGG1TVF49WF"/>
    <m/>
    <d v="2023-03-14T01:56:00"/>
    <n v="545568"/>
    <s v="SaveInvoiceFromInterface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https://gepsmartinterfacestorage.blob.core.windows.net/buyersqlconn/70021845/Interfaces/Inbound/cXML/Invoice/ProcessingError/2023/03/14/Invoice_20230314015602_bcbee313e3e64c47861fdf35db3b61cd.txt"/>
    <m/>
  </r>
  <r>
    <x v="5"/>
    <d v="2023-03-14T00:00:00"/>
    <s v="Kiewit"/>
    <x v="2"/>
    <s v="1W4JP4VR3KMT|545568"/>
    <s v="Check with Supplier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W4JP4VR3KMT"/>
    <m/>
    <d v="2023-03-14T09:02:00"/>
    <n v="545568"/>
    <s v="SaveInvoiceFromInterface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https://gepsmartinterfacestorage.blob.core.windows.net/buyersqlconn/70021845/Interfaces/Inbound/cXML/Invoice/ProcessingError/2023/03/14/Invoice_20230314090220_fb5bcc102165434cb72e8e65f9dd811c.txt"/>
    <m/>
  </r>
  <r>
    <x v="5"/>
    <d v="2023-03-14T00:00:00"/>
    <s v="Kiewit"/>
    <x v="2"/>
    <s v="9331204125|566727"/>
    <s v="Check with Supplier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Error"/>
    <x v="1"/>
    <d v="2023-03-15T00:00:00"/>
    <m/>
    <d v="2023-03-15T00:00:00"/>
    <m/>
    <m/>
    <m/>
    <m/>
    <m/>
    <m/>
    <m/>
    <s v="Graybar Electric Company Inc"/>
    <s v="Invoice"/>
    <n v="9331204125"/>
    <m/>
    <d v="2023-03-14T04:06:00"/>
    <n v="566727"/>
    <s v="SaveInvoiceFromInterface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https://gepsmartinterfacestorage.blob.core.windows.net/buyersqlconn/70021845/Interfaces/Inbound/cXML/Invoice/ProcessingError/2023/03/14/Invoice_20230314040553_7b9aeb8964a9435880ec0ec5fbe22f3b.txt"/>
    <m/>
  </r>
  <r>
    <x v="5"/>
    <d v="2023-03-14T00:00:00"/>
    <s v="Kiewit"/>
    <x v="2"/>
    <s v="9331205711|566727"/>
    <s v="Check with Supplier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05711"/>
    <m/>
    <d v="2023-03-14T04:05:00"/>
    <n v="566727"/>
    <s v="SaveInvoiceFromInterface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https://gepsmartinterfacestorage.blob.core.windows.net/buyersqlconn/70021845/Interfaces/Inbound/cXML/Invoice/ProcessingError/2023/03/14/Invoice_20230314040553_da122703ca084eb3a85eba617d7873c8.txt"/>
    <m/>
  </r>
  <r>
    <x v="5"/>
    <d v="2023-03-14T00:00:00"/>
    <s v="Kiewit"/>
    <x v="2"/>
    <s v="9331212163|566727"/>
    <s v="Check with Supplier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12163"/>
    <m/>
    <d v="2023-03-14T04:04:00"/>
    <n v="566727"/>
    <s v="SaveInvoiceFromInterface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14/Invoice_20230314040442_60e15c1d4ee8402aa40c433f20839562.txt"/>
    <m/>
  </r>
  <r>
    <x v="5"/>
    <d v="2023-03-14T00:00:00"/>
    <s v="Kiewit"/>
    <x v="2"/>
    <s v="9331212134|566727"/>
    <s v="Check with Supplier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Error"/>
    <x v="1"/>
    <d v="2023-03-15T00:00:00"/>
    <m/>
    <d v="2023-03-15T00:00:00"/>
    <m/>
    <m/>
    <m/>
    <m/>
    <m/>
    <m/>
    <m/>
    <s v="Graybar Electric Company Inc"/>
    <s v="Invoice"/>
    <n v="9331212134"/>
    <m/>
    <d v="2023-03-14T04:07:00"/>
    <n v="566727"/>
    <s v="SaveInvoiceFromInterface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https://gepsmartinterfacestorage.blob.core.windows.net/buyersqlconn/70021845/Interfaces/Inbound/cXML/Invoice/ProcessingError/2023/03/14/Invoice_20230314040744_6a8a0cdbd8ea446eace6303b02a70d1b.txt"/>
    <m/>
  </r>
  <r>
    <x v="5"/>
    <d v="2023-03-14T00:00:00"/>
    <s v="Kiewit"/>
    <x v="2"/>
    <s v="94255140|570280"/>
    <s v="Check with Supplier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Error"/>
    <x v="1"/>
    <d v="2023-03-15T00:00:00"/>
    <m/>
    <d v="2023-03-15T00:00:00"/>
    <m/>
    <m/>
    <m/>
    <m/>
    <m/>
    <m/>
    <m/>
    <s v="McMaster-Carr Supply Co"/>
    <s v="Invoice"/>
    <n v="94255140"/>
    <m/>
    <d v="2023-03-14T07:06:00"/>
    <n v="570280"/>
    <s v="SaveInvoiceFromInterface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https://gepsmartinterfacestorage.blob.core.windows.net/buyersqlconn/70021845/Interfaces/Inbound/cXML/Invoice/ProcessingError/2023/03/14/Invoice_20230314070644_381e0d87dc7342a7b7d43f09326f41fd.txt"/>
    <m/>
  </r>
  <r>
    <x v="5"/>
    <d v="2023-03-14T00:00:00"/>
    <s v="Kiewit"/>
    <x v="2"/>
    <s v="9638025537|572963"/>
    <s v="Check with Supplier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37"/>
    <m/>
    <d v="2023-03-14T12:17:00"/>
    <n v="572963"/>
    <s v="SaveInvoiceFromInterface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https://gepsmartinterfacestorage.blob.core.windows.net/buyersqlconn/70021845/Interfaces/Inbound/cXML/Invoice/ProcessingError/2023/03/14/Invoice_20230314121726_ae2d3f328ad4442c88c6136bd99c5019.txt"/>
    <m/>
  </r>
  <r>
    <x v="5"/>
    <d v="2023-03-14T00:00:00"/>
    <s v="Kiewit"/>
    <x v="2"/>
    <s v="9638025545|572963"/>
    <s v="Check with Supplier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45"/>
    <m/>
    <d v="2023-03-14T12:19:00"/>
    <n v="572963"/>
    <s v="SaveInvoiceFromInterface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https://gepsmartinterfacestorage.blob.core.windows.net/buyersqlconn/70021845/Interfaces/Inbound/cXML/Invoice/ProcessingError/2023/03/14/Invoice_20230314121928_7f697214dfde478ba10af2eae16b92f9.txt"/>
    <m/>
  </r>
  <r>
    <x v="5"/>
    <d v="2023-03-14T00:00:00"/>
    <s v="Kiewit"/>
    <x v="2"/>
    <s v="9638025552|572963"/>
    <s v="Check with Supplier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52"/>
    <m/>
    <d v="2023-03-14T12:18:00"/>
    <n v="572963"/>
    <s v="SaveInvoiceFromInterface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https://gepsmartinterfacestorage.blob.core.windows.net/buyersqlconn/70021845/Interfaces/Inbound/cXML/Invoice/ProcessingError/2023/03/14/Invoice_20230314121827_d508f0075ecf4988b79b3e9b91d57a05.txt"/>
    <m/>
  </r>
  <r>
    <x v="5"/>
    <d v="2023-03-14T00:00:00"/>
    <s v="Kiewit"/>
    <x v="2"/>
    <s v="9638025560|572963"/>
    <s v="Check with Supplier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60"/>
    <m/>
    <d v="2023-03-14T12:19:00"/>
    <n v="572963"/>
    <s v="SaveInvoiceFromInterface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https://gepsmartinterfacestorage.blob.core.windows.net/buyersqlconn/70021845/Interfaces/Inbound/cXML/Invoice/ProcessingError/2023/03/14/Invoice_20230314121928_73a1712a332d4d4fa12b750ec2f5dc5a.txt"/>
    <m/>
  </r>
  <r>
    <x v="5"/>
    <d v="2023-03-14T00:00:00"/>
    <s v="Kiewit"/>
    <x v="2"/>
    <s v="14YVHG4K16PR|545568"/>
    <s v="Check with Supplier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4YVHG4K16PR"/>
    <m/>
    <d v="2023-03-14T18:38:00"/>
    <n v="545568"/>
    <s v="SaveInvoiceFromInterface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https://gepsmartinterfacestorage.blob.core.windows.net/buyersqlconn/70021845/Interfaces/Inbound/cXML/Invoice/ProcessingError/2023/03/14/Invoice_20230314183829_792fe3cf768341da94692eea4883be2e.txt"/>
    <m/>
  </r>
  <r>
    <x v="5"/>
    <d v="2023-03-14T00:00:00"/>
    <s v="Kiewit"/>
    <x v="2"/>
    <s v="9135875177|570205"/>
    <s v="Check with Supplier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Error"/>
    <x v="1"/>
    <d v="2023-03-15T00:00:00"/>
    <m/>
    <d v="2023-03-15T00:00:00"/>
    <m/>
    <m/>
    <m/>
    <m/>
    <m/>
    <m/>
    <m/>
    <s v="Airgas Inc"/>
    <s v="Invoice"/>
    <n v="9135875177"/>
    <m/>
    <d v="2023-03-14T08:35:00"/>
    <n v="570205"/>
    <s v="SaveInvoiceFromInterface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https://gepsmartinterfacestorage.blob.core.windows.net/buyersqlconn/70021845/Interfaces/Inbound/cXML/Invoice/ProcessingError/2023/03/14/Invoice_20230314083511_3a4eb0d7a5184f0d9261f2000ca593cb.txt"/>
    <m/>
  </r>
  <r>
    <x v="5"/>
    <d v="2023-03-14T00:00:00"/>
    <s v="Kiewit"/>
    <x v="2"/>
    <s v="9135877750|570205"/>
    <s v="Check with Supplier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Error"/>
    <x v="1"/>
    <d v="2023-03-15T00:00:00"/>
    <m/>
    <d v="2023-03-15T00:00:00"/>
    <m/>
    <m/>
    <m/>
    <m/>
    <m/>
    <m/>
    <m/>
    <s v="Airgas Inc"/>
    <s v="Invoice"/>
    <n v="9135877750"/>
    <m/>
    <d v="2023-03-14T08:38:00"/>
    <n v="570205"/>
    <s v="SaveInvoiceFromInterface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https://gepsmartinterfacestorage.blob.core.windows.net/buyersqlconn/70021845/Interfaces/Inbound/cXML/Invoice/ProcessingError/2023/03/14/Invoice_20230314083814_634dd0256096459fbc0fa901c10f76f7.txt"/>
    <m/>
  </r>
  <r>
    <x v="5"/>
    <d v="2023-03-14T00:00:00"/>
    <s v="Kiewit"/>
    <x v="2"/>
    <s v="9135877751|570205"/>
    <s v="Check with Supplier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Error"/>
    <x v="1"/>
    <d v="2023-03-15T00:00:00"/>
    <m/>
    <d v="2023-03-15T00:00:00"/>
    <m/>
    <m/>
    <m/>
    <m/>
    <m/>
    <m/>
    <m/>
    <s v="Airgas Inc"/>
    <s v="Invoice"/>
    <n v="9135877751"/>
    <m/>
    <d v="2023-03-14T08:36:00"/>
    <n v="570205"/>
    <s v="SaveInvoiceFromInterface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https://gepsmartinterfacestorage.blob.core.windows.net/buyersqlconn/70021845/Interfaces/Inbound/cXML/Invoice/ProcessingError/2023/03/14/Invoice_20230314083613_6322375b23ad46828da6c711f0afee9f.txt"/>
    <m/>
  </r>
  <r>
    <x v="6"/>
    <d v="2023-03-15T00:00:00"/>
    <s v="Kellogg"/>
    <x v="0"/>
    <s v="CP-WO-39170-1-1|516348"/>
    <s v="Check with Supplier"/>
    <s v="Failed|CreditMemoWorkFlow|08585228115744776081962754063CU48|Production-SMART-EASTUS|Correlation Id:08585228115766741957957368988CU57|Reason: HTTP - ValidationException: Order Status is not valid"/>
    <s v="Error"/>
    <x v="1"/>
    <d v="2023-03-16T00:00:00"/>
    <m/>
    <d v="2023-03-16T00:00:00"/>
    <m/>
    <m/>
    <m/>
    <m/>
    <m/>
    <m/>
    <m/>
    <s v="DEDICATED CORPORATE SOLUTIONS INC"/>
    <s v="CreditMemo"/>
    <s v="CP-WO-39170-1-1"/>
    <m/>
    <d v="2023-03-14T12:01:00"/>
    <n v="516348"/>
    <s v="SaveCreditMemoFromInterface"/>
    <s v="Failed|CreditMemoWorkFlow|08585228115744776081962754063CU48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be8f1175d310452590d0a597365d1722.txt"/>
    <m/>
  </r>
  <r>
    <x v="6"/>
    <d v="2023-03-15T00:00:00"/>
    <s v="Kellogg"/>
    <x v="0"/>
    <s v="CP-WO-39170-2-1|516348"/>
    <s v="Check with Supplier"/>
    <s v="Failed|CreditMemoWorkFlow|08585228115744776082962754063CU55|Production-SMART-EASTUS|Correlation Id:08585228115766741957957368988CU57|Reason: HTTP - ValidationException: Order Status is not valid"/>
    <s v="Error"/>
    <x v="1"/>
    <d v="2023-03-16T00:00:00"/>
    <m/>
    <d v="2023-03-16T00:00:00"/>
    <m/>
    <m/>
    <m/>
    <m/>
    <m/>
    <m/>
    <m/>
    <s v="DEDICATED CORPORATE SOLUTIONS INC"/>
    <s v="CreditMemo"/>
    <s v="CP-WO-39170-2-1"/>
    <m/>
    <d v="2023-03-14T12:01:00"/>
    <n v="516348"/>
    <s v="SaveCreditMemoFromInterface"/>
    <s v="Failed|CreditMemoWorkFlow|08585228115744776082962754063CU55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41cbb290fa614ac1ae9f30e0b71e58db.txt"/>
    <m/>
  </r>
  <r>
    <x v="6"/>
    <d v="2023-03-15T00:00:00"/>
    <s v="Lennox"/>
    <x v="1"/>
    <s v="294223819002|543101"/>
    <s v="Check with Supplier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Pending"/>
    <x v="0"/>
    <m/>
    <m/>
    <m/>
    <m/>
    <m/>
    <m/>
    <m/>
    <m/>
    <m/>
    <m/>
    <s v="OFFICE DEPOT S.R.O."/>
    <s v="Invoice"/>
    <n v="294224000000"/>
    <m/>
    <d v="2023-03-14T17:58:00"/>
    <n v="543101"/>
    <s v="SaveInvoiceFromInterface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https://gepsmartinterfacestorage.blob.core.windows.net/buyersqlconn/70021726/Interfaces/Inbound/cXML/Invoice/ProcessingError/2023/03/14/Invoice_20230314175820_0a0eeb08852849f89ad2a66becece8c6.txt"/>
    <m/>
  </r>
  <r>
    <x v="6"/>
    <d v="2023-03-15T00:00:00"/>
    <s v="Lennox"/>
    <x v="1"/>
    <s v="4458966|538857"/>
    <s v="Check with Supplier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Pending"/>
    <x v="0"/>
    <m/>
    <m/>
    <m/>
    <m/>
    <m/>
    <m/>
    <m/>
    <m/>
    <m/>
    <m/>
    <s v="MAGID GLOVE &amp; SAFETY"/>
    <s v="Invoice"/>
    <n v="4458966"/>
    <m/>
    <d v="2023-03-14T15:50:00"/>
    <n v="538857"/>
    <s v="SaveInvoiceFromInterface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https://gepsmartinterfacestorage.blob.core.windows.net/buyersqlconn/70021726/Interfaces/Inbound/EDI/Invoice/ProcessingError/2023/03/14/Invoice_20230314035037_32940216-2be0-4bbf-91b0-0b69ae88cd8b.txt"/>
    <m/>
  </r>
  <r>
    <x v="6"/>
    <d v="2023-03-15T00:00:00"/>
    <s v="ABM"/>
    <x v="1"/>
    <s v="756261692|460113"/>
    <s v="Check with Supplier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1692"/>
    <m/>
    <d v="2023-03-15T07:58:00"/>
    <n v="460113"/>
    <s v="SaveInvoiceFromInterface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75837_5ad2ee53aa9e44a8bb407a252b3bbaf4.txt"/>
    <m/>
  </r>
  <r>
    <x v="6"/>
    <d v="2023-03-15T00:00:00"/>
    <s v="ABM"/>
    <x v="1"/>
    <s v="81533894|455644"/>
    <s v="Check with Supplier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Pending"/>
    <x v="0"/>
    <m/>
    <m/>
    <m/>
    <m/>
    <m/>
    <m/>
    <m/>
    <m/>
    <m/>
    <m/>
    <s v="WAXIE SANITARY SUPPLY"/>
    <s v="Invoice"/>
    <n v="81533894"/>
    <m/>
    <d v="2023-03-14T14:30:00"/>
    <n v="455644"/>
    <s v="SaveInvoiceFromInterface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https://gepsmartinterfacestorage.blob.core.windows.net/buyersqlconn/4202/Interfaces/Inbound/cXML/Invoice/ProcessingError/2023/03/14/Invoice_20230314143011_c82b16506a7049a886bf0a96299420a9.txt"/>
    <m/>
  </r>
  <r>
    <x v="6"/>
    <d v="2023-03-15T00:00:00"/>
    <s v="ABM"/>
    <x v="1"/>
    <s v="81544972|455644"/>
    <s v="Check with Supplier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Pending"/>
    <x v="0"/>
    <m/>
    <m/>
    <m/>
    <m/>
    <m/>
    <m/>
    <m/>
    <m/>
    <m/>
    <m/>
    <s v="WAXIE SANITARY SUPPLY"/>
    <s v="Invoice"/>
    <n v="81544972"/>
    <m/>
    <d v="2023-03-14T14:30:00"/>
    <n v="455644"/>
    <s v="SaveInvoiceFromInterface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https://gepsmartinterfacestorage.blob.core.windows.net/buyersqlconn/4202/Interfaces/Inbound/cXML/Invoice/ProcessingError/2023/03/14/Invoice_20230314143012_b410049b08aa4774a73f4735bed037c4.txt"/>
    <m/>
  </r>
  <r>
    <x v="6"/>
    <d v="2023-03-15T00:00:00"/>
    <s v="ABM"/>
    <x v="1"/>
    <s v="81565527|455644"/>
    <s v="Check with Supplier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Pending"/>
    <x v="0"/>
    <m/>
    <m/>
    <m/>
    <m/>
    <m/>
    <m/>
    <m/>
    <m/>
    <m/>
    <m/>
    <s v="WAXIE SANITARY SUPPLY"/>
    <s v="Invoice"/>
    <n v="81565527"/>
    <m/>
    <d v="2023-03-14T13:58:00"/>
    <n v="455644"/>
    <s v="SaveInvoiceFromInterface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https://gepsmartinterfacestorage.blob.core.windows.net/buyersqlconn/4202/Interfaces/Inbound/cXML/Invoice/ProcessingError/2023/03/14/Invoice_20230314135802_5477213cd81a4608841d9475bc9eec4d.txt"/>
    <m/>
  </r>
  <r>
    <x v="6"/>
    <d v="2023-03-15T00:00:00"/>
    <s v="ABM"/>
    <x v="1"/>
    <s v="81565521|455644"/>
    <s v="GEP Team to reprocess"/>
    <s v="Failed|InvoiceWorkFlow|08585228047263315398593523221CU57|Production-SMART-EASTUS|Correlation Id:08585228047312831824910166197CU52|Reason: HTTP - Exception occured in API, Please contact Admin."/>
    <s v="Pending"/>
    <x v="0"/>
    <m/>
    <m/>
    <m/>
    <m/>
    <m/>
    <m/>
    <m/>
    <m/>
    <m/>
    <m/>
    <s v="WAXIE SANITARY SUPPLY"/>
    <s v="Invoice"/>
    <n v="81565521"/>
    <m/>
    <d v="2023-03-14T13:57:00"/>
    <n v="455644"/>
    <s v="SaveInvoiceFromInterface"/>
    <s v="Failed|InvoiceWorkFlow|08585228047263315398593523221CU57|Production-SMART-EASTUS|Correlation Id:08585228047312831824910166197CU52|Reason: HTTP - Exception occured in API, Please contact Admin."/>
    <s v="https://gepsmartinterfacestorage.blob.core.windows.net/buyersqlconn/4202/Interfaces/Inbound/cXML/Invoice/ProcessingError/2023/03/14/Invoice_20230314135600_57a0ae79f2da4458808e2991c666e163.txt"/>
    <s v="Document is deleted"/>
  </r>
  <r>
    <x v="6"/>
    <d v="2023-03-15T00:00:00"/>
    <s v="ABM"/>
    <x v="1"/>
    <s v="1478430|387589"/>
    <s v="Check with Supplier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78430"/>
    <m/>
    <d v="2023-03-14T13:17:00"/>
    <n v="387589"/>
    <s v="SaveInvoiceFromInterface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https://gepsmartinterfacestorage.blob.core.windows.net/buyersqlconn/4202/Interfaces/Inbound/EDI/Invoice/ProcessingError/2023/03/14/Invoice_20230314011659_ef523e2d-ec12-40e1-a42a-01eec7cc6f18.txt"/>
    <m/>
  </r>
  <r>
    <x v="6"/>
    <d v="2023-03-15T00:00:00"/>
    <s v="ABM"/>
    <x v="1"/>
    <s v="13104527|394448"/>
    <s v="Check with Supplier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Pending"/>
    <x v="0"/>
    <m/>
    <m/>
    <m/>
    <m/>
    <m/>
    <m/>
    <m/>
    <m/>
    <m/>
    <m/>
    <s v="DADE PAPER &amp; BAG"/>
    <s v="Invoice"/>
    <n v="13104527"/>
    <m/>
    <d v="2023-03-14T12:46:00"/>
    <n v="394448"/>
    <s v="SaveInvoiceFromInterface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https://gepsmartinterfacestorage.blob.core.windows.net/buyersqlconn/4202/Interfaces/Inbound/EDI/Invoice/ProcessingError/2023/03/14/Invoice_20230314124644_919ea4c7-8fbd-478d-b010-c7fb6fe452c6.txt"/>
    <m/>
  </r>
  <r>
    <x v="6"/>
    <d v="2023-03-15T00:00:00"/>
    <s v="ABM"/>
    <x v="1"/>
    <s v="423118356|460113"/>
    <s v="Check with Supplier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8356"/>
    <m/>
    <d v="2023-03-15T09:52:00"/>
    <n v="460113"/>
    <s v="SaveInvoiceFromInterface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95219_d65754772bc34ca4902717c280af5866.txt"/>
    <m/>
  </r>
  <r>
    <x v="6"/>
    <d v="2023-03-15T00:00:00"/>
    <s v="ABM"/>
    <x v="1"/>
    <s v="423117906|460113"/>
    <s v="Check with Supplier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7906"/>
    <m/>
    <d v="2023-03-14T11:22:00"/>
    <n v="460113"/>
    <s v="SaveInvoiceFromInterface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10_7042c87f490440a4b82081eb43323f04.txt"/>
    <m/>
  </r>
  <r>
    <x v="6"/>
    <d v="2023-03-15T00:00:00"/>
    <s v="ABM"/>
    <x v="1"/>
    <s v="423117907|460113"/>
    <s v="Check with Supplier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7907"/>
    <m/>
    <d v="2023-03-14T11:22:00"/>
    <n v="460113"/>
    <s v="SaveInvoiceFromInterface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09_36a9033f3daf456b866710d5532e9c74.txt"/>
    <m/>
  </r>
  <r>
    <x v="6"/>
    <d v="2023-03-15T00:00:00"/>
    <s v="Kiewit"/>
    <x v="2"/>
    <s v="9638025545|572963"/>
    <s v="Check with Supplier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45"/>
    <m/>
    <d v="2023-03-14T12:19:00"/>
    <n v="572963"/>
    <s v="SaveInvoiceFromInterface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https://gepsmartinterfacestorage.blob.core.windows.net/buyersqlconn/70021845/Interfaces/Inbound/cXML/Invoice/ProcessingError/2023/03/14/Invoice_20230314121928_7f697214dfde478ba10af2eae16b92f9.txt"/>
    <m/>
  </r>
  <r>
    <x v="6"/>
    <d v="2023-03-15T00:00:00"/>
    <s v="Kiewit"/>
    <x v="2"/>
    <s v="9638025552|572963"/>
    <s v="Check with Supplier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52"/>
    <m/>
    <d v="2023-03-14T12:18:00"/>
    <n v="572963"/>
    <s v="SaveInvoiceFromInterface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https://gepsmartinterfacestorage.blob.core.windows.net/buyersqlconn/70021845/Interfaces/Inbound/cXML/Invoice/ProcessingError/2023/03/14/Invoice_20230314121827_d508f0075ecf4988b79b3e9b91d57a05.txt"/>
    <m/>
  </r>
  <r>
    <x v="6"/>
    <d v="2023-03-15T00:00:00"/>
    <s v="Kiewit"/>
    <x v="2"/>
    <s v="9638025560|572963"/>
    <s v="Check with Supplier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60"/>
    <m/>
    <d v="2023-03-14T12:19:00"/>
    <n v="572963"/>
    <s v="SaveInvoiceFromInterface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https://gepsmartinterfacestorage.blob.core.windows.net/buyersqlconn/70021845/Interfaces/Inbound/cXML/Invoice/ProcessingError/2023/03/14/Invoice_20230314121928_73a1712a332d4d4fa12b750ec2f5dc5a.txt"/>
    <m/>
  </r>
  <r>
    <x v="6"/>
    <d v="2023-03-15T00:00:00"/>
    <s v="Kiewit"/>
    <x v="2"/>
    <s v="14YVHG4K16PR|545568"/>
    <s v="Check with Supplier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Error"/>
    <x v="1"/>
    <d v="2023-03-16T00:00:00"/>
    <m/>
    <d v="2023-03-16T00:00:00"/>
    <m/>
    <m/>
    <m/>
    <m/>
    <m/>
    <m/>
    <m/>
    <s v="Amazon Capital Services Inc"/>
    <s v="Invoice"/>
    <s v="14YVHG4K16PR"/>
    <m/>
    <d v="2023-03-14T18:38:00"/>
    <n v="545568"/>
    <s v="SaveInvoiceFromInterface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https://gepsmartinterfacestorage.blob.core.windows.net/buyersqlconn/70021845/Interfaces/Inbound/cXML/Invoice/ProcessingError/2023/03/14/Invoice_20230314183829_792fe3cf768341da94692eea4883be2e.txt"/>
    <m/>
  </r>
  <r>
    <x v="6"/>
    <d v="2023-03-15T00:00:00"/>
    <s v="Kiewit"/>
    <x v="2"/>
    <s v="4620892102|572685"/>
    <s v="Check with Supplier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Error"/>
    <x v="1"/>
    <d v="2023-03-16T00:00:00"/>
    <m/>
    <d v="2023-03-16T00:00:00"/>
    <m/>
    <m/>
    <m/>
    <m/>
    <m/>
    <m/>
    <m/>
    <s v="Hilti Inc"/>
    <s v="Invoice"/>
    <n v="4620892102"/>
    <m/>
    <d v="2023-03-15T03:54:00"/>
    <n v="572685"/>
    <s v="SaveInvoiceFromInterface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https://gepsmartinterfacestorage.blob.core.windows.net/buyersqlconn/70021845/Interfaces/Inbound/cXML/Invoice/ProcessingError/2023/03/15/Invoice_20230315035419_2bd449e6623d48e39f7a93ee65443c53.txt"/>
    <m/>
  </r>
  <r>
    <x v="6"/>
    <d v="2023-03-15T00:00:00"/>
    <s v="Kiewit"/>
    <x v="2"/>
    <s v="4620892107|572685"/>
    <s v="Check with Supplier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Error"/>
    <x v="1"/>
    <d v="2023-03-16T00:00:00"/>
    <m/>
    <d v="2023-03-16T00:00:00"/>
    <m/>
    <m/>
    <m/>
    <m/>
    <m/>
    <m/>
    <m/>
    <s v="Hilti Inc"/>
    <s v="Invoice"/>
    <n v="4620892107"/>
    <m/>
    <d v="2023-03-15T03:54:00"/>
    <n v="572685"/>
    <s v="SaveInvoiceFromInterface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https://gepsmartinterfacestorage.blob.core.windows.net/buyersqlconn/70021845/Interfaces/Inbound/cXML/Invoice/ProcessingError/2023/03/15/Invoice_20230315035419_84e09ba8bd3b472b8a3c5eca7dc003f9.txt"/>
    <m/>
  </r>
  <r>
    <x v="6"/>
    <d v="2023-03-15T00:00:00"/>
    <s v="Kiewit"/>
    <x v="2"/>
    <s v="94376972|570280"/>
    <s v="Check with Supplier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Error"/>
    <x v="1"/>
    <d v="2023-03-16T00:00:00"/>
    <m/>
    <d v="2023-03-16T00:00:00"/>
    <m/>
    <m/>
    <m/>
    <m/>
    <m/>
    <m/>
    <m/>
    <s v="McMaster-Carr Supply Co"/>
    <s v="Invoice"/>
    <n v="94376972"/>
    <m/>
    <d v="2023-03-15T06:38:00"/>
    <n v="570280"/>
    <s v="SaveInvoiceFromInterface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https://gepsmartinterfacestorage.blob.core.windows.net/buyersqlconn/70021845/Interfaces/Inbound/cXML/Invoice/ProcessingError/2023/03/15/Invoice_20230315063814_65890a8ebff54df193fd266030a87cc6.txt"/>
    <m/>
  </r>
  <r>
    <x v="6"/>
    <d v="2023-03-15T00:00:00"/>
    <s v="Kiewit"/>
    <x v="2"/>
    <s v="9638025537|572963"/>
    <s v="Check with Supplier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37"/>
    <m/>
    <d v="2023-03-14T12:17:00"/>
    <n v="572963"/>
    <s v="SaveInvoiceFromInterface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https://gepsmartinterfacestorage.blob.core.windows.net/buyersqlconn/70021845/Interfaces/Inbound/cXML/Invoice/ProcessingError/2023/03/14/Invoice_20230314121726_ae2d3f328ad4442c88c6136bd99c5019.txt"/>
    <m/>
  </r>
  <r>
    <x v="6"/>
    <d v="2023-03-15T00:00:00"/>
    <s v="Kiewit"/>
    <x v="2"/>
    <s v="9638963539|571179"/>
    <s v="GEP Team to reprocess"/>
    <s v="Failed|InvoiceWorkFlow|08585227359634616890597515254CU58|Production-SMART-EASTUS|Correlation Id:08585227359704603526315897180CU51|Reason: HTTP - Exception occured in API, Please contact Admin."/>
    <s v="Error"/>
    <x v="1"/>
    <d v="2023-03-16T00:00:00"/>
    <m/>
    <d v="2023-03-16T00:00:00"/>
    <m/>
    <m/>
    <m/>
    <m/>
    <m/>
    <m/>
    <m/>
    <s v="W.W. Grainger, Inc."/>
    <s v="Invoice"/>
    <n v="9638963539"/>
    <m/>
    <d v="2023-03-15T09:03:00"/>
    <n v="571179"/>
    <s v="SaveInvoiceFromInterface"/>
    <s v="Failed|InvoiceWorkFlow|08585227359634616890597515254CU58|Production-SMART-EASTUS|Correlation Id:08585227359704603526315897180CU51|Reason: HTTP - Exception occured in API, Please contact Admin."/>
    <s v="https://gepsmartinterfacestorage.blob.core.windows.net/buyersqlconn/70021845/Interfaces/Inbound/cXML/Invoice/ProcessingError/2023/03/15/Invoice_20230315090203_140f7dae0724491d89a2d3bb41f6697a.txt"/>
    <s v="Processed"/>
  </r>
  <r>
    <x v="6"/>
    <d v="2023-03-15T00:00:00"/>
    <s v="Kiewit"/>
    <x v="2"/>
    <s v="HK01315|573080"/>
    <s v="Check with Supplier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Error"/>
    <x v="1"/>
    <d v="2023-03-16T00:00:00"/>
    <m/>
    <d v="2023-03-16T00:00:00"/>
    <m/>
    <m/>
    <m/>
    <m/>
    <m/>
    <m/>
    <m/>
    <s v="CDW LLC"/>
    <s v="Invoice"/>
    <s v="HK01315"/>
    <m/>
    <d v="2023-03-15T00:02:00"/>
    <n v="573080"/>
    <s v="SaveInvoiceFromInterface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https://gepsmartinterfacestorage.blob.core.windows.net/buyersqlconn/70021845/Interfaces/Inbound/cXML/Invoice/ProcessingError/2023/03/15/Invoice_20230315000208_55d5cd0b3e6e4292b95144bf23a7ddd6.txt"/>
    <m/>
  </r>
  <r>
    <x v="6"/>
    <d v="2023-03-15T00:00:00"/>
    <s v="Kiewit"/>
    <x v="2"/>
    <s v="1687919502|568125"/>
    <s v="Check with Supplier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Error"/>
    <x v="1"/>
    <d v="2023-03-16T00:00:00"/>
    <m/>
    <d v="2023-03-16T00:00:00"/>
    <m/>
    <m/>
    <m/>
    <m/>
    <m/>
    <m/>
    <m/>
    <s v="Hilti Canada Corp"/>
    <s v="Invoice"/>
    <n v="1687919502"/>
    <m/>
    <d v="2023-03-15T04:27:00"/>
    <n v="568125"/>
    <s v="SaveInvoiceFromInterface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https://gepsmartinterfacestorage.blob.core.windows.net/buyersqlconn/70021845/Interfaces/Inbound/cXML/Invoice/ProcessingError/2023/03/15/Invoice_20230315042733_bbd957ac5f2f4650818eae17723a95d7.txt"/>
    <m/>
  </r>
  <r>
    <x v="6"/>
    <d v="2023-03-15T00:00:00"/>
    <s v="Kiewit"/>
    <x v="2"/>
    <s v="9135921430|570205"/>
    <s v="Check with Supplier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Error"/>
    <x v="1"/>
    <d v="2023-03-16T00:00:00"/>
    <m/>
    <d v="2023-03-16T00:00:00"/>
    <m/>
    <m/>
    <m/>
    <m/>
    <m/>
    <m/>
    <m/>
    <s v="Airgas Inc"/>
    <s v="Invoice"/>
    <n v="9135921430"/>
    <m/>
    <d v="2023-03-15T08:38:00"/>
    <n v="570205"/>
    <s v="SaveInvoiceFromInterface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https://gepsmartinterfacestorage.blob.core.windows.net/buyersqlconn/70021845/Interfaces/Inbound/cXML/Invoice/ProcessingError/2023/03/15/Invoice_20230315083752_a286bf1b8aff40fea3f0d21758cc8ada.txt"/>
    <m/>
  </r>
  <r>
    <x v="6"/>
    <d v="2023-03-15T00:00:00"/>
    <s v="Kiewit"/>
    <x v="2"/>
    <s v="9135922189|570205"/>
    <s v="Check with Supplier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Error"/>
    <x v="1"/>
    <d v="2023-03-16T00:00:00"/>
    <m/>
    <d v="2023-03-16T00:00:00"/>
    <m/>
    <m/>
    <m/>
    <m/>
    <m/>
    <m/>
    <m/>
    <s v="Airgas Inc"/>
    <s v="Invoice"/>
    <n v="9135922189"/>
    <m/>
    <d v="2023-03-15T08:40:00"/>
    <n v="570205"/>
    <s v="SaveInvoiceFromInterface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https://gepsmartinterfacestorage.blob.core.windows.net/buyersqlconn/70021845/Interfaces/Inbound/cXML/Invoice/ProcessingError/2023/03/15/Invoice_20230315083954_c79df4b213dc4f3c8be1f5d8be744a60.txt"/>
    <m/>
  </r>
  <r>
    <x v="6"/>
    <d v="2023-03-15T00:00:00"/>
    <s v="Kiewit"/>
    <x v="2"/>
    <s v="9135924046|570205"/>
    <s v="Check with Supplier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Error"/>
    <x v="1"/>
    <d v="2023-03-16T00:00:00"/>
    <m/>
    <d v="2023-03-16T00:00:00"/>
    <m/>
    <m/>
    <m/>
    <m/>
    <m/>
    <m/>
    <m/>
    <s v="Airgas Inc"/>
    <s v="Invoice"/>
    <n v="9135924046"/>
    <m/>
    <d v="2023-03-15T08:42:00"/>
    <n v="570205"/>
    <s v="SaveInvoiceFromInterface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https://gepsmartinterfacestorage.blob.core.windows.net/buyersqlconn/70021845/Interfaces/Inbound/cXML/Invoice/ProcessingError/2023/03/15/Invoice_20230315084252_b0df5fb9eb664cedae0a7db73dd63586.txt"/>
    <m/>
  </r>
  <r>
    <x v="6"/>
    <d v="2023-03-15T00:00:00"/>
    <s v="Kiewit"/>
    <x v="2"/>
    <s v="9135926959|570205"/>
    <s v="Check with Supplier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Error"/>
    <x v="1"/>
    <d v="2023-03-16T00:00:00"/>
    <m/>
    <d v="2023-03-16T00:00:00"/>
    <m/>
    <m/>
    <m/>
    <m/>
    <m/>
    <m/>
    <m/>
    <s v="Airgas Inc"/>
    <s v="Invoice"/>
    <n v="9135926959"/>
    <m/>
    <d v="2023-03-15T08:44:00"/>
    <n v="570205"/>
    <s v="SaveInvoiceFromInterface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https://gepsmartinterfacestorage.blob.core.windows.net/buyersqlconn/70021845/Interfaces/Inbound/cXML/Invoice/ProcessingError/2023/03/15/Invoice_20230315084356_ca84c0545d7e48748d7f3c72cd96683b.txt"/>
    <m/>
  </r>
  <r>
    <x v="6"/>
    <d v="2023-03-15T00:00:00"/>
    <s v="Petronas"/>
    <x v="1"/>
    <s v="613251612137|548566"/>
    <s v="Check with Supplier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Pending"/>
    <x v="0"/>
    <m/>
    <m/>
    <m/>
    <m/>
    <m/>
    <m/>
    <m/>
    <m/>
    <m/>
    <m/>
    <s v="MACRO TECH VENTURES SDN BHD"/>
    <s v="Invoice"/>
    <n v="613252000000"/>
    <m/>
    <d v="2023-03-15T02:41:00"/>
    <n v="548566"/>
    <s v="SaveInvoiceFromInterface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https://gepsmartinterfacestorage.blob.core.windows.net/buyersqlconn/70021790/Interfaces/Inbound/cXML/Invoice/ProcessingError/2023/03/15/Invoice_20230315024056_a61d11699ddf4569b6ad5bd58bcf17d7.txt"/>
    <m/>
  </r>
  <r>
    <x v="6"/>
    <d v="2023-03-15T00:00:00"/>
    <s v="Petronas"/>
    <x v="1"/>
    <s v="555504212196|548566"/>
    <s v="Check with Supplier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34115_e0b84dbb1fd5494ea64d9671355ae182.txt"/>
    <m/>
  </r>
  <r>
    <x v="6"/>
    <d v="2023-03-15T00:00:00"/>
    <s v="Petronas"/>
    <x v="1"/>
    <s v="555504212195|548566"/>
    <s v="Check with Supplier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34115_8945e10bd8694ea8a599010a573d61c1.txt"/>
    <m/>
  </r>
  <r>
    <x v="6"/>
    <d v="2023-03-15T00:00:00"/>
    <s v="Petronas"/>
    <x v="1"/>
    <s v="555504212195|548566"/>
    <s v="Check with Supplier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40124_85a334348fc84bd09c97fc622229fcd0.txt"/>
    <m/>
  </r>
  <r>
    <x v="6"/>
    <d v="2023-03-15T00:00:00"/>
    <s v="Petronas"/>
    <x v="1"/>
    <s v="555504212196|548566"/>
    <s v="Check with Supplier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40124_bd371290925344629bd7646c3ac72f83.txt"/>
    <m/>
  </r>
  <r>
    <x v="6"/>
    <d v="2023-03-15T00:00:00"/>
    <s v="ABM"/>
    <x v="1"/>
    <s v="756261692|460113"/>
    <s v="Check with Supplier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1692"/>
    <m/>
    <d v="2023-03-15T07:58:00"/>
    <n v="460113"/>
    <s v="SaveInvoiceFromInterface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75837_5ad2ee53aa9e44a8bb407a252b3bbaf4.txt"/>
    <m/>
  </r>
  <r>
    <x v="6"/>
    <d v="2023-03-15T00:00:00"/>
    <s v="ABM"/>
    <x v="1"/>
    <s v="423118356|460113"/>
    <s v="Check with Supplier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8356"/>
    <m/>
    <d v="2023-03-15T09:52:00"/>
    <n v="460113"/>
    <s v="SaveInvoiceFromInterface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95219_d65754772bc34ca4902717c280af5866.txt"/>
    <m/>
  </r>
  <r>
    <x v="6"/>
    <d v="2023-03-15T00:00:00"/>
    <s v="ABM"/>
    <x v="1"/>
    <s v="81106137_RK9M20|455644"/>
    <s v="Check with Supplier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Pending"/>
    <x v="0"/>
    <m/>
    <m/>
    <m/>
    <m/>
    <m/>
    <m/>
    <m/>
    <m/>
    <m/>
    <m/>
    <s v="WAXIE SANITARY SUPPLY"/>
    <s v="Invoice"/>
    <s v="81106137_RK9M20"/>
    <m/>
    <d v="2023-03-15T13:38:00"/>
    <n v="455644"/>
    <s v="SaveInvoiceFromInterface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https://gepsmartinterfacestorage.blob.core.windows.net/buyersqlconn/4202/Interfaces/Inbound/cXML/Invoice/ProcessingError/2023/03/15/Invoice_20230315133834_746ede8cbb9f4bb9adcadd9a42e72824.txt"/>
    <m/>
  </r>
  <r>
    <x v="6"/>
    <d v="2023-03-15T00:00:00"/>
    <s v="ABM"/>
    <x v="1"/>
    <s v="81570001|455644"/>
    <s v="GEP Team to reprocess"/>
    <s v="Failed|InvoiceWorkFlow|08585227174469244079540775625CU70|Production-SMART-EASTUS|Correlation Id:08585227174510426790066417042CU82|Reason: HTTP - Exception occured in API, Please contact Admin."/>
    <s v="Pending"/>
    <x v="0"/>
    <m/>
    <m/>
    <m/>
    <m/>
    <m/>
    <m/>
    <m/>
    <m/>
    <m/>
    <m/>
    <s v="WAXIE SANITARY SUPPLY"/>
    <s v="Invoice"/>
    <n v="81570001"/>
    <m/>
    <d v="2023-03-15T14:12:00"/>
    <n v="455644"/>
    <s v="SaveInvoiceFromInterface"/>
    <s v="Failed|InvoiceWorkFlow|08585227174469244079540775625CU70|Production-SMART-EASTUS|Correlation Id:08585227174510426790066417042CU82|Reason: HTTP - Exception occured in API, Please contact Admin."/>
    <s v="https://gepsmartinterfacestorage.blob.core.windows.net/buyersqlconn/4202/Interfaces/Inbound/cXML/Invoice/ProcessingError/2023/03/15/Invoice_20230315141040_259f5821fde8443e95a875027061d4a2.txt"/>
    <s v="Document is deleted"/>
  </r>
  <r>
    <x v="6"/>
    <d v="2023-03-15T00:00:00"/>
    <s v="ABM"/>
    <x v="1"/>
    <s v="81076677|455644"/>
    <s v="Check with Supplier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Pending"/>
    <x v="0"/>
    <m/>
    <m/>
    <m/>
    <m/>
    <m/>
    <m/>
    <m/>
    <m/>
    <m/>
    <m/>
    <s v="WAXIE SANITARY SUPPLY"/>
    <s v="Invoice"/>
    <n v="81076677"/>
    <m/>
    <d v="2023-03-15T14:19:00"/>
    <n v="455644"/>
    <s v="SaveInvoiceFromInterface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15/Invoice_20230315141944_601e8a7070ca48f49bcab302e6e26703.txt"/>
    <m/>
  </r>
  <r>
    <x v="6"/>
    <d v="2023-03-15T00:00:00"/>
    <s v="ABM"/>
    <x v="1"/>
    <s v="81544964|455644"/>
    <s v="Check with Supplier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Pending"/>
    <x v="0"/>
    <m/>
    <m/>
    <m/>
    <m/>
    <m/>
    <m/>
    <m/>
    <m/>
    <m/>
    <m/>
    <s v="WAXIE SANITARY SUPPLY"/>
    <s v="Invoice"/>
    <n v="81544964"/>
    <m/>
    <d v="2023-03-15T14:22:00"/>
    <n v="455644"/>
    <s v="SaveInvoiceFromInterface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https://gepsmartinterfacestorage.blob.core.windows.net/buyersqlconn/4202/Interfaces/Inbound/cXML/Invoice/ProcessingError/2023/03/15/Invoice_20230315142243_49dae5c7f4714ad6b8fd843f5fb50588.txt"/>
    <m/>
  </r>
  <r>
    <x v="6"/>
    <d v="2023-03-15T00:00:00"/>
    <s v="ABM"/>
    <x v="1"/>
    <s v="81553171|455644"/>
    <s v="Check with Supplier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Pending"/>
    <x v="0"/>
    <m/>
    <m/>
    <m/>
    <m/>
    <m/>
    <m/>
    <m/>
    <m/>
    <m/>
    <m/>
    <s v="WAXIE SANITARY SUPPLY"/>
    <s v="Invoice"/>
    <n v="81553171"/>
    <m/>
    <d v="2023-03-15T14:23:00"/>
    <n v="455644"/>
    <s v="SaveInvoiceFromInterface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https://gepsmartinterfacestorage.blob.core.windows.net/buyersqlconn/4202/Interfaces/Inbound/cXML/Invoice/ProcessingError/2023/03/15/Invoice_20230315142342_c9acc47a9dd4457ebf7499f10f22c692.txt"/>
    <m/>
  </r>
  <r>
    <x v="6"/>
    <d v="2023-03-15T00:00:00"/>
    <s v="ABM"/>
    <x v="1"/>
    <s v="81094260|455644"/>
    <s v="Check with Supplier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Pending"/>
    <x v="0"/>
    <m/>
    <m/>
    <m/>
    <m/>
    <m/>
    <m/>
    <m/>
    <m/>
    <m/>
    <m/>
    <s v="WAXIE SANITARY SUPPLY"/>
    <s v="Invoice"/>
    <n v="81094260"/>
    <m/>
    <d v="2023-03-15T14:23:00"/>
    <n v="455644"/>
    <s v="SaveInvoiceFromInterface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https://gepsmartinterfacestorage.blob.core.windows.net/buyersqlconn/4202/Interfaces/Inbound/cXML/Invoice/ProcessingError/2023/03/15/Invoice_20230315142342_8540aa502d0a4a1a857eb9600fac312b.txt"/>
    <m/>
  </r>
  <r>
    <x v="6"/>
    <d v="2023-03-15T00:00:00"/>
    <s v="Ecolab"/>
    <x v="0"/>
    <s v="33085290-161637|540445"/>
    <s v="Check with Supplier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085290-161637"/>
    <m/>
    <d v="2023-03-15T16:51:00"/>
    <n v="540445"/>
    <s v="SaveInvoiceFromInterface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131_bd607186bfbe4777ace22b7638a00000.txt"/>
    <m/>
  </r>
  <r>
    <x v="6"/>
    <d v="2023-03-15T00:00:00"/>
    <s v="Ecolab"/>
    <x v="0"/>
    <s v="33093822-161637|540445"/>
    <s v="Check with Supplier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Pending"/>
    <x v="0"/>
    <m/>
    <m/>
    <m/>
    <m/>
    <m/>
    <m/>
    <m/>
    <m/>
    <m/>
    <m/>
    <s v="LEASE PLAN U S A INC."/>
    <s v="Invoice"/>
    <s v="33093822-161637"/>
    <m/>
    <d v="2023-03-15T16:53:00"/>
    <n v="540445"/>
    <s v="SaveInvoiceFromInterface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https://gepsmartinterfacestorage.blob.core.windows.net/buyersqlconn/538731/Interfaces/Inbound/cXML/Invoice/ProcessingError/2023/03/15/Invoice_20230315165329_df4837b5a82945039ddfccfae7998599.txt"/>
    <m/>
  </r>
  <r>
    <x v="6"/>
    <d v="2023-03-15T00:00:00"/>
    <s v="Ecolab"/>
    <x v="0"/>
    <s v="33111031-161637|540445"/>
    <s v="Check with Supplier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111031-161637"/>
    <m/>
    <d v="2023-03-15T16:56:00"/>
    <n v="540445"/>
    <s v="SaveInvoiceFromInterface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632_f21a3b1d84dc42efae287daf7020918c.txt"/>
    <m/>
  </r>
  <r>
    <x v="6"/>
    <d v="2023-03-15T00:00:00"/>
    <s v="Ecolab"/>
    <x v="0"/>
    <s v="33128334-212440|540445"/>
    <s v="Check with Supplier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Pending"/>
    <x v="0"/>
    <m/>
    <m/>
    <m/>
    <m/>
    <m/>
    <m/>
    <m/>
    <m/>
    <m/>
    <m/>
    <s v="LEASE PLAN U S A INC."/>
    <s v="Invoice"/>
    <s v="33128334-212440"/>
    <m/>
    <d v="2023-03-15T17:01:00"/>
    <n v="540445"/>
    <s v="SaveInvoiceFromInterface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https://gepsmartinterfacestorage.blob.core.windows.net/buyersqlconn/538731/Interfaces/Inbound/cXML/Invoice/ProcessingError/2023/03/15/Invoice_20230315170134_10fd9e9d2e5a4a55a9474897e08e35f3.txt"/>
    <m/>
  </r>
  <r>
    <x v="6"/>
    <d v="2023-03-15T00:00:00"/>
    <s v="Ecolab"/>
    <x v="0"/>
    <s v="33128342-887495|540445"/>
    <s v="Check with Supplier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Pending"/>
    <x v="0"/>
    <m/>
    <m/>
    <m/>
    <m/>
    <m/>
    <m/>
    <m/>
    <m/>
    <m/>
    <m/>
    <s v="LEASE PLAN U S A INC."/>
    <s v="Invoice"/>
    <s v="33128342-887495"/>
    <m/>
    <d v="2023-03-15T17:01:00"/>
    <n v="540445"/>
    <s v="SaveInvoiceFromInterface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https://gepsmartinterfacestorage.blob.core.windows.net/buyersqlconn/538731/Interfaces/Inbound/cXML/Invoice/ProcessingError/2023/03/15/Invoice_20230315170134_679fa40cfedf4e498bb04bc427d4d679.txt"/>
    <m/>
  </r>
  <r>
    <x v="6"/>
    <d v="2023-03-15T00:00:00"/>
    <s v="Ecolab"/>
    <x v="0"/>
    <s v="33147609-162458|540445"/>
    <s v="Check with Supplier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Pending"/>
    <x v="0"/>
    <m/>
    <m/>
    <m/>
    <m/>
    <m/>
    <m/>
    <m/>
    <m/>
    <m/>
    <m/>
    <s v="LEASE PLAN U S A INC."/>
    <s v="Invoice"/>
    <s v="33147609-162458"/>
    <m/>
    <d v="2023-03-15T17:03:00"/>
    <n v="540445"/>
    <s v="SaveInvoiceFromInterface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https://gepsmartinterfacestorage.blob.core.windows.net/buyersqlconn/538731/Interfaces/Inbound/cXML/Invoice/ProcessingError/2023/03/15/Invoice_20230315170334_bae0d19ea403436a881f5b83a64f9971.txt"/>
    <m/>
  </r>
  <r>
    <x v="6"/>
    <d v="2023-03-15T00:00:00"/>
    <s v="Kiewit"/>
    <x v="2"/>
    <s v="HK01315|573080"/>
    <s v="Check with Supplier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Error"/>
    <x v="1"/>
    <d v="2023-03-16T00:00:00"/>
    <m/>
    <d v="2023-03-16T00:00:00"/>
    <m/>
    <m/>
    <m/>
    <m/>
    <m/>
    <m/>
    <m/>
    <s v="CDW LLC"/>
    <s v="Invoice"/>
    <s v="HK01315"/>
    <m/>
    <d v="2023-03-15T00:02:00"/>
    <n v="573080"/>
    <s v="SaveInvoiceFromInterface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https://gepsmartinterfacestorage.blob.core.windows.net/buyersqlconn/70021845/Interfaces/Inbound/cXML/Invoice/ProcessingError/2023/03/15/Invoice_20230315000208_55d5cd0b3e6e4292b95144bf23a7ddd6.txt"/>
    <m/>
  </r>
  <r>
    <x v="6"/>
    <d v="2023-03-15T00:00:00"/>
    <s v="Kiewit"/>
    <x v="2"/>
    <s v="1687919502|568125"/>
    <s v="Check with Supplier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Error"/>
    <x v="1"/>
    <d v="2023-03-16T00:00:00"/>
    <m/>
    <d v="2023-03-16T00:00:00"/>
    <m/>
    <m/>
    <m/>
    <m/>
    <m/>
    <m/>
    <m/>
    <s v="Hilti Canada Corp"/>
    <s v="Invoice"/>
    <n v="1687919502"/>
    <m/>
    <d v="2023-03-15T04:27:00"/>
    <n v="568125"/>
    <s v="SaveInvoiceFromInterface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https://gepsmartinterfacestorage.blob.core.windows.net/buyersqlconn/70021845/Interfaces/Inbound/cXML/Invoice/ProcessingError/2023/03/15/Invoice_20230315042733_bbd957ac5f2f4650818eae17723a95d7.txt"/>
    <m/>
  </r>
  <r>
    <x v="6"/>
    <d v="2023-03-15T00:00:00"/>
    <s v="Kiewit"/>
    <x v="2"/>
    <s v="4620892102|572685"/>
    <s v="Check with Supplier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Error"/>
    <x v="1"/>
    <d v="2023-03-16T00:00:00"/>
    <m/>
    <d v="2023-03-16T00:00:00"/>
    <m/>
    <m/>
    <m/>
    <m/>
    <m/>
    <m/>
    <m/>
    <s v="Hilti Inc"/>
    <s v="Invoice"/>
    <n v="4620892102"/>
    <m/>
    <d v="2023-03-15T03:54:00"/>
    <n v="572685"/>
    <s v="SaveInvoiceFromInterface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https://gepsmartinterfacestorage.blob.core.windows.net/buyersqlconn/70021845/Interfaces/Inbound/cXML/Invoice/ProcessingError/2023/03/15/Invoice_20230315035419_2bd449e6623d48e39f7a93ee65443c53.txt"/>
    <m/>
  </r>
  <r>
    <x v="6"/>
    <d v="2023-03-15T00:00:00"/>
    <s v="Kiewit"/>
    <x v="2"/>
    <s v="4620892107|572685"/>
    <s v="Check with Supplier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Error"/>
    <x v="1"/>
    <d v="2023-03-16T00:00:00"/>
    <m/>
    <d v="2023-03-16T00:00:00"/>
    <m/>
    <m/>
    <m/>
    <m/>
    <m/>
    <m/>
    <m/>
    <s v="Hilti Inc"/>
    <s v="Invoice"/>
    <n v="4620892107"/>
    <m/>
    <d v="2023-03-15T03:54:00"/>
    <n v="572685"/>
    <s v="SaveInvoiceFromInterface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https://gepsmartinterfacestorage.blob.core.windows.net/buyersqlconn/70021845/Interfaces/Inbound/cXML/Invoice/ProcessingError/2023/03/15/Invoice_20230315035419_84e09ba8bd3b472b8a3c5eca7dc003f9.txt"/>
    <m/>
  </r>
  <r>
    <x v="6"/>
    <d v="2023-03-15T00:00:00"/>
    <s v="Kiewit"/>
    <x v="2"/>
    <s v="94376972|570280"/>
    <s v="Check with Supplier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Error"/>
    <x v="1"/>
    <d v="2023-03-16T00:00:00"/>
    <m/>
    <d v="2023-03-16T00:00:00"/>
    <m/>
    <m/>
    <m/>
    <m/>
    <m/>
    <m/>
    <m/>
    <s v="McMaster-Carr Supply Co"/>
    <s v="Invoice"/>
    <n v="94376972"/>
    <m/>
    <d v="2023-03-15T06:38:00"/>
    <n v="570280"/>
    <s v="SaveInvoiceFromInterface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https://gepsmartinterfacestorage.blob.core.windows.net/buyersqlconn/70021845/Interfaces/Inbound/cXML/Invoice/ProcessingError/2023/03/15/Invoice_20230315063814_65890a8ebff54df193fd266030a87cc6.txt"/>
    <m/>
  </r>
  <r>
    <x v="6"/>
    <d v="2023-03-15T00:00:00"/>
    <s v="Kiewit"/>
    <x v="2"/>
    <s v="62532382|568107"/>
    <s v="Check with Supplier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Error"/>
    <x v="1"/>
    <d v="2023-03-16T00:00:00"/>
    <m/>
    <d v="2023-03-16T00:00:00"/>
    <m/>
    <m/>
    <m/>
    <m/>
    <m/>
    <m/>
    <m/>
    <s v="Staples Professional"/>
    <s v="Invoice"/>
    <n v="62532382"/>
    <m/>
    <d v="2023-03-15T11:46:00"/>
    <n v="568107"/>
    <s v="SaveInvoiceFromInterface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https://gepsmartinterfacestorage.blob.core.windows.net/buyersqlconn/70021845/Interfaces/Inbound/cXML/Invoice/ProcessingError/2023/03/15/Invoice_20230315114555_0ba4169f3089455e8923c2dafa89f14d.txt"/>
    <m/>
  </r>
  <r>
    <x v="6"/>
    <d v="2023-03-15T00:00:00"/>
    <s v="Kiewit"/>
    <x v="2"/>
    <s v="9135921430|570205"/>
    <s v="Check with Supplier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Error"/>
    <x v="1"/>
    <d v="2023-03-16T00:00:00"/>
    <m/>
    <d v="2023-03-16T00:00:00"/>
    <m/>
    <m/>
    <m/>
    <m/>
    <m/>
    <m/>
    <m/>
    <s v="Airgas Inc"/>
    <s v="Invoice"/>
    <n v="9135921430"/>
    <m/>
    <d v="2023-03-15T08:38:00"/>
    <n v="570205"/>
    <s v="SaveInvoiceFromInterface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https://gepsmartinterfacestorage.blob.core.windows.net/buyersqlconn/70021845/Interfaces/Inbound/cXML/Invoice/ProcessingError/2023/03/15/Invoice_20230315083752_a286bf1b8aff40fea3f0d21758cc8ada.txt"/>
    <m/>
  </r>
  <r>
    <x v="6"/>
    <d v="2023-03-15T00:00:00"/>
    <s v="Kiewit"/>
    <x v="2"/>
    <s v="9135922189|570205"/>
    <s v="Check with Supplier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Error"/>
    <x v="1"/>
    <d v="2023-03-16T00:00:00"/>
    <m/>
    <d v="2023-03-16T00:00:00"/>
    <m/>
    <m/>
    <m/>
    <m/>
    <m/>
    <m/>
    <m/>
    <s v="Airgas Inc"/>
    <s v="Invoice"/>
    <n v="9135922189"/>
    <m/>
    <d v="2023-03-15T08:40:00"/>
    <n v="570205"/>
    <s v="SaveInvoiceFromInterface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https://gepsmartinterfacestorage.blob.core.windows.net/buyersqlconn/70021845/Interfaces/Inbound/cXML/Invoice/ProcessingError/2023/03/15/Invoice_20230315083954_c79df4b213dc4f3c8be1f5d8be744a60.txt"/>
    <m/>
  </r>
  <r>
    <x v="6"/>
    <d v="2023-03-15T00:00:00"/>
    <s v="Kiewit"/>
    <x v="2"/>
    <s v="9135924046|570205"/>
    <s v="Check with Supplier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Error"/>
    <x v="1"/>
    <d v="2023-03-16T00:00:00"/>
    <m/>
    <d v="2023-03-16T00:00:00"/>
    <m/>
    <m/>
    <m/>
    <m/>
    <m/>
    <m/>
    <m/>
    <s v="Airgas Inc"/>
    <s v="Invoice"/>
    <n v="9135924046"/>
    <m/>
    <d v="2023-03-15T08:42:00"/>
    <n v="570205"/>
    <s v="SaveInvoiceFromInterface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https://gepsmartinterfacestorage.blob.core.windows.net/buyersqlconn/70021845/Interfaces/Inbound/cXML/Invoice/ProcessingError/2023/03/15/Invoice_20230315084252_b0df5fb9eb664cedae0a7db73dd63586.txt"/>
    <m/>
  </r>
  <r>
    <x v="6"/>
    <d v="2023-03-15T00:00:00"/>
    <s v="Kiewit"/>
    <x v="2"/>
    <s v="9135926959|570205"/>
    <s v="Check with Supplier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Error"/>
    <x v="1"/>
    <d v="2023-03-16T00:00:00"/>
    <m/>
    <d v="2023-03-16T00:00:00"/>
    <m/>
    <m/>
    <m/>
    <m/>
    <m/>
    <m/>
    <m/>
    <s v="Airgas Inc"/>
    <s v="Invoice"/>
    <n v="9135926959"/>
    <m/>
    <d v="2023-03-15T08:44:00"/>
    <n v="570205"/>
    <s v="SaveInvoiceFromInterface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https://gepsmartinterfacestorage.blob.core.windows.net/buyersqlconn/70021845/Interfaces/Inbound/cXML/Invoice/ProcessingError/2023/03/15/Invoice_20230315084356_ca84c0545d7e48748d7f3c72cd96683b.txt"/>
    <m/>
  </r>
  <r>
    <x v="6"/>
    <d v="2023-03-15T00:00:00"/>
    <s v="Kiewit"/>
    <x v="2"/>
    <s v="9638963539|571179"/>
    <s v="GEP Team to reprocess"/>
    <s v="Failed|InvoiceWorkFlow|08585227359634616890597515254CU58|Production-SMART-EASTUS|Correlation Id:08585227359704603526315897180CU51|Reason: HTTP - Exception occured in API, Please contact Admin."/>
    <s v="Error"/>
    <x v="1"/>
    <d v="2023-03-16T00:00:00"/>
    <m/>
    <d v="2023-03-16T00:00:00"/>
    <m/>
    <m/>
    <m/>
    <m/>
    <m/>
    <m/>
    <m/>
    <s v="W.W. Grainger, Inc."/>
    <s v="Invoice"/>
    <n v="9638963539"/>
    <m/>
    <d v="2023-03-15T09:03:00"/>
    <n v="571179"/>
    <s v="SaveInvoiceFromInterface"/>
    <s v="Failed|InvoiceWorkFlow|08585227359634616890597515254CU58|Production-SMART-EASTUS|Correlation Id:08585227359704603526315897180CU51|Reason: HTTP - Exception occured in API, Please contact Admin."/>
    <s v="https://gepsmartinterfacestorage.blob.core.windows.net/buyersqlconn/70021845/Interfaces/Inbound/cXML/Invoice/ProcessingError/2023/03/15/Invoice_20230315090203_140f7dae0724491d89a2d3bb41f6697a.txt"/>
    <s v="Processed"/>
  </r>
  <r>
    <x v="6"/>
    <d v="2023-03-15T00:00:00"/>
    <s v="Kiewit"/>
    <x v="2"/>
    <s v="9639188870|572963"/>
    <s v="Check with Supplier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Error"/>
    <x v="1"/>
    <d v="2023-03-16T00:00:00"/>
    <m/>
    <d v="2023-03-16T00:00:00"/>
    <m/>
    <m/>
    <m/>
    <m/>
    <m/>
    <m/>
    <m/>
    <s v="Acklands-Grainger Inc."/>
    <s v="Invoice"/>
    <n v="9639188870"/>
    <m/>
    <d v="2023-03-15T12:18:00"/>
    <n v="572963"/>
    <s v="SaveInvoiceFromInterface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https://gepsmartinterfacestorage.blob.core.windows.net/buyersqlconn/70021845/Interfaces/Inbound/cXML/Invoice/ProcessingError/2023/03/15/Invoice_20230315121806_93adb4ecce2f40ada51247c7056798a3.txt"/>
    <m/>
  </r>
  <r>
    <x v="6"/>
    <d v="2023-03-15T00:00:00"/>
    <s v="Kiewit"/>
    <x v="2"/>
    <s v="1FVNWTVG4N1W|545568"/>
    <s v="Check with Supplier"/>
    <s v="Failed|CreditMemoWorkFlow|08585227169947627301230374739CU48|Production-SMART-EASTUS|Correlation Id:08585227169976969912854622641CU60|Reason: HTTP - ValidationException: Invoice Status is not valid"/>
    <s v="Error"/>
    <x v="1"/>
    <d v="2023-03-16T00:00:00"/>
    <m/>
    <d v="2023-03-16T00:00:00"/>
    <m/>
    <m/>
    <m/>
    <m/>
    <m/>
    <m/>
    <m/>
    <s v="Amazon Capital Services Inc"/>
    <s v="CreditMemo"/>
    <s v="1FVNWTVG4N1W"/>
    <m/>
    <d v="2023-03-15T14:18:00"/>
    <n v="545568"/>
    <s v="SaveCreditMemoFromInterface"/>
    <s v="Failed|CreditMemoWorkFlow|08585227169947627301230374739CU48|Production-SMART-EASTUS|Correlation Id:08585227169976969912854622641CU60|Reason: HTTP - ValidationException: Invoice Status is not valid"/>
    <s v="https://gepsmartinterfacestorage.blob.core.windows.net/buyersqlconn/70021845/Interfaces/Inbound/cXML/CreditMemo/ProcessingError/2023/03/15/CreditMemo_20230315141811_8dde2f250cbe4548b40839f16df72f95.txt"/>
    <m/>
  </r>
  <r>
    <x v="6"/>
    <d v="2023-03-15T00:00:00"/>
    <s v="Kiewit"/>
    <x v="2"/>
    <s v="1HPJT3KM6614|545568"/>
    <s v="Check with Supplier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Error"/>
    <x v="1"/>
    <d v="2023-03-16T00:00:00"/>
    <m/>
    <d v="2023-03-16T00:00:00"/>
    <m/>
    <m/>
    <m/>
    <m/>
    <m/>
    <m/>
    <m/>
    <s v="Amazon Capital Services Inc"/>
    <s v="Invoice"/>
    <s v="1HPJT3KM6614"/>
    <m/>
    <d v="2023-03-15T16:19:00"/>
    <n v="545568"/>
    <s v="SaveInvoiceFromInterface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https://gepsmartinterfacestorage.blob.core.windows.net/buyersqlconn/70021845/Interfaces/Inbound/cXML/Invoice/ProcessingError/2023/03/15/Invoice_20230315161921_c1c9ab7ad99c4791a33a4acfeceed619.txt"/>
    <m/>
  </r>
  <r>
    <x v="6"/>
    <d v="2023-03-15T00:00:00"/>
    <s v="Kiewit"/>
    <x v="2"/>
    <s v="1TYCJ1Y64L46|545568"/>
    <s v="Check with Supplier"/>
    <s v="Failed|CreditMemoWorkFlow|08585227168142921372735450085CU31|Production-SMART-EASTUS|Correlation Id:08585227168161018230443126066CU71|Reason: HTTP - ValidationException: Invoice Status is not valid"/>
    <s v="Error"/>
    <x v="1"/>
    <d v="2023-03-16T00:00:00"/>
    <m/>
    <d v="2023-03-16T00:00:00"/>
    <m/>
    <m/>
    <m/>
    <m/>
    <m/>
    <m/>
    <m/>
    <s v="Amazon Capital Services Inc"/>
    <s v="CreditMemo"/>
    <s v="1TYCJ1Y64L46"/>
    <m/>
    <d v="2023-03-15T14:21:00"/>
    <n v="545568"/>
    <s v="SaveCreditMemoFromInterface"/>
    <s v="Failed|CreditMemoWorkFlow|08585227168142921372735450085CU31|Production-SMART-EASTUS|Correlation Id:08585227168161018230443126066CU71|Reason: HTTP - ValidationException: Invoice Status is not valid"/>
    <s v="https://gepsmartinterfacestorage.blob.core.windows.net/buyersqlconn/70021845/Interfaces/Inbound/cXML/CreditMemo/ProcessingError/2023/03/15/CreditMemo_20230315142112_0aa55b34ba2d44db84af6e964ee78fed.txt"/>
    <m/>
  </r>
  <r>
    <x v="6"/>
    <d v="2023-03-15T00:00:00"/>
    <s v="OGE"/>
    <x v="0"/>
    <s v="OKELK46960|57824"/>
    <s v="Check with Supplier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Pending"/>
    <x v="0"/>
    <m/>
    <m/>
    <m/>
    <m/>
    <m/>
    <m/>
    <m/>
    <m/>
    <m/>
    <m/>
    <s v="FASTENAL COMPANY"/>
    <s v="Invoice"/>
    <s v="OKELK46960"/>
    <m/>
    <d v="2023-03-15T12:32:00"/>
    <n v="57824"/>
    <s v="SaveInvoiceFromInterface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https://gepsmartinterfacestorage.blob.core.windows.net/buyersqlconn/7954/Interfaces/Inbound/cXML/Invoice/ProcessingError/2023/03/15/Invoice_20230315123211_10755582873145baafaa2d236b5e6482.txt"/>
    <m/>
  </r>
  <r>
    <x v="6"/>
    <d v="2023-03-15T00:00:00"/>
    <s v="Petronas"/>
    <x v="1"/>
    <s v="555504212195|548566"/>
    <s v="Check with Supplier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34115_8945e10bd8694ea8a599010a573d61c1.txt"/>
    <m/>
  </r>
  <r>
    <x v="6"/>
    <d v="2023-03-15T00:00:00"/>
    <s v="Petronas"/>
    <x v="1"/>
    <s v="555504212196|548566"/>
    <s v="Check with Supplier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34115_e0b84dbb1fd5494ea64d9671355ae182.txt"/>
    <m/>
  </r>
  <r>
    <x v="6"/>
    <d v="2023-03-15T00:00:00"/>
    <s v="Petronas"/>
    <x v="1"/>
    <s v="613251612137|548566"/>
    <s v="Check with Supplier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Pending"/>
    <x v="0"/>
    <m/>
    <m/>
    <m/>
    <m/>
    <m/>
    <m/>
    <m/>
    <m/>
    <m/>
    <m/>
    <s v="MACRO TECH VENTURES SDN BHD"/>
    <s v="Invoice"/>
    <n v="613252000000"/>
    <m/>
    <d v="2023-03-15T02:41:00"/>
    <n v="548566"/>
    <s v="SaveInvoiceFromInterface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https://gepsmartinterfacestorage.blob.core.windows.net/buyersqlconn/70021790/Interfaces/Inbound/cXML/Invoice/ProcessingError/2023/03/15/Invoice_20230315024056_a61d11699ddf4569b6ad5bd58bcf17d7.txt"/>
    <m/>
  </r>
  <r>
    <x v="6"/>
    <d v="2023-03-15T00:00:00"/>
    <s v="Petronas"/>
    <x v="1"/>
    <s v="555504212196|548566"/>
    <s v="Check with Supplier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40124_bd371290925344629bd7646c3ac72f83.txt"/>
    <m/>
  </r>
  <r>
    <x v="6"/>
    <d v="2023-03-15T00:00:00"/>
    <s v="Petronas"/>
    <x v="1"/>
    <s v="555504212195|548566"/>
    <s v="Check with Supplier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40124_85a334348fc84bd09c97fc622229fcd0.txt"/>
    <m/>
  </r>
  <r>
    <x v="7"/>
    <d v="2023-03-15T12:32:00"/>
    <s v="OGE"/>
    <x v="0"/>
    <s v="OKELK46960|57824"/>
    <s v="Check with Supplier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Pending"/>
    <x v="0"/>
    <m/>
    <m/>
    <m/>
    <m/>
    <m/>
    <m/>
    <m/>
    <m/>
    <m/>
    <m/>
    <s v="FASTENAL COMPANY"/>
    <s v="Invoice"/>
    <s v="OKELK46960"/>
    <m/>
    <d v="2023-03-15T12:32:00"/>
    <n v="57824"/>
    <s v="SaveInvoiceFromInterface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https://gepsmartinterfacestorage.blob.core.windows.net/buyersqlconn/7954/Interfaces/Inbound/cXML/Invoice/ProcessingError/2023/03/15/Invoice_20230315123211_10755582873145baafaa2d236b5e6482.txt"/>
    <m/>
  </r>
  <r>
    <x v="7"/>
    <d v="2023-03-16T07:46:00"/>
    <s v="OGE"/>
    <x v="0"/>
    <s v="9641306577|57800"/>
    <s v="Check with Supplier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Pending"/>
    <x v="0"/>
    <m/>
    <m/>
    <m/>
    <m/>
    <m/>
    <m/>
    <m/>
    <m/>
    <m/>
    <m/>
    <s v="W W GRAINGER INC"/>
    <s v="Invoice"/>
    <n v="9641306577"/>
    <m/>
    <d v="2023-03-16T07:46:00"/>
    <n v="57800"/>
    <s v="SaveInvoiceFromInterface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https://gepsmartinterfacestorage.blob.core.windows.net/buyersqlconn/7954/Interfaces/Inbound/cXML/Invoice/ProcessingError/2023/03/16/Invoice_20230316074616_c030e26b62344a13b6e00f37bb36e2e7.txt"/>
    <m/>
  </r>
  <r>
    <x v="7"/>
    <d v="2023-03-15T23:44:00"/>
    <s v="Mylan"/>
    <x v="2"/>
    <s v="125301181|131463"/>
    <s v="Check with Supplier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44:00"/>
    <n v="131463"/>
    <s v="SaveInvoiceFromInterface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4440_1135d29773734bedb58a467c51007ec4.txt"/>
    <m/>
  </r>
  <r>
    <x v="7"/>
    <d v="2023-03-15T23:44:00"/>
    <s v="Mylan"/>
    <x v="2"/>
    <s v="125301184|131463"/>
    <s v="Check with Supplier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44:00"/>
    <n v="131463"/>
    <s v="SaveInvoiceFromInterface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4440_96c965da06bd4f8fb4c88115488928a6.txt"/>
    <m/>
  </r>
  <r>
    <x v="7"/>
    <d v="2023-03-15T23:50:00"/>
    <s v="Mylan"/>
    <x v="2"/>
    <s v="125301181|131463"/>
    <s v="Check with Supplier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50:00"/>
    <n v="131463"/>
    <s v="SaveInvoiceFromInterface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5040_72fb65840a5840a199a051a44477a63e.txt"/>
    <m/>
  </r>
  <r>
    <x v="7"/>
    <d v="2023-03-15T23:51:00"/>
    <s v="Mylan"/>
    <x v="2"/>
    <s v="125301184|131463"/>
    <s v="Check with Supplier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51:00"/>
    <n v="131463"/>
    <s v="SaveInvoiceFromInterface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5142_7ff22f5527f64b088fa08aeb5283b8ec.txt"/>
    <m/>
  </r>
  <r>
    <x v="7"/>
    <d v="2023-03-16T00:41:00"/>
    <s v="ABM"/>
    <x v="1"/>
    <s v="1NYK-M3HC-9JD6|460103"/>
    <s v="Check with Supplier"/>
    <s v="Failed|InvoiceWorkFlow|08585226796271200596892918910CU90|Production-SMART-EASTUS|Correlation Id:08585226796310903759164061423CU25|Reason: HTTP - Validation: PartnerInvoiceNumber is Duplicate. 1NYK-M3HC-9JD6"/>
    <s v="Pending"/>
    <x v="0"/>
    <m/>
    <m/>
    <m/>
    <m/>
    <m/>
    <m/>
    <m/>
    <m/>
    <m/>
    <m/>
    <s v="AMAZON CAPITAL SERVICES, INC."/>
    <s v="Invoice"/>
    <s v="1NYK-M3HC-9JD6"/>
    <m/>
    <d v="2023-03-16T00:41:00"/>
    <n v="460103"/>
    <s v="SaveInvoiceFromInterface"/>
    <s v="Failed|InvoiceWorkFlow|08585226796271200596892918910CU90|Production-SMART-EASTUS|Correlation Id:08585226796310903759164061423CU25|Reason: HTTP - Validation: PartnerInvoiceNumber is Duplicate. 1NYK-M3HC-9JD6"/>
    <s v="https://gepsmartinterfacestorage.blob.core.windows.net/buyersqlconn/4202/Interfaces/Inbound/cXML/Invoice/ProcessingError/2023/03/16/Invoice_20230316004100_758f13cd4f6346be9d42c65ff5e8f180.txt"/>
    <m/>
  </r>
  <r>
    <x v="7"/>
    <d v="2023-03-15T20:51:00"/>
    <s v="ABM"/>
    <x v="1"/>
    <s v="81267943|455644"/>
    <s v="Check with Supplier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Pending"/>
    <x v="0"/>
    <m/>
    <m/>
    <m/>
    <m/>
    <m/>
    <m/>
    <m/>
    <m/>
    <m/>
    <m/>
    <s v="WAXIE SANITARY SUPPLY"/>
    <s v="Invoice"/>
    <n v="81267943"/>
    <m/>
    <d v="2023-03-15T20:51:00"/>
    <n v="455644"/>
    <s v="SaveInvoiceFromInterface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https://gepsmartinterfacestorage.blob.core.windows.net/buyersqlconn/4202/Interfaces/Inbound/cXML/Invoice/ProcessingError/2023/03/15/Invoice_20230315205146_9e131f4fcfa24df2a69009b720ef6c40.txt"/>
    <m/>
  </r>
  <r>
    <x v="7"/>
    <d v="2023-03-15T20:51:00"/>
    <s v="ABM"/>
    <x v="1"/>
    <s v="81250160|455644"/>
    <s v="Check with Supplier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250160"/>
    <m/>
    <d v="2023-03-15T20:51:00"/>
    <n v="455644"/>
    <s v="SaveInvoiceFromInterface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https://gepsmartinterfacestorage.blob.core.windows.net/buyersqlconn/4202/Interfaces/Inbound/cXML/Invoice/ProcessingError/2023/03/15/Invoice_20230315205146_cb0668244de74c06bf1387cc4c904e6d.txt"/>
    <m/>
  </r>
  <r>
    <x v="7"/>
    <d v="2023-03-15T20:51:00"/>
    <s v="ABM"/>
    <x v="1"/>
    <s v="81267311|455644"/>
    <s v="Check with Supplier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Pending"/>
    <x v="0"/>
    <m/>
    <m/>
    <m/>
    <m/>
    <m/>
    <m/>
    <m/>
    <m/>
    <m/>
    <m/>
    <s v="WAXIE SANITARY SUPPLY"/>
    <s v="Invoice"/>
    <n v="81267311"/>
    <m/>
    <d v="2023-03-15T20:51:00"/>
    <n v="455644"/>
    <s v="SaveInvoiceFromInterface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https://gepsmartinterfacestorage.blob.core.windows.net/buyersqlconn/4202/Interfaces/Inbound/cXML/Invoice/ProcessingError/2023/03/15/Invoice_20230315205145_34505473711946e68f9e3491f50e2385.txt"/>
    <m/>
  </r>
  <r>
    <x v="7"/>
    <d v="2023-03-15T20:50:00"/>
    <s v="ABM"/>
    <x v="1"/>
    <s v="81244285|455644"/>
    <s v="Check with Supplier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Pending"/>
    <x v="0"/>
    <m/>
    <m/>
    <m/>
    <m/>
    <m/>
    <m/>
    <m/>
    <m/>
    <m/>
    <m/>
    <s v="WAXIE SANITARY SUPPLY"/>
    <s v="Invoice"/>
    <n v="81244285"/>
    <m/>
    <d v="2023-03-15T20:50:00"/>
    <n v="455644"/>
    <s v="SaveInvoiceFromInterface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https://gepsmartinterfacestorage.blob.core.windows.net/buyersqlconn/4202/Interfaces/Inbound/cXML/Invoice/ProcessingError/2023/03/15/Invoice_20230315205045_50ad710c0f1e4b4299c0f69fc8c827df.txt"/>
    <m/>
  </r>
  <r>
    <x v="7"/>
    <d v="2023-03-15T20:50:00"/>
    <s v="ABM"/>
    <x v="1"/>
    <s v="81250052|455644"/>
    <s v="Check with Supplier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250052"/>
    <m/>
    <d v="2023-03-15T20:50:00"/>
    <n v="455644"/>
    <s v="SaveInvoiceFromInterface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https://gepsmartinterfacestorage.blob.core.windows.net/buyersqlconn/4202/Interfaces/Inbound/cXML/Invoice/ProcessingError/2023/03/15/Invoice_20230315205044_663d615e91ef47b09922dcd3b1ede69e.txt"/>
    <m/>
  </r>
  <r>
    <x v="7"/>
    <d v="2023-03-15T14:23:00"/>
    <s v="ABM"/>
    <x v="1"/>
    <s v="81094260|455644"/>
    <s v="Check with Supplier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Pending"/>
    <x v="0"/>
    <m/>
    <m/>
    <m/>
    <m/>
    <m/>
    <m/>
    <m/>
    <m/>
    <m/>
    <m/>
    <s v="WAXIE SANITARY SUPPLY"/>
    <s v="Invoice"/>
    <n v="81094260"/>
    <m/>
    <d v="2023-03-15T14:23:00"/>
    <n v="455644"/>
    <s v="SaveInvoiceFromInterface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https://gepsmartinterfacestorage.blob.core.windows.net/buyersqlconn/4202/Interfaces/Inbound/cXML/Invoice/ProcessingError/2023/03/15/Invoice_20230315142342_8540aa502d0a4a1a857eb9600fac312b.txt"/>
    <m/>
  </r>
  <r>
    <x v="7"/>
    <d v="2023-03-15T14:23:00"/>
    <s v="ABM"/>
    <x v="1"/>
    <s v="81553171|455644"/>
    <s v="Check with Supplier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Pending"/>
    <x v="0"/>
    <m/>
    <m/>
    <m/>
    <m/>
    <m/>
    <m/>
    <m/>
    <m/>
    <m/>
    <m/>
    <s v="WAXIE SANITARY SUPPLY"/>
    <s v="Invoice"/>
    <n v="81553171"/>
    <m/>
    <d v="2023-03-15T14:23:00"/>
    <n v="455644"/>
    <s v="SaveInvoiceFromInterface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https://gepsmartinterfacestorage.blob.core.windows.net/buyersqlconn/4202/Interfaces/Inbound/cXML/Invoice/ProcessingError/2023/03/15/Invoice_20230315142342_c9acc47a9dd4457ebf7499f10f22c692.txt"/>
    <m/>
  </r>
  <r>
    <x v="7"/>
    <d v="2023-03-15T14:22:00"/>
    <s v="ABM"/>
    <x v="1"/>
    <s v="81544964|455644"/>
    <s v="Check with Supplier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Pending"/>
    <x v="0"/>
    <m/>
    <m/>
    <m/>
    <m/>
    <m/>
    <m/>
    <m/>
    <m/>
    <m/>
    <m/>
    <s v="WAXIE SANITARY SUPPLY"/>
    <s v="Invoice"/>
    <n v="81544964"/>
    <m/>
    <d v="2023-03-15T14:22:00"/>
    <n v="455644"/>
    <s v="SaveInvoiceFromInterface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https://gepsmartinterfacestorage.blob.core.windows.net/buyersqlconn/4202/Interfaces/Inbound/cXML/Invoice/ProcessingError/2023/03/15/Invoice_20230315142243_49dae5c7f4714ad6b8fd843f5fb50588.txt"/>
    <m/>
  </r>
  <r>
    <x v="7"/>
    <d v="2023-03-15T14:19:00"/>
    <s v="ABM"/>
    <x v="1"/>
    <s v="81076677|455644"/>
    <s v="Check with Supplier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Pending"/>
    <x v="0"/>
    <m/>
    <m/>
    <m/>
    <m/>
    <m/>
    <m/>
    <m/>
    <m/>
    <m/>
    <m/>
    <s v="WAXIE SANITARY SUPPLY"/>
    <s v="Invoice"/>
    <n v="81076677"/>
    <m/>
    <d v="2023-03-15T14:19:00"/>
    <n v="455644"/>
    <s v="SaveInvoiceFromInterface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15/Invoice_20230315141944_601e8a7070ca48f49bcab302e6e26703.txt"/>
    <m/>
  </r>
  <r>
    <x v="7"/>
    <d v="2023-03-15T14:12:00"/>
    <s v="ABM"/>
    <x v="1"/>
    <s v="81570001|455644"/>
    <s v="GEP Team to reprocess"/>
    <s v="Failed|InvoiceWorkFlow|08585227174469244079540775625CU70|Production-SMART-EASTUS|Correlation Id:08585227174510426790066417042CU82|Reason: HTTP - Exception occured in API, Please contact Admin."/>
    <s v="Pending"/>
    <x v="0"/>
    <m/>
    <m/>
    <m/>
    <m/>
    <m/>
    <m/>
    <m/>
    <m/>
    <m/>
    <m/>
    <s v="WAXIE SANITARY SUPPLY"/>
    <s v="Invoice"/>
    <n v="81570001"/>
    <m/>
    <d v="2023-03-15T14:12:00"/>
    <n v="455644"/>
    <s v="SaveInvoiceFromInterface"/>
    <s v="Failed|InvoiceWorkFlow|08585227174469244079540775625CU70|Production-SMART-EASTUS|Correlation Id:08585227174510426790066417042CU82|Reason: HTTP - Exception occured in API, Please contact Admin."/>
    <s v="https://gepsmartinterfacestorage.blob.core.windows.net/buyersqlconn/4202/Interfaces/Inbound/cXML/Invoice/ProcessingError/2023/03/15/Invoice_20230315141040_259f5821fde8443e95a875027061d4a2.txt"/>
    <s v="Document is deleted"/>
  </r>
  <r>
    <x v="7"/>
    <d v="2023-03-15T13:38:00"/>
    <s v="ABM"/>
    <x v="1"/>
    <s v="81106137_RK9M20|455644"/>
    <s v="Check with Supplier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Pending"/>
    <x v="0"/>
    <m/>
    <m/>
    <m/>
    <m/>
    <m/>
    <m/>
    <m/>
    <m/>
    <m/>
    <m/>
    <s v="WAXIE SANITARY SUPPLY"/>
    <s v="Invoice"/>
    <s v="81106137_RK9M20"/>
    <m/>
    <d v="2023-03-15T13:38:00"/>
    <n v="455644"/>
    <s v="SaveInvoiceFromInterface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https://gepsmartinterfacestorage.blob.core.windows.net/buyersqlconn/4202/Interfaces/Inbound/cXML/Invoice/ProcessingError/2023/03/15/Invoice_20230315133834_746ede8cbb9f4bb9adcadd9a42e72824.txt"/>
    <m/>
  </r>
  <r>
    <x v="7"/>
    <d v="2023-03-15T16:51:00"/>
    <s v="Ecolab"/>
    <x v="0"/>
    <s v="33085290-161637|540445"/>
    <s v="Check with Supplier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085290-161637"/>
    <m/>
    <d v="2023-03-15T16:51:00"/>
    <n v="540445"/>
    <s v="SaveInvoiceFromInterface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131_bd607186bfbe4777ace22b7638a00000.txt"/>
    <m/>
  </r>
  <r>
    <x v="7"/>
    <d v="2023-03-15T16:53:00"/>
    <s v="Ecolab"/>
    <x v="0"/>
    <s v="33093822-161637|540445"/>
    <s v="Check with Supplier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Pending"/>
    <x v="0"/>
    <m/>
    <m/>
    <m/>
    <m/>
    <m/>
    <m/>
    <m/>
    <m/>
    <m/>
    <m/>
    <s v="LEASE PLAN U S A INC."/>
    <s v="Invoice"/>
    <s v="33093822-161637"/>
    <m/>
    <d v="2023-03-15T16:53:00"/>
    <n v="540445"/>
    <s v="SaveInvoiceFromInterface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https://gepsmartinterfacestorage.blob.core.windows.net/buyersqlconn/538731/Interfaces/Inbound/cXML/Invoice/ProcessingError/2023/03/15/Invoice_20230315165329_df4837b5a82945039ddfccfae7998599.txt"/>
    <m/>
  </r>
  <r>
    <x v="7"/>
    <d v="2023-03-15T16:56:00"/>
    <s v="Ecolab"/>
    <x v="0"/>
    <s v="33111031-161637|540445"/>
    <s v="Check with Supplier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111031-161637"/>
    <m/>
    <d v="2023-03-15T16:56:00"/>
    <n v="540445"/>
    <s v="SaveInvoiceFromInterface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632_f21a3b1d84dc42efae287daf7020918c.txt"/>
    <m/>
  </r>
  <r>
    <x v="7"/>
    <d v="2023-03-15T17:01:00"/>
    <s v="Ecolab"/>
    <x v="0"/>
    <s v="33128334-212440|540445"/>
    <s v="Check with Supplier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Pending"/>
    <x v="0"/>
    <m/>
    <m/>
    <m/>
    <m/>
    <m/>
    <m/>
    <m/>
    <m/>
    <m/>
    <m/>
    <s v="LEASE PLAN U S A INC."/>
    <s v="Invoice"/>
    <s v="33128334-212440"/>
    <m/>
    <d v="2023-03-15T17:01:00"/>
    <n v="540445"/>
    <s v="SaveInvoiceFromInterface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https://gepsmartinterfacestorage.blob.core.windows.net/buyersqlconn/538731/Interfaces/Inbound/cXML/Invoice/ProcessingError/2023/03/15/Invoice_20230315170134_10fd9e9d2e5a4a55a9474897e08e35f3.txt"/>
    <m/>
  </r>
  <r>
    <x v="7"/>
    <d v="2023-03-15T17:01:00"/>
    <s v="Ecolab"/>
    <x v="0"/>
    <s v="33128342-887495|540445"/>
    <s v="Check with Supplier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Pending"/>
    <x v="0"/>
    <m/>
    <m/>
    <m/>
    <m/>
    <m/>
    <m/>
    <m/>
    <m/>
    <m/>
    <m/>
    <s v="LEASE PLAN U S A INC."/>
    <s v="Invoice"/>
    <s v="33128342-887495"/>
    <m/>
    <d v="2023-03-15T17:01:00"/>
    <n v="540445"/>
    <s v="SaveInvoiceFromInterface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https://gepsmartinterfacestorage.blob.core.windows.net/buyersqlconn/538731/Interfaces/Inbound/cXML/Invoice/ProcessingError/2023/03/15/Invoice_20230315170134_679fa40cfedf4e498bb04bc427d4d679.txt"/>
    <m/>
  </r>
  <r>
    <x v="7"/>
    <d v="2023-03-15T17:03:00"/>
    <s v="Ecolab"/>
    <x v="0"/>
    <s v="33147609-162458|540445"/>
    <s v="Check with Supplier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Pending"/>
    <x v="0"/>
    <m/>
    <m/>
    <m/>
    <m/>
    <m/>
    <m/>
    <m/>
    <m/>
    <m/>
    <m/>
    <s v="LEASE PLAN U S A INC."/>
    <s v="Invoice"/>
    <s v="33147609-162458"/>
    <m/>
    <d v="2023-03-15T17:03:00"/>
    <n v="540445"/>
    <s v="SaveInvoiceFromInterface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https://gepsmartinterfacestorage.blob.core.windows.net/buyersqlconn/538731/Interfaces/Inbound/cXML/Invoice/ProcessingError/2023/03/15/Invoice_20230315170334_bae0d19ea403436a881f5b83a64f9971.txt"/>
    <m/>
  </r>
  <r>
    <x v="7"/>
    <d v="2023-03-15T20:58:00"/>
    <s v="Ecolab"/>
    <x v="0"/>
    <s v="SINV02204425|540498"/>
    <s v="Check with Supplier"/>
    <s v="{ValidationException}ValidationException: There was an error in processing Invoice : SINV0220442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5"/>
    <m/>
    <d v="2023-03-15T20:58:00"/>
    <n v="540498"/>
    <s v="SaveInvoiceFromInterface"/>
    <s v="An error occurred while processing the message, refer to the details section for more information _x000a_Message ID: {869D6FCF-6264-49DF-BB46-36DC31F9A411}_x000a_Instance ID: {FFAA06B8-00F8-46A6-A8B0-9698264797F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e9bd628-99ee-4db9-9bf0-01186da44b8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7fdd76fb73e449ea686cc7855c4c6f7.txt"/>
    <m/>
  </r>
  <r>
    <x v="7"/>
    <d v="2023-03-15T20:58:00"/>
    <s v="Ecolab"/>
    <x v="0"/>
    <s v="SINV02204428|540498"/>
    <s v="Check with Supplier"/>
    <s v="{ValidationException}ValidationException: There was an error in processing Invoice : SINV02204428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8"/>
    <m/>
    <d v="2023-03-15T20:58:00"/>
    <n v="540498"/>
    <s v="SaveInvoiceFromInterface"/>
    <s v="An error occurred while processing the message, refer to the details section for more information _x000a_Message ID: {CE389DAB-EB42-4A08-AF95-783F81C3256A}_x000a_Instance ID: {C10B07EA-AFBD-4939-9623-72B808BEF94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7318ee9-5ae2-4ab1-ad9c-bc1688b2fbc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8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8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99e7eb95eb9c430c89a135687fefc23b.txt"/>
    <m/>
  </r>
  <r>
    <x v="7"/>
    <d v="2023-03-15T20:58:00"/>
    <s v="Ecolab"/>
    <x v="0"/>
    <s v="SINV02204430|540498"/>
    <s v="Check with Supplier"/>
    <s v="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0"/>
    <m/>
    <d v="2023-03-15T20:58:00"/>
    <n v="540498"/>
    <s v="SaveInvoiceFromInterface"/>
    <s v="An error occurred while processing the message, refer to the details section for more information _x000a_Message ID: {5E7A51D1-7173-417B-A6B9-D80B1F0D5546}_x000a_Instance ID: {6ABC6828-B742-4E60-A133-D34B87A9D1F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5fc8d7-e253-4b04-bdfc-de9132ad60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5192ff181e744118ca9dac8a43c7dfd.txt"/>
    <m/>
  </r>
  <r>
    <x v="7"/>
    <d v="2023-03-15T20:58:00"/>
    <s v="Ecolab"/>
    <x v="0"/>
    <s v="SINV02204431|540498"/>
    <s v="Check with Supplier"/>
    <s v="{ValidationException}ValidationException: There was an error in processing Invoice : SINV0220443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1"/>
    <m/>
    <d v="2023-03-15T20:58:00"/>
    <n v="540498"/>
    <s v="SaveInvoiceFromInterface"/>
    <s v="An error occurred while processing the message, refer to the details section for more information _x000a_Message ID: {D37E5C12-F856-4B99-BEAD-BC1EB4161533}_x000a_Instance ID: {411042B6-A811-4875-AA36-65837FE155A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3fa7f79-b389-4a8a-a968-06bdcb1dbf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618ec3b7cd9343908f63d7dc49961f90.txt"/>
    <m/>
  </r>
  <r>
    <x v="7"/>
    <d v="2023-03-15T20:58:00"/>
    <s v="Ecolab"/>
    <x v="0"/>
    <s v="SINV02204525|540498"/>
    <s v="GEP Team to reprocess"/>
    <s v="{ApplicationException}Error while saving invoice from interface : SINV02204525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204525"/>
    <e v="#N/A"/>
    <d v="2023-03-15T20:58:00"/>
    <n v="540498"/>
    <s v="SaveInvoiceFromInterface"/>
    <s v="An error occurred while processing the message, refer to the details section for more information _x000a_Message ID: {E8A32C95-B561-4E78-827A-85E51314F443}_x000a_Instance ID: {480FA97B-73AD-44AB-9DD6-FC73E434844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19e92c-49b7-49c7-83aa-a630e96efe1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452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7d60f239cab9406cb58c902ff5c63e58.txt"/>
    <s v="File is not present in blob,supplier team needs to reprocess"/>
  </r>
  <r>
    <x v="7"/>
    <d v="2023-03-15T20:58:00"/>
    <s v="Ecolab"/>
    <x v="0"/>
    <s v="SINV02204635|540498"/>
    <s v="Check with Supplier"/>
    <s v="{ValidationException}ValidationException: There was an error in processing Invoice : SINV0220463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5"/>
    <m/>
    <d v="2023-03-15T20:58:00"/>
    <n v="540498"/>
    <s v="SaveInvoiceFromInterface"/>
    <s v="An error occurred while processing the message, refer to the details section for more information _x000a_Message ID: {EEBC611C-330F-463A-9141-CD01BEEDAE40}_x000a_Instance ID: {98086CD0-C4DF-40F9-A37C-0185195778B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72fad9-bea9-4582-9479-ffe90653b41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5ed38a20cebd4f8a8719e47cc6ded668.txt"/>
    <m/>
  </r>
  <r>
    <x v="7"/>
    <d v="2023-03-15T20:58:00"/>
    <s v="Ecolab"/>
    <x v="0"/>
    <s v="SINV02204639|540498"/>
    <s v="Check with Supplier"/>
    <s v="{ValidationException}ValidationException: There was an error in processing Invoice : SINV022046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9"/>
    <m/>
    <d v="2023-03-15T20:58:00"/>
    <n v="540498"/>
    <s v="SaveInvoiceFromInterface"/>
    <s v="An error occurred while processing the message, refer to the details section for more information _x000a_Message ID: {D6CD4FFA-7F2D-4657-B5D1-D70F1A0C0ACE}_x000a_Instance ID: {76281103-AABD-400A-A655-3B11094CE5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11e15b9-85a7-4e27-8095-1ea52bb0a90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181fe54562f3447ca8fe34d28ce92c09.txt"/>
    <m/>
  </r>
  <r>
    <x v="7"/>
    <d v="2023-03-15T16:19:00"/>
    <s v="Kiewit"/>
    <x v="1"/>
    <s v="1HPJT3KM6614|545568"/>
    <s v="Check with Supplier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HPJT3KM6614"/>
    <m/>
    <d v="2023-03-15T16:19:00"/>
    <n v="545568"/>
    <s v="SaveInvoiceFromInterface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https://gepsmartinterfacestorage.blob.core.windows.net/buyersqlconn/70021845/Interfaces/Inbound/cXML/Invoice/ProcessingError/2023/03/15/Invoice_20230315161921_c1c9ab7ad99c4791a33a4acfeceed619.txt"/>
    <m/>
  </r>
  <r>
    <x v="7"/>
    <d v="2023-03-15T14:21:00"/>
    <s v="Kiewit"/>
    <x v="1"/>
    <s v="1TYCJ1Y64L46|545568"/>
    <s v="Check with Supplier"/>
    <s v="Failed|CreditMemoWorkFlow|08585227168142921372735450085CU31|Production-SMART-EASTUS|Correlation Id:08585227168161018230443126066CU71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TYCJ1Y64L46"/>
    <m/>
    <d v="2023-03-15T14:21:00"/>
    <n v="545568"/>
    <s v="SaveCreditMemoFromInterface"/>
    <s v="Failed|CreditMemoWorkFlow|08585227168142921372735450085CU31|Production-SMART-EASTUS|Correlation Id:08585227168161018230443126066CU71|Reason: HTTP - ValidationException: Invoice Status is not valid"/>
    <s v="https://gepsmartinterfacestorage.blob.core.windows.net/buyersqlconn/70021845/Interfaces/Inbound/cXML/CreditMemo/ProcessingError/2023/03/15/CreditMemo_20230315142112_0aa55b34ba2d44db84af6e964ee78fed.txt"/>
    <m/>
  </r>
  <r>
    <x v="7"/>
    <d v="2023-03-15T14:18:00"/>
    <s v="Kiewit"/>
    <x v="1"/>
    <s v="1FVNWTVG4N1W|545568"/>
    <s v="Check with Supplier"/>
    <s v="Failed|CreditMemoWorkFlow|08585227169947627301230374739CU48|Production-SMART-EASTUS|Correlation Id:08585227169976969912854622641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FVNWTVG4N1W"/>
    <m/>
    <d v="2023-03-15T14:18:00"/>
    <n v="545568"/>
    <s v="SaveCreditMemoFromInterface"/>
    <s v="Failed|CreditMemoWorkFlow|08585227169947627301230374739CU48|Production-SMART-EASTUS|Correlation Id:08585227169976969912854622641CU60|Reason: HTTP - ValidationException: Invoice Status is not valid"/>
    <s v="https://gepsmartinterfacestorage.blob.core.windows.net/buyersqlconn/70021845/Interfaces/Inbound/cXML/CreditMemo/ProcessingError/2023/03/15/CreditMemo_20230315141811_8dde2f250cbe4548b40839f16df72f95.txt"/>
    <m/>
  </r>
  <r>
    <x v="7"/>
    <d v="2023-03-15T11:46:00"/>
    <s v="Kiewit"/>
    <x v="1"/>
    <s v="62532382|568107"/>
    <s v="Check with Supplier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32382"/>
    <m/>
    <d v="2023-03-15T11:46:00"/>
    <n v="568107"/>
    <s v="SaveInvoiceFromInterface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https://gepsmartinterfacestorage.blob.core.windows.net/buyersqlconn/70021845/Interfaces/Inbound/cXML/Invoice/ProcessingError/2023/03/15/Invoice_20230315114555_0ba4169f3089455e8923c2dafa89f14d.txt"/>
    <m/>
  </r>
  <r>
    <x v="7"/>
    <d v="2023-03-15T12:18:00"/>
    <s v="Kiewit"/>
    <x v="1"/>
    <s v="9639188870|572963"/>
    <s v="Check with Supplier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39188870"/>
    <m/>
    <d v="2023-03-15T12:18:00"/>
    <n v="572963"/>
    <s v="SaveInvoiceFromInterface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https://gepsmartinterfacestorage.blob.core.windows.net/buyersqlconn/70021845/Interfaces/Inbound/cXML/Invoice/ProcessingError/2023/03/15/Invoice_20230315121806_93adb4ecce2f40ada51247c7056798a3.txt"/>
    <m/>
  </r>
  <r>
    <x v="7"/>
    <d v="2023-03-15T23:31:00"/>
    <s v="Kiewit"/>
    <x v="1"/>
    <s v="0469372|539935"/>
    <s v="Check with Supplier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69372"/>
    <m/>
    <d v="2023-03-15T23:31:00"/>
    <n v="539935"/>
    <s v="SaveInvoiceFromInterface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https://gepsmartinterfacestorage.blob.core.windows.net/buyersqlconn/70021845/Interfaces/Inbound/cXML/Invoice/ProcessingError/2023/03/15/Invoice_20230315233135_efc1276aec4c4287bb4970037c4f6c31.txt"/>
    <m/>
  </r>
  <r>
    <x v="7"/>
    <d v="2023-03-16T00:40:00"/>
    <s v="Kiewit"/>
    <x v="1"/>
    <s v="1L4WLDWV9J77|545568"/>
    <s v="Check with Supplier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L4WLDWV9J77"/>
    <m/>
    <d v="2023-03-16T00:40:00"/>
    <n v="545568"/>
    <s v="SaveInvoiceFromInterface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https://gepsmartinterfacestorage.blob.core.windows.net/buyersqlconn/70021845/Interfaces/Inbound/cXML/Invoice/ProcessingError/2023/03/16/Invoice_20230316003958_949ba5291ffd46e8825e62d322b59dfd.txt"/>
    <m/>
  </r>
  <r>
    <x v="7"/>
    <d v="2023-03-16T08:34:00"/>
    <s v="Kiewit"/>
    <x v="1"/>
    <s v="9135967615|570205"/>
    <s v="Check with Supplier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Airgas Inc"/>
    <s v="Invoice"/>
    <n v="9135967615"/>
    <m/>
    <d v="2023-03-16T08:34:00"/>
    <n v="570205"/>
    <s v="SaveInvoiceFromInterface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https://gepsmartinterfacestorage.blob.core.windows.net/buyersqlconn/70021845/Interfaces/Inbound/cXML/Invoice/ProcessingError/2023/03/16/Invoice_20230316083433_7c854aa476964aecbead99f97addcfa9.txt"/>
    <m/>
  </r>
  <r>
    <x v="7"/>
    <d v="2023-03-16T04:03:00"/>
    <s v="Kiewit"/>
    <x v="1"/>
    <s v="9331253127|566727"/>
    <s v="Check with Supplier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53127"/>
    <m/>
    <d v="2023-03-16T04:03:00"/>
    <n v="566727"/>
    <s v="SaveInvoiceFromInterface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https://gepsmartinterfacestorage.blob.core.windows.net/buyersqlconn/70021845/Interfaces/Inbound/cXML/Invoice/ProcessingError/2023/03/16/Invoice_20230316040305_5b560c188c1c45058b8f7cd680a76313.txt"/>
    <m/>
  </r>
  <r>
    <x v="7"/>
    <d v="2023-03-16T06:16:00"/>
    <s v="Kiewit"/>
    <x v="1"/>
    <s v="94461067|570280"/>
    <s v="Check with Supplier"/>
    <s v="Failed|CreditMemoWorkFlow|08585226594952959723846613532CU17|Production-SMART-EASTUS|Correlation Id:08585226594975006786124292810CU47|Reason: HTTP - ValidationException: Order Status is not valid"/>
    <s v="Error"/>
    <x v="1"/>
    <d v="2023-03-22T00:00:00"/>
    <m/>
    <d v="2023-03-22T00:00:00"/>
    <m/>
    <m/>
    <m/>
    <m/>
    <m/>
    <m/>
    <m/>
    <s v="McMaster-Carr Supply Co"/>
    <s v="CreditMemo"/>
    <n v="94461067"/>
    <m/>
    <d v="2023-03-16T06:16:00"/>
    <n v="570280"/>
    <s v="SaveCreditMemoFromInterface"/>
    <s v="Failed|CreditMemoWorkFlow|08585226594952959723846613532CU17|Production-SMART-EASTUS|Correlation Id:08585226594975006786124292810CU47|Reason: HTTP - ValidationException: Order Status is not valid"/>
    <s v="https://gepsmartinterfacestorage.blob.core.windows.net/buyersqlconn/70021845/Interfaces/Inbound/cXML/CreditMemo/ProcessingError/2023/03/16/CreditMemo_20230316061631_10cdbb23aae04dbaa5e143b344fda103.txt"/>
    <m/>
  </r>
  <r>
    <x v="7"/>
    <d v="2023-03-16T00:03:00"/>
    <s v="Kiewit"/>
    <x v="1"/>
    <s v="HK61245|573080"/>
    <s v="Check with Supplier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CDW LLC"/>
    <s v="Invoice"/>
    <s v="HK61245"/>
    <m/>
    <d v="2023-03-16T00:03:00"/>
    <n v="573080"/>
    <s v="SaveInvoiceFromInterface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https://gepsmartinterfacestorage.blob.core.windows.net/buyersqlconn/70021845/Interfaces/Inbound/cXML/Invoice/ProcessingError/2023/03/16/Invoice_20230316000346_0f989746d7414f94adb44a6c815a9566.txt"/>
    <m/>
  </r>
  <r>
    <x v="7"/>
    <d v="2023-03-16T08:34:00"/>
    <s v="Kiewit"/>
    <x v="1"/>
    <s v="9135967618|570205"/>
    <s v="Check with Supplier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Error"/>
    <x v="1"/>
    <d v="2023-03-22T00:00:00"/>
    <m/>
    <d v="2023-03-22T00:00:00"/>
    <m/>
    <m/>
    <m/>
    <m/>
    <m/>
    <m/>
    <m/>
    <s v="Airgas Inc"/>
    <s v="Invoice"/>
    <n v="9135967618"/>
    <m/>
    <d v="2023-03-16T08:34:00"/>
    <n v="570205"/>
    <s v="SaveInvoiceFromInterface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https://gepsmartinterfacestorage.blob.core.windows.net/buyersqlconn/70021845/Interfaces/Inbound/cXML/Invoice/ProcessingError/2023/03/16/Invoice_20230316083433_19a29d6f9f2540198548c3d45e208756.txt"/>
    <m/>
  </r>
  <r>
    <x v="7"/>
    <d v="2023-03-16T08:37:00"/>
    <s v="Kiewit"/>
    <x v="1"/>
    <s v="9135968754|570205"/>
    <s v="Check with Supplier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Error"/>
    <x v="1"/>
    <d v="2023-03-22T00:00:00"/>
    <m/>
    <d v="2023-03-22T00:00:00"/>
    <m/>
    <m/>
    <m/>
    <m/>
    <m/>
    <m/>
    <m/>
    <s v="Airgas Inc"/>
    <s v="Invoice"/>
    <n v="9135968754"/>
    <m/>
    <d v="2023-03-16T08:37:00"/>
    <n v="570205"/>
    <s v="SaveInvoiceFromInterface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https://gepsmartinterfacestorage.blob.core.windows.net/buyersqlconn/70021845/Interfaces/Inbound/cXML/Invoice/ProcessingError/2023/03/16/Invoice_20230316083735_40d706e9348c4b69b137098da87e3bd3.txt"/>
    <m/>
  </r>
  <r>
    <x v="7"/>
    <d v="2023-03-16T08:36:00"/>
    <s v="Kiewit"/>
    <x v="1"/>
    <s v="9135969125|570205"/>
    <s v="Check with Supplier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5969125"/>
    <m/>
    <d v="2023-03-16T08:36:00"/>
    <n v="570205"/>
    <s v="SaveInvoiceFromInterface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https://gepsmartinterfacestorage.blob.core.windows.net/buyersqlconn/70021845/Interfaces/Inbound/cXML/Invoice/ProcessingError/2023/03/16/Invoice_20230316083633_0abf6c1095654e7dafd62fbb7b449fb6.txt"/>
    <m/>
  </r>
  <r>
    <x v="7"/>
    <d v="2023-03-16T08:37:00"/>
    <s v="Kiewit"/>
    <x v="1"/>
    <s v="9135969126|570205"/>
    <s v="Check with Supplier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Error"/>
    <x v="1"/>
    <d v="2023-03-22T00:00:00"/>
    <m/>
    <d v="2023-03-22T00:00:00"/>
    <m/>
    <m/>
    <m/>
    <m/>
    <m/>
    <m/>
    <m/>
    <s v="Airgas Inc"/>
    <s v="Invoice"/>
    <n v="9135969126"/>
    <m/>
    <d v="2023-03-16T08:37:00"/>
    <n v="570205"/>
    <s v="SaveInvoiceFromInterface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https://gepsmartinterfacestorage.blob.core.windows.net/buyersqlconn/70021845/Interfaces/Inbound/cXML/Invoice/ProcessingError/2023/03/16/Invoice_20230316083736_0e515925870140c8ab9247559b3049de.txt"/>
    <m/>
  </r>
  <r>
    <x v="7"/>
    <d v="2023-03-16T09:46:00"/>
    <s v="Petronas"/>
    <x v="1"/>
    <s v="6071956012232|548566"/>
    <s v="Check with Supplier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Pending"/>
    <x v="0"/>
    <m/>
    <m/>
    <m/>
    <m/>
    <m/>
    <m/>
    <m/>
    <m/>
    <m/>
    <m/>
    <s v="MACRO TECH VENTURES SDN BHD"/>
    <s v="Invoice"/>
    <n v="6071960000000"/>
    <m/>
    <d v="2023-03-16T09:46:00"/>
    <n v="548566"/>
    <s v="SaveInvoiceFromInterface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https://gepsmartinterfacestorage.blob.core.windows.net/buyersqlconn/70021790/Interfaces/Inbound/cXML/Invoice/ProcessingError/2023/03/16/Invoice_20230316094559_4061ed9eef7946be814ee778f8d8c125.txt"/>
    <m/>
  </r>
  <r>
    <x v="7"/>
    <d v="2023-03-15T23:26:00"/>
    <s v="ChurchandDwight"/>
    <x v="1"/>
    <s v="8812357193|555357"/>
    <s v="Check with Supplier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Pending"/>
    <x v="0"/>
    <m/>
    <m/>
    <m/>
    <m/>
    <m/>
    <m/>
    <m/>
    <m/>
    <m/>
    <m/>
    <s v="VWR INTERNATIONAL INC"/>
    <s v="Invoice"/>
    <n v="8812357193"/>
    <m/>
    <d v="2023-03-15T23:26:00"/>
    <n v="555357"/>
    <s v="SaveInvoiceFromInterface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https://gepsmartinterfacestorage.blob.core.windows.net/buyersqlconn/70021948/Interfaces/Inbound/cXML/Invoice/ProcessingError/2023/03/15/Invoice_20230315232635_d5e06920-4c8a-4737-9907-b004efda9f9d.txt"/>
    <m/>
  </r>
  <r>
    <x v="7"/>
    <d v="2023-03-16T07:46:00"/>
    <s v="OGE"/>
    <x v="0"/>
    <s v="9641306577|57800"/>
    <s v="Check with Supplier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Pending"/>
    <x v="0"/>
    <m/>
    <m/>
    <m/>
    <m/>
    <m/>
    <m/>
    <m/>
    <m/>
    <m/>
    <m/>
    <s v="W W GRAINGER INC"/>
    <s v="Invoice"/>
    <n v="9641306577"/>
    <m/>
    <d v="2023-03-16T07:46:00"/>
    <n v="57800"/>
    <s v="SaveInvoiceFromInterface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https://gepsmartinterfacestorage.blob.core.windows.net/buyersqlconn/7954/Interfaces/Inbound/cXML/Invoice/ProcessingError/2023/03/16/Invoice_20230316074616_c030e26b62344a13b6e00f37bb36e2e7.txt"/>
    <m/>
  </r>
  <r>
    <x v="7"/>
    <d v="2023-03-16T15:51:00"/>
    <s v="OGE"/>
    <x v="0"/>
    <s v="568901001|42197"/>
    <s v="Check with Supplier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1"/>
    <m/>
    <d v="2023-03-16T15:51:00"/>
    <n v="42197"/>
    <s v="SaveInvoiceFromInterface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https://gepsmartinterfacestorage.blob.core.windows.net/buyersqlconn/7954/Interfaces/Inbound/EDI/Invoice/ProcessingError/2023/03/16/Invoice_20230316035122_37fd1529-7037-4e0b-b3bc-61b8a7103fc9.txt"/>
    <m/>
  </r>
  <r>
    <x v="7"/>
    <d v="2023-03-16T15:51:00"/>
    <s v="OGE"/>
    <x v="0"/>
    <s v="567436201|42197"/>
    <s v="Check with Supplier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1"/>
    <m/>
    <d v="2023-03-16T15:51:00"/>
    <n v="42197"/>
    <s v="SaveInvoiceFromInterface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https://gepsmartinterfacestorage.blob.core.windows.net/buyersqlconn/7954/Interfaces/Inbound/EDI/Invoice/ProcessingError/2023/03/16/Invoice_20230316035122_e94374ac-9e0b-4a0b-878d-3f909dce36fb.txt"/>
    <m/>
  </r>
  <r>
    <x v="7"/>
    <d v="2023-03-16T15:51:00"/>
    <s v="OGE"/>
    <x v="0"/>
    <s v="568900402|42197"/>
    <s v="Check with Supplier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2"/>
    <m/>
    <d v="2023-03-16T15:51:00"/>
    <n v="42197"/>
    <s v="SaveInvoiceFromInterface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https://gepsmartinterfacestorage.blob.core.windows.net/buyersqlconn/7954/Interfaces/Inbound/EDI/Invoice/ProcessingError/2023/03/16/Invoice_20230316035122_03af5a5d-110f-498d-b6ab-d7481acf5841.txt"/>
    <m/>
  </r>
  <r>
    <x v="7"/>
    <d v="2023-03-16T16:52:00"/>
    <s v="OGE"/>
    <x v="0"/>
    <s v="OK0258380|57824"/>
    <s v="Check with Supplier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Pending"/>
    <x v="0"/>
    <m/>
    <m/>
    <m/>
    <m/>
    <m/>
    <m/>
    <m/>
    <m/>
    <m/>
    <m/>
    <s v="FASTENAL COMPANY"/>
    <s v="Invoice"/>
    <s v="OK0258380"/>
    <m/>
    <d v="2023-03-16T16:52:00"/>
    <n v="57824"/>
    <s v="SaveInvoiceFromInterface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https://gepsmartinterfacestorage.blob.core.windows.net/buyersqlconn/7954/Interfaces/Inbound/cXML/Invoice/ProcessingError/2023/03/16/Invoice_20230316165223_9fd219b535014e318388ac5b219759bd.txt"/>
    <m/>
  </r>
  <r>
    <x v="7"/>
    <d v="2023-03-16T16:52:00"/>
    <s v="OGE"/>
    <x v="0"/>
    <s v="OK0258379|57824"/>
    <s v="Check with Supplier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Pending"/>
    <x v="0"/>
    <m/>
    <m/>
    <m/>
    <m/>
    <m/>
    <m/>
    <m/>
    <m/>
    <m/>
    <m/>
    <s v="FASTENAL COMPANY"/>
    <s v="Invoice"/>
    <s v="OK0258379"/>
    <m/>
    <d v="2023-03-16T16:52:00"/>
    <n v="57824"/>
    <s v="SaveInvoiceFromInterface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https://gepsmartinterfacestorage.blob.core.windows.net/buyersqlconn/7954/Interfaces/Inbound/cXML/Invoice/ProcessingError/2023/03/16/Invoice_20230316165222_dc6a253f9ebe40ae85edf9781f9b6c1e.txt"/>
    <m/>
  </r>
  <r>
    <x v="7"/>
    <d v="2023-03-16T16:52:00"/>
    <s v="OGE"/>
    <x v="0"/>
    <s v="OK0258381|57824"/>
    <s v="Check with Supplier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Pending"/>
    <x v="0"/>
    <m/>
    <m/>
    <m/>
    <m/>
    <m/>
    <m/>
    <m/>
    <m/>
    <m/>
    <m/>
    <s v="FASTENAL COMPANY"/>
    <s v="Invoice"/>
    <s v="OK0258381"/>
    <m/>
    <d v="2023-03-16T16:52:00"/>
    <n v="57824"/>
    <s v="SaveInvoiceFromInterface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https://gepsmartinterfacestorage.blob.core.windows.net/buyersqlconn/7954/Interfaces/Inbound/cXML/Invoice/ProcessingError/2023/03/16/Invoice_20230316165224_62848c711c464e1c8f5b34137d58db20.txt"/>
    <m/>
  </r>
  <r>
    <x v="7"/>
    <d v="2023-03-16T19:37:00"/>
    <s v="OGE"/>
    <x v="0"/>
    <s v="OK0258362|57824"/>
    <s v="Check with Supplier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Pending"/>
    <x v="0"/>
    <m/>
    <m/>
    <m/>
    <m/>
    <m/>
    <m/>
    <m/>
    <m/>
    <m/>
    <m/>
    <s v="FASTENAL COMPANY"/>
    <s v="Invoice"/>
    <s v="OK0258362"/>
    <m/>
    <d v="2023-03-16T19:37:00"/>
    <n v="57824"/>
    <s v="SaveInvoiceFromInterface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https://gepsmartinterfacestorage.blob.core.windows.net/buyersqlconn/7954/Interfaces/Inbound/cXML/Invoice/ProcessingError/2023/03/16/Invoice_20230316193711_da2a3931b47e4f6da40c0fc8a822f1d2.txt"/>
    <m/>
  </r>
  <r>
    <x v="7"/>
    <d v="2023-03-15T23:44:00"/>
    <s v="Mylan"/>
    <x v="2"/>
    <s v="125301181|131463"/>
    <s v="Check with Supplier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44:00"/>
    <n v="131463"/>
    <s v="SaveInvoiceFromInterface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4440_1135d29773734bedb58a467c51007ec4.txt"/>
    <m/>
  </r>
  <r>
    <x v="7"/>
    <d v="2023-03-15T23:44:00"/>
    <s v="Mylan"/>
    <x v="2"/>
    <s v="125301184|131463"/>
    <s v="Check with Supplier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44:00"/>
    <n v="131463"/>
    <s v="SaveInvoiceFromInterface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4440_96c965da06bd4f8fb4c88115488928a6.txt"/>
    <m/>
  </r>
  <r>
    <x v="7"/>
    <d v="2023-03-15T23:50:00"/>
    <s v="Mylan"/>
    <x v="2"/>
    <s v="125301181|131463"/>
    <s v="Check with Supplier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50:00"/>
    <n v="131463"/>
    <s v="SaveInvoiceFromInterface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5040_72fb65840a5840a199a051a44477a63e.txt"/>
    <m/>
  </r>
  <r>
    <x v="7"/>
    <d v="2023-03-15T23:51:00"/>
    <s v="Mylan"/>
    <x v="2"/>
    <s v="125301184|131463"/>
    <s v="Check with Supplier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51:00"/>
    <n v="131463"/>
    <s v="SaveInvoiceFromInterface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5142_7ff22f5527f64b088fa08aeb5283b8ec.txt"/>
    <m/>
  </r>
  <r>
    <x v="7"/>
    <d v="2023-03-15T20:50:00"/>
    <s v="ABM"/>
    <x v="1"/>
    <s v="81250052|455644"/>
    <s v="Check with Supplier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250052"/>
    <m/>
    <d v="2023-03-15T20:50:00"/>
    <n v="455644"/>
    <s v="SaveInvoiceFromInterface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https://gepsmartinterfacestorage.blob.core.windows.net/buyersqlconn/4202/Interfaces/Inbound/cXML/Invoice/ProcessingError/2023/03/15/Invoice_20230315205044_663d615e91ef47b09922dcd3b1ede69e.txt"/>
    <m/>
  </r>
  <r>
    <x v="7"/>
    <d v="2023-03-15T20:50:00"/>
    <s v="ABM"/>
    <x v="1"/>
    <s v="81244285|455644"/>
    <s v="Check with Supplier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Pending"/>
    <x v="0"/>
    <m/>
    <m/>
    <m/>
    <m/>
    <m/>
    <m/>
    <m/>
    <m/>
    <m/>
    <m/>
    <s v="WAXIE SANITARY SUPPLY"/>
    <s v="Invoice"/>
    <n v="81244285"/>
    <m/>
    <d v="2023-03-15T20:50:00"/>
    <n v="455644"/>
    <s v="SaveInvoiceFromInterface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https://gepsmartinterfacestorage.blob.core.windows.net/buyersqlconn/4202/Interfaces/Inbound/cXML/Invoice/ProcessingError/2023/03/15/Invoice_20230315205045_50ad710c0f1e4b4299c0f69fc8c827df.txt"/>
    <m/>
  </r>
  <r>
    <x v="7"/>
    <d v="2023-03-15T20:51:00"/>
    <s v="ABM"/>
    <x v="1"/>
    <s v="81267311|455644"/>
    <s v="Check with Supplier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Pending"/>
    <x v="0"/>
    <m/>
    <m/>
    <m/>
    <m/>
    <m/>
    <m/>
    <m/>
    <m/>
    <m/>
    <m/>
    <s v="WAXIE SANITARY SUPPLY"/>
    <s v="Invoice"/>
    <n v="81267311"/>
    <m/>
    <d v="2023-03-15T20:51:00"/>
    <n v="455644"/>
    <s v="SaveInvoiceFromInterface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https://gepsmartinterfacestorage.blob.core.windows.net/buyersqlconn/4202/Interfaces/Inbound/cXML/Invoice/ProcessingError/2023/03/15/Invoice_20230315205145_34505473711946e68f9e3491f50e2385.txt"/>
    <m/>
  </r>
  <r>
    <x v="7"/>
    <d v="2023-03-15T20:51:00"/>
    <s v="ABM"/>
    <x v="1"/>
    <s v="81250160|455644"/>
    <s v="Check with Supplier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250160"/>
    <m/>
    <d v="2023-03-15T20:51:00"/>
    <n v="455644"/>
    <s v="SaveInvoiceFromInterface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https://gepsmartinterfacestorage.blob.core.windows.net/buyersqlconn/4202/Interfaces/Inbound/cXML/Invoice/ProcessingError/2023/03/15/Invoice_20230315205146_cb0668244de74c06bf1387cc4c904e6d.txt"/>
    <m/>
  </r>
  <r>
    <x v="7"/>
    <d v="2023-03-15T20:51:00"/>
    <s v="ABM"/>
    <x v="1"/>
    <s v="81267943|455644"/>
    <s v="Check with Supplier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Pending"/>
    <x v="0"/>
    <m/>
    <m/>
    <m/>
    <m/>
    <m/>
    <m/>
    <m/>
    <m/>
    <m/>
    <m/>
    <s v="WAXIE SANITARY SUPPLY"/>
    <s v="Invoice"/>
    <n v="81267943"/>
    <m/>
    <d v="2023-03-15T20:51:00"/>
    <n v="455644"/>
    <s v="SaveInvoiceFromInterface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https://gepsmartinterfacestorage.blob.core.windows.net/buyersqlconn/4202/Interfaces/Inbound/cXML/Invoice/ProcessingError/2023/03/15/Invoice_20230315205146_9e131f4fcfa24df2a69009b720ef6c40.txt"/>
    <m/>
  </r>
  <r>
    <x v="7"/>
    <d v="2023-03-16T00:41:00"/>
    <s v="ABM"/>
    <x v="1"/>
    <s v="1NYK-M3HC-9JD6|460103"/>
    <s v="Check with Supplier"/>
    <s v="Failed|InvoiceWorkFlow|08585226796271200596892918910CU90|Production-SMART-EASTUS|Correlation Id:08585226796310903759164061423CU25|Reason: HTTP - Validation: PartnerInvoiceNumber is Duplicate. 1NYK-M3HC-9JD6"/>
    <s v="Pending"/>
    <x v="0"/>
    <m/>
    <m/>
    <m/>
    <m/>
    <m/>
    <m/>
    <m/>
    <m/>
    <m/>
    <m/>
    <s v="AMAZON CAPITAL SERVICES, INC."/>
    <s v="Invoice"/>
    <s v="1NYK-M3HC-9JD6"/>
    <m/>
    <d v="2023-03-16T00:41:00"/>
    <n v="460103"/>
    <s v="SaveInvoiceFromInterface"/>
    <s v="Failed|InvoiceWorkFlow|08585226796271200596892918910CU90|Production-SMART-EASTUS|Correlation Id:08585226796310903759164061423CU25|Reason: HTTP - Validation: PartnerInvoiceNumber is Duplicate. 1NYK-M3HC-9JD6"/>
    <s v="https://gepsmartinterfacestorage.blob.core.windows.net/buyersqlconn/4202/Interfaces/Inbound/cXML/Invoice/ProcessingError/2023/03/16/Invoice_20230316004100_758f13cd4f6346be9d42c65ff5e8f180.txt"/>
    <m/>
  </r>
  <r>
    <x v="7"/>
    <d v="2023-03-16T12:12:00"/>
    <s v="ABM"/>
    <x v="1"/>
    <s v="423121702|460113"/>
    <s v="Check with Supplier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1702"/>
    <m/>
    <d v="2023-03-16T12:12:00"/>
    <n v="460113"/>
    <s v="SaveInvoiceFromInterface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21249_38c41ed4b5bb4bf9bcddd49d6810217d.txt"/>
    <m/>
  </r>
  <r>
    <x v="7"/>
    <d v="2023-03-16T14:33:00"/>
    <s v="ABM"/>
    <x v="1"/>
    <s v="81572450|455644"/>
    <s v="Check with Supplier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Pending"/>
    <x v="0"/>
    <m/>
    <m/>
    <m/>
    <m/>
    <m/>
    <m/>
    <m/>
    <m/>
    <m/>
    <m/>
    <s v="WAXIE SANITARY SUPPLY"/>
    <s v="Invoice"/>
    <n v="81572450"/>
    <m/>
    <d v="2023-03-16T14:33:00"/>
    <n v="455644"/>
    <s v="SaveInvoiceFromInterface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https://gepsmartinterfacestorage.blob.core.windows.net/buyersqlconn/4202/Interfaces/Inbound/cXML/Invoice/ProcessingError/2023/03/16/Invoice_20230316143336_d5c5023149c5439785bc0cb339430822.txt"/>
    <m/>
  </r>
  <r>
    <x v="7"/>
    <d v="2023-03-16T14:37:00"/>
    <s v="ABM"/>
    <x v="1"/>
    <s v="4589744|455734"/>
    <s v="Check with Supplier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Pending"/>
    <x v="0"/>
    <m/>
    <m/>
    <m/>
    <m/>
    <m/>
    <m/>
    <m/>
    <m/>
    <m/>
    <m/>
    <s v="AMERICAN PAPER &amp; TWINE COMPANY"/>
    <s v="Invoice"/>
    <n v="4589744"/>
    <m/>
    <d v="2023-03-16T14:37:00"/>
    <n v="455734"/>
    <s v="SaveInvoiceFromInterface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https://gepsmartinterfacestorage.blob.core.windows.net/buyersqlconn/4202/Interfaces/Inbound/cXML/Invoice/ProcessingError/2023/03/16/Invoice_20230316143737_60207f1353bd408993a789fa602355b2.txt"/>
    <m/>
  </r>
  <r>
    <x v="7"/>
    <d v="2023-03-16T14:38:00"/>
    <s v="ABM"/>
    <x v="1"/>
    <s v="4589748|455734"/>
    <s v="Check with Supplier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Pending"/>
    <x v="0"/>
    <m/>
    <m/>
    <m/>
    <m/>
    <m/>
    <m/>
    <m/>
    <m/>
    <m/>
    <m/>
    <s v="AMERICAN PAPER &amp; TWINE COMPANY"/>
    <s v="Invoice"/>
    <n v="4589748"/>
    <m/>
    <d v="2023-03-16T14:38:00"/>
    <n v="455734"/>
    <s v="SaveInvoiceFromInterface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https://gepsmartinterfacestorage.blob.core.windows.net/buyersqlconn/4202/Interfaces/Inbound/cXML/Invoice/ProcessingError/2023/03/16/Invoice_20230316143839_9c5e6fa44cb0455e9a52aa76639debea.txt"/>
    <m/>
  </r>
  <r>
    <x v="7"/>
    <d v="2023-03-16T14:38:00"/>
    <s v="ABM"/>
    <x v="1"/>
    <s v="4589745|455734"/>
    <s v="Check with Supplier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Pending"/>
    <x v="0"/>
    <m/>
    <m/>
    <m/>
    <m/>
    <m/>
    <m/>
    <m/>
    <m/>
    <m/>
    <m/>
    <s v="AMERICAN PAPER &amp; TWINE COMPANY"/>
    <s v="Invoice"/>
    <n v="4589745"/>
    <m/>
    <d v="2023-03-16T14:38:00"/>
    <n v="455734"/>
    <s v="SaveInvoiceFromInterface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https://gepsmartinterfacestorage.blob.core.windows.net/buyersqlconn/4202/Interfaces/Inbound/cXML/Invoice/ProcessingError/2023/03/16/Invoice_20230316143840_88cda9a936304a8382b73977880dfff6.txt"/>
    <m/>
  </r>
  <r>
    <x v="7"/>
    <d v="2023-03-16T14:42:00"/>
    <s v="ABM"/>
    <x v="1"/>
    <s v="756263280|460113"/>
    <s v="Check with Supplier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3280"/>
    <m/>
    <d v="2023-03-16T14:42:00"/>
    <n v="460113"/>
    <s v="SaveInvoiceFromInterface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44239_8a671098d74f4118addece9d88ef0fd5.txt"/>
    <m/>
  </r>
  <r>
    <x v="7"/>
    <d v="2023-03-16T16:47:00"/>
    <s v="ABM"/>
    <x v="1"/>
    <s v="0919437958|418505"/>
    <s v="Check with Supplier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37958"/>
    <m/>
    <d v="2023-03-16T16:47:00"/>
    <n v="418505"/>
    <s v="SaveInvoiceFromInterface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https://gepsmartinterfacestorage.blob.core.windows.net/buyersqlconn/4202/Interfaces/Inbound/EDI/Invoice/ProcessingError/2023/03/16/Invoice_20230316044719_64075941-3ebb-4c2c-86f3-eb126950a63c.txt"/>
    <m/>
  </r>
  <r>
    <x v="7"/>
    <d v="2023-03-16T18:22:00"/>
    <s v="Ecolab"/>
    <x v="0"/>
    <s v="304034963001|540488"/>
    <s v="Check with Supplier"/>
    <s v="Failed|CreditMemoWorkFlow|08585226159749526712726535470CU26|Production-SMART-EASTUS|Correlation Id:08585226159772176743751473222CU44|Reason: HTTP - ValidationException: Atleast one line item is mandatory for creating Credit Memo"/>
    <s v="Pending"/>
    <x v="0"/>
    <m/>
    <m/>
    <m/>
    <m/>
    <m/>
    <m/>
    <m/>
    <m/>
    <m/>
    <m/>
    <s v="OFFICE DEPOT"/>
    <s v="CreditMemo"/>
    <n v="304035000000"/>
    <m/>
    <d v="2023-03-16T18:22:00"/>
    <n v="540488"/>
    <s v="SaveCreditMemoFromInterface"/>
    <s v="Failed|CreditMemoWorkFlow|08585226159749526712726535470CU26|Production-SMART-EASTUS|Correlation Id:08585226159772176743751473222CU44|Reason: HTTP - ValidationException: Atleast one line item is mandatory for creating Credit Memo"/>
    <s v="https://gepsmartinterfacestorage.blob.core.windows.net/buyersqlconn/538731/Interfaces/Inbound/cXML/CreditMemo/ProcessingError/2023/03/16/CreditMemo_20230316182152_bd9856a7adde44dd81d7c66edef24fba.txt"/>
    <m/>
  </r>
  <r>
    <x v="7"/>
    <d v="2023-03-15T20:58:00"/>
    <s v="Ecolab"/>
    <x v="0"/>
    <s v="SINV02204425|540498"/>
    <s v="Check with Supplier"/>
    <s v="{ValidationException}ValidationException: There was an error in processing Invoice : SINV0220442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5"/>
    <m/>
    <d v="2023-03-15T20:58:00"/>
    <n v="540498"/>
    <s v="SaveInvoiceFromInterface"/>
    <s v="An error occurred while processing the message, refer to the details section for more information _x000a_Message ID: {869D6FCF-6264-49DF-BB46-36DC31F9A411}_x000a_Instance ID: {FFAA06B8-00F8-46A6-A8B0-9698264797F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e9bd628-99ee-4db9-9bf0-01186da44b8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7fdd76fb73e449ea686cc7855c4c6f7.txt"/>
    <m/>
  </r>
  <r>
    <x v="7"/>
    <d v="2023-03-15T20:58:00"/>
    <s v="Ecolab"/>
    <x v="0"/>
    <s v="SINV02204428|540498"/>
    <s v="Check with Supplier"/>
    <s v="{ValidationException}ValidationException: There was an error in processing Invoice : SINV02204428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8"/>
    <m/>
    <d v="2023-03-15T20:58:00"/>
    <n v="540498"/>
    <s v="SaveInvoiceFromInterface"/>
    <s v="An error occurred while processing the message, refer to the details section for more information _x000a_Message ID: {CE389DAB-EB42-4A08-AF95-783F81C3256A}_x000a_Instance ID: {C10B07EA-AFBD-4939-9623-72B808BEF94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7318ee9-5ae2-4ab1-ad9c-bc1688b2fbc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8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8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99e7eb95eb9c430c89a135687fefc23b.txt"/>
    <m/>
  </r>
  <r>
    <x v="7"/>
    <d v="2023-03-15T20:58:00"/>
    <s v="Ecolab"/>
    <x v="0"/>
    <s v="SINV02204430|540498"/>
    <s v="Check with Supplier"/>
    <s v="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0"/>
    <m/>
    <d v="2023-03-15T20:58:00"/>
    <n v="540498"/>
    <s v="SaveInvoiceFromInterface"/>
    <s v="An error occurred while processing the message, refer to the details section for more information _x000a_Message ID: {5E7A51D1-7173-417B-A6B9-D80B1F0D5546}_x000a_Instance ID: {6ABC6828-B742-4E60-A133-D34B87A9D1F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5fc8d7-e253-4b04-bdfc-de9132ad60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5192ff181e744118ca9dac8a43c7dfd.txt"/>
    <m/>
  </r>
  <r>
    <x v="7"/>
    <d v="2023-03-15T20:58:00"/>
    <s v="Ecolab"/>
    <x v="0"/>
    <s v="SINV02204431|540498"/>
    <s v="Check with Supplier"/>
    <s v="{ValidationException}ValidationException: There was an error in processing Invoice : SINV0220443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1"/>
    <m/>
    <d v="2023-03-15T20:58:00"/>
    <n v="540498"/>
    <s v="SaveInvoiceFromInterface"/>
    <s v="An error occurred while processing the message, refer to the details section for more information _x000a_Message ID: {D37E5C12-F856-4B99-BEAD-BC1EB4161533}_x000a_Instance ID: {411042B6-A811-4875-AA36-65837FE155A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3fa7f79-b389-4a8a-a968-06bdcb1dbf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618ec3b7cd9343908f63d7dc49961f90.txt"/>
    <m/>
  </r>
  <r>
    <x v="7"/>
    <d v="2023-03-15T20:58:00"/>
    <s v="Ecolab"/>
    <x v="0"/>
    <s v="SINV02204525|540498"/>
    <s v="GEP Team to reprocess"/>
    <s v="{ApplicationException}Error while saving invoice from interface : SINV02204525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204525"/>
    <e v="#N/A"/>
    <d v="2023-03-15T20:58:00"/>
    <n v="540498"/>
    <s v="SaveInvoiceFromInterface"/>
    <s v="An error occurred while processing the message, refer to the details section for more information _x000a_Message ID: {E8A32C95-B561-4E78-827A-85E51314F443}_x000a_Instance ID: {480FA97B-73AD-44AB-9DD6-FC73E434844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19e92c-49b7-49c7-83aa-a630e96efe1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452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7d60f239cab9406cb58c902ff5c63e58.txt"/>
    <s v="File is not present in blob,supplier team needs to reprocess"/>
  </r>
  <r>
    <x v="7"/>
    <d v="2023-03-15T20:58:00"/>
    <s v="Ecolab"/>
    <x v="0"/>
    <s v="SINV02204635|540498"/>
    <s v="Check with Supplier"/>
    <s v="{ValidationException}ValidationException: There was an error in processing Invoice : SINV0220463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5"/>
    <m/>
    <d v="2023-03-15T20:58:00"/>
    <n v="540498"/>
    <s v="SaveInvoiceFromInterface"/>
    <s v="An error occurred while processing the message, refer to the details section for more information _x000a_Message ID: {EEBC611C-330F-463A-9141-CD01BEEDAE40}_x000a_Instance ID: {98086CD0-C4DF-40F9-A37C-0185195778B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72fad9-bea9-4582-9479-ffe90653b41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5ed38a20cebd4f8a8719e47cc6ded668.txt"/>
    <m/>
  </r>
  <r>
    <x v="7"/>
    <d v="2023-03-15T20:58:00"/>
    <s v="Ecolab"/>
    <x v="0"/>
    <s v="SINV02204639|540498"/>
    <s v="Check with Supplier"/>
    <s v="{ValidationException}ValidationException: There was an error in processing Invoice : SINV022046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9"/>
    <m/>
    <d v="2023-03-15T20:58:00"/>
    <n v="540498"/>
    <s v="SaveInvoiceFromInterface"/>
    <s v="An error occurred while processing the message, refer to the details section for more information _x000a_Message ID: {D6CD4FFA-7F2D-4657-B5D1-D70F1A0C0ACE}_x000a_Instance ID: {76281103-AABD-400A-A655-3B11094CE5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11e15b9-85a7-4e27-8095-1ea52bb0a90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181fe54562f3447ca8fe34d28ce92c09.txt"/>
    <m/>
  </r>
  <r>
    <x v="7"/>
    <d v="2023-03-15T23:31:00"/>
    <s v="Kiewit"/>
    <x v="1"/>
    <s v="0469372|539935"/>
    <s v="Check with Supplier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69372"/>
    <m/>
    <d v="2023-03-15T23:31:00"/>
    <n v="539935"/>
    <s v="SaveInvoiceFromInterface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https://gepsmartinterfacestorage.blob.core.windows.net/buyersqlconn/70021845/Interfaces/Inbound/cXML/Invoice/ProcessingError/2023/03/15/Invoice_20230315233135_efc1276aec4c4287bb4970037c4f6c31.txt"/>
    <m/>
  </r>
  <r>
    <x v="7"/>
    <d v="2023-03-16T00:40:00"/>
    <s v="Kiewit"/>
    <x v="1"/>
    <s v="1L4WLDWV9J77|545568"/>
    <s v="Check with Supplier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L4WLDWV9J77"/>
    <m/>
    <d v="2023-03-16T00:40:00"/>
    <n v="545568"/>
    <s v="SaveInvoiceFromInterface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https://gepsmartinterfacestorage.blob.core.windows.net/buyersqlconn/70021845/Interfaces/Inbound/cXML/Invoice/ProcessingError/2023/03/16/Invoice_20230316003958_949ba5291ffd46e8825e62d322b59dfd.txt"/>
    <m/>
  </r>
  <r>
    <x v="7"/>
    <d v="2023-03-16T04:03:00"/>
    <s v="Kiewit"/>
    <x v="1"/>
    <s v="9331253127|566727"/>
    <s v="Check with Supplier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53127"/>
    <m/>
    <d v="2023-03-16T04:03:00"/>
    <n v="566727"/>
    <s v="SaveInvoiceFromInterface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https://gepsmartinterfacestorage.blob.core.windows.net/buyersqlconn/70021845/Interfaces/Inbound/cXML/Invoice/ProcessingError/2023/03/16/Invoice_20230316040305_5b560c188c1c45058b8f7cd680a76313.txt"/>
    <m/>
  </r>
  <r>
    <x v="7"/>
    <d v="2023-03-16T00:03:00"/>
    <s v="Kiewit"/>
    <x v="1"/>
    <s v="HK61245|573080"/>
    <s v="Check with Supplier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CDW LLC"/>
    <s v="Invoice"/>
    <s v="HK61245"/>
    <m/>
    <d v="2023-03-16T00:03:00"/>
    <n v="573080"/>
    <s v="SaveInvoiceFromInterface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https://gepsmartinterfacestorage.blob.core.windows.net/buyersqlconn/70021845/Interfaces/Inbound/cXML/Invoice/ProcessingError/2023/03/16/Invoice_20230316000346_0f989746d7414f94adb44a6c815a9566.txt"/>
    <m/>
  </r>
  <r>
    <x v="7"/>
    <d v="2023-03-16T11:10:00"/>
    <s v="Kiewit"/>
    <x v="1"/>
    <s v="62548214|568107"/>
    <s v="Check with Supplier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214"/>
    <m/>
    <d v="2023-03-16T11:10:00"/>
    <n v="568107"/>
    <s v="SaveInvoiceFromInterface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https://gepsmartinterfacestorage.blob.core.windows.net/buyersqlconn/70021845/Interfaces/Inbound/cXML/Invoice/ProcessingError/2023/03/16/Invoice_20230316111033_ffdb22a7a8904c24a887d698857f9b60.txt"/>
    <m/>
  </r>
  <r>
    <x v="7"/>
    <d v="2023-03-16T11:10:00"/>
    <s v="Kiewit"/>
    <x v="1"/>
    <s v="62548774|568107"/>
    <s v="Check with Supplier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774"/>
    <m/>
    <d v="2023-03-16T11:10:00"/>
    <n v="568107"/>
    <s v="SaveInvoiceFromInterface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https://gepsmartinterfacestorage.blob.core.windows.net/buyersqlconn/70021845/Interfaces/Inbound/cXML/Invoice/ProcessingError/2023/03/16/Invoice_20230316111033_9e453c8ca33748bd9ecef5e78ee5588a.txt"/>
    <m/>
  </r>
  <r>
    <x v="7"/>
    <d v="2023-03-16T08:34:00"/>
    <s v="Kiewit"/>
    <x v="1"/>
    <s v="9135967615|570205"/>
    <s v="Check with Supplier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Airgas Inc"/>
    <s v="Invoice"/>
    <n v="9135967615"/>
    <m/>
    <d v="2023-03-16T08:34:00"/>
    <n v="570205"/>
    <s v="SaveInvoiceFromInterface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https://gepsmartinterfacestorage.blob.core.windows.net/buyersqlconn/70021845/Interfaces/Inbound/cXML/Invoice/ProcessingError/2023/03/16/Invoice_20230316083433_7c854aa476964aecbead99f97addcfa9.txt"/>
    <m/>
  </r>
  <r>
    <x v="7"/>
    <d v="2023-03-16T08:34:00"/>
    <s v="Kiewit"/>
    <x v="1"/>
    <s v="9135967618|570205"/>
    <s v="Check with Supplier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Error"/>
    <x v="1"/>
    <d v="2023-03-22T00:00:00"/>
    <m/>
    <d v="2023-03-22T00:00:00"/>
    <m/>
    <m/>
    <m/>
    <m/>
    <m/>
    <m/>
    <m/>
    <s v="Airgas Inc"/>
    <s v="Invoice"/>
    <n v="9135967618"/>
    <m/>
    <d v="2023-03-16T08:34:00"/>
    <n v="570205"/>
    <s v="SaveInvoiceFromInterface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https://gepsmartinterfacestorage.blob.core.windows.net/buyersqlconn/70021845/Interfaces/Inbound/cXML/Invoice/ProcessingError/2023/03/16/Invoice_20230316083433_19a29d6f9f2540198548c3d45e208756.txt"/>
    <m/>
  </r>
  <r>
    <x v="7"/>
    <d v="2023-03-16T08:37:00"/>
    <s v="Kiewit"/>
    <x v="1"/>
    <s v="9135968754|570205"/>
    <s v="Check with Supplier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Error"/>
    <x v="1"/>
    <d v="2023-03-22T00:00:00"/>
    <m/>
    <d v="2023-03-22T00:00:00"/>
    <m/>
    <m/>
    <m/>
    <m/>
    <m/>
    <m/>
    <m/>
    <s v="Airgas Inc"/>
    <s v="Invoice"/>
    <n v="9135968754"/>
    <m/>
    <d v="2023-03-16T08:37:00"/>
    <n v="570205"/>
    <s v="SaveInvoiceFromInterface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https://gepsmartinterfacestorage.blob.core.windows.net/buyersqlconn/70021845/Interfaces/Inbound/cXML/Invoice/ProcessingError/2023/03/16/Invoice_20230316083735_40d706e9348c4b69b137098da87e3bd3.txt"/>
    <m/>
  </r>
  <r>
    <x v="7"/>
    <d v="2023-03-16T08:36:00"/>
    <s v="Kiewit"/>
    <x v="1"/>
    <s v="9135969125|570205"/>
    <s v="Check with Supplier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5969125"/>
    <m/>
    <d v="2023-03-16T08:36:00"/>
    <n v="570205"/>
    <s v="SaveInvoiceFromInterface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https://gepsmartinterfacestorage.blob.core.windows.net/buyersqlconn/70021845/Interfaces/Inbound/cXML/Invoice/ProcessingError/2023/03/16/Invoice_20230316083633_0abf6c1095654e7dafd62fbb7b449fb6.txt"/>
    <m/>
  </r>
  <r>
    <x v="7"/>
    <d v="2023-03-16T08:37:00"/>
    <s v="Kiewit"/>
    <x v="1"/>
    <s v="9135969126|570205"/>
    <s v="Check with Supplier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Error"/>
    <x v="1"/>
    <d v="2023-03-22T00:00:00"/>
    <m/>
    <d v="2023-03-22T00:00:00"/>
    <m/>
    <m/>
    <m/>
    <m/>
    <m/>
    <m/>
    <m/>
    <s v="Airgas Inc"/>
    <s v="Invoice"/>
    <n v="9135969126"/>
    <m/>
    <d v="2023-03-16T08:37:00"/>
    <n v="570205"/>
    <s v="SaveInvoiceFromInterface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https://gepsmartinterfacestorage.blob.core.windows.net/buyersqlconn/70021845/Interfaces/Inbound/cXML/Invoice/ProcessingError/2023/03/16/Invoice_20230316083736_0e515925870140c8ab9247559b3049de.txt"/>
    <m/>
  </r>
  <r>
    <x v="7"/>
    <d v="2023-03-16T06:16:00"/>
    <s v="Kiewit"/>
    <x v="1"/>
    <s v="94461067|570280"/>
    <s v="Check with Supplier"/>
    <s v="Failed|CreditMemoWorkFlow|08585226594952959723846613532CU17|Production-SMART-EASTUS|Correlation Id:08585226594975006786124292810CU47|Reason: HTTP - ValidationException: Order Status is not valid"/>
    <s v="Error"/>
    <x v="1"/>
    <d v="2023-03-22T00:00:00"/>
    <m/>
    <d v="2023-03-22T00:00:00"/>
    <m/>
    <m/>
    <m/>
    <m/>
    <m/>
    <m/>
    <m/>
    <s v="McMaster-Carr Supply Co"/>
    <s v="CreditMemo"/>
    <n v="94461067"/>
    <m/>
    <d v="2023-03-16T06:16:00"/>
    <n v="570280"/>
    <s v="SaveCreditMemoFromInterface"/>
    <s v="Failed|CreditMemoWorkFlow|08585226594952959723846613532CU17|Production-SMART-EASTUS|Correlation Id:08585226594975006786124292810CU47|Reason: HTTP - ValidationException: Order Status is not valid"/>
    <s v="https://gepsmartinterfacestorage.blob.core.windows.net/buyersqlconn/70021845/Interfaces/Inbound/cXML/CreditMemo/ProcessingError/2023/03/16/CreditMemo_20230316061631_10cdbb23aae04dbaa5e143b344fda103.txt"/>
    <m/>
  </r>
  <r>
    <x v="7"/>
    <d v="2023-03-16T12:18:00"/>
    <s v="Kiewit"/>
    <x v="1"/>
    <s v="9640855921|572963"/>
    <s v="Check with Supplier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21"/>
    <m/>
    <d v="2023-03-16T12:18:00"/>
    <n v="572963"/>
    <s v="SaveInvoiceFromInterface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https://gepsmartinterfacestorage.blob.core.windows.net/buyersqlconn/70021845/Interfaces/Inbound/cXML/Invoice/ProcessingError/2023/03/16/Invoice_20230316121826_7e3942d1e88e46cb84d4cd2eec564561.txt"/>
    <m/>
  </r>
  <r>
    <x v="7"/>
    <d v="2023-03-16T12:15:00"/>
    <s v="Kiewit"/>
    <x v="1"/>
    <s v="9640855939|572963"/>
    <s v="Check with Supplier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39"/>
    <m/>
    <d v="2023-03-16T12:15:00"/>
    <n v="572963"/>
    <s v="SaveInvoiceFromInterface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https://gepsmartinterfacestorage.blob.core.windows.net/buyersqlconn/70021845/Interfaces/Inbound/cXML/Invoice/ProcessingError/2023/03/16/Invoice_20230316121551_261f1705edc942b8a01b94da2a6dd3d7.txt"/>
    <m/>
  </r>
  <r>
    <x v="7"/>
    <d v="2023-03-16T14:29:00"/>
    <s v="Kiewit"/>
    <x v="1"/>
    <s v="HK88225|565058"/>
    <s v="Check with Supplier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Error"/>
    <x v="1"/>
    <d v="2023-03-22T00:00:00"/>
    <m/>
    <d v="2023-03-22T00:00:00"/>
    <m/>
    <m/>
    <m/>
    <m/>
    <m/>
    <m/>
    <m/>
    <s v="CDW Canada Inc"/>
    <s v="Invoice"/>
    <s v="HK88225"/>
    <m/>
    <d v="2023-03-16T14:29:00"/>
    <n v="565058"/>
    <s v="SaveInvoiceFromInterface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https://gepsmartinterfacestorage.blob.core.windows.net/buyersqlconn/70021845/Interfaces/Inbound/cXML/Invoice/ProcessingError/2023/03/16/Invoice_20230316142935_af37c2911f48439e80cd3b60114b2636.txt"/>
    <m/>
  </r>
  <r>
    <x v="7"/>
    <d v="2023-03-16T09:46:00"/>
    <s v="Petronas"/>
    <x v="1"/>
    <s v="6071956012232|548566"/>
    <s v="Check with Supplier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Pending"/>
    <x v="0"/>
    <m/>
    <m/>
    <m/>
    <m/>
    <m/>
    <m/>
    <m/>
    <m/>
    <m/>
    <m/>
    <s v="MACRO TECH VENTURES SDN BHD"/>
    <s v="Invoice"/>
    <n v="6071960000000"/>
    <m/>
    <d v="2023-03-16T09:46:00"/>
    <n v="548566"/>
    <s v="SaveInvoiceFromInterface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https://gepsmartinterfacestorage.blob.core.windows.net/buyersqlconn/70021790/Interfaces/Inbound/cXML/Invoice/ProcessingError/2023/03/16/Invoice_20230316094559_4061ed9eef7946be814ee778f8d8c125.txt"/>
    <m/>
  </r>
  <r>
    <x v="7"/>
    <d v="2023-03-16T10:51:00"/>
    <s v="Petronas"/>
    <x v="1"/>
    <s v="5700151712284|548566"/>
    <s v="Check with Supplier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Pending"/>
    <x v="0"/>
    <m/>
    <m/>
    <m/>
    <m/>
    <m/>
    <m/>
    <m/>
    <m/>
    <m/>
    <m/>
    <s v="MACRO TECH VENTURES SDN BHD"/>
    <s v="Invoice"/>
    <n v="5700150000000"/>
    <m/>
    <d v="2023-03-16T10:51:00"/>
    <n v="548566"/>
    <s v="SaveInvoiceFromInterface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https://gepsmartinterfacestorage.blob.core.windows.net/buyersqlconn/70021790/Interfaces/Inbound/cXML/Invoice/ProcessingError/2023/03/16/Invoice_20230316105125_f0fc4f447ca14f3a9b91ee875ace296b.txt"/>
    <m/>
  </r>
  <r>
    <x v="7"/>
    <d v="2023-03-15T23:26:00"/>
    <s v="ChurchandDwight"/>
    <x v="1"/>
    <s v="8812357193|555357"/>
    <s v="Check with Supplier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Pending"/>
    <x v="0"/>
    <m/>
    <m/>
    <m/>
    <m/>
    <m/>
    <m/>
    <m/>
    <m/>
    <m/>
    <m/>
    <s v="VWR INTERNATIONAL INC"/>
    <s v="Invoice"/>
    <n v="8812357193"/>
    <m/>
    <d v="2023-03-15T23:26:00"/>
    <n v="555357"/>
    <s v="SaveInvoiceFromInterface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https://gepsmartinterfacestorage.blob.core.windows.net/buyersqlconn/70021948/Interfaces/Inbound/cXML/Invoice/ProcessingError/2023/03/15/Invoice_20230315232635_d5e06920-4c8a-4737-9907-b004efda9f9d.txt"/>
    <m/>
  </r>
  <r>
    <x v="7"/>
    <d v="2023-03-16T15:51:00"/>
    <s v="OGE"/>
    <x v="0"/>
    <s v="568901001|42197"/>
    <s v="Check with Supplier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1"/>
    <m/>
    <d v="2023-03-16T15:51:00"/>
    <n v="42197"/>
    <s v="SaveInvoiceFromInterface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https://gepsmartinterfacestorage.blob.core.windows.net/buyersqlconn/7954/Interfaces/Inbound/EDI/Invoice/ProcessingError/2023/03/16/Invoice_20230316035122_37fd1529-7037-4e0b-b3bc-61b8a7103fc9.txt"/>
    <m/>
  </r>
  <r>
    <x v="7"/>
    <d v="2023-03-16T15:51:00"/>
    <s v="OGE"/>
    <x v="0"/>
    <s v="567436201|42197"/>
    <s v="Check with Supplier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1"/>
    <m/>
    <d v="2023-03-16T15:51:00"/>
    <n v="42197"/>
    <s v="SaveInvoiceFromInterface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https://gepsmartinterfacestorage.blob.core.windows.net/buyersqlconn/7954/Interfaces/Inbound/EDI/Invoice/ProcessingError/2023/03/16/Invoice_20230316035122_e94374ac-9e0b-4a0b-878d-3f909dce36fb.txt"/>
    <m/>
  </r>
  <r>
    <x v="7"/>
    <d v="2023-03-16T15:51:00"/>
    <s v="OGE"/>
    <x v="0"/>
    <s v="568900402|42197"/>
    <s v="Check with Supplier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2"/>
    <m/>
    <d v="2023-03-16T15:51:00"/>
    <n v="42197"/>
    <s v="SaveInvoiceFromInterface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https://gepsmartinterfacestorage.blob.core.windows.net/buyersqlconn/7954/Interfaces/Inbound/EDI/Invoice/ProcessingError/2023/03/16/Invoice_20230316035122_03af5a5d-110f-498d-b6ab-d7481acf5841.txt"/>
    <m/>
  </r>
  <r>
    <x v="7"/>
    <d v="2023-03-16T16:52:00"/>
    <s v="OGE"/>
    <x v="0"/>
    <s v="OK0258380|57824"/>
    <s v="Check with Supplier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Pending"/>
    <x v="0"/>
    <m/>
    <m/>
    <m/>
    <m/>
    <m/>
    <m/>
    <m/>
    <m/>
    <m/>
    <m/>
    <s v="FASTENAL COMPANY"/>
    <s v="Invoice"/>
    <s v="OK0258380"/>
    <m/>
    <d v="2023-03-16T16:52:00"/>
    <n v="57824"/>
    <s v="SaveInvoiceFromInterface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https://gepsmartinterfacestorage.blob.core.windows.net/buyersqlconn/7954/Interfaces/Inbound/cXML/Invoice/ProcessingError/2023/03/16/Invoice_20230316165223_9fd219b535014e318388ac5b219759bd.txt"/>
    <m/>
  </r>
  <r>
    <x v="7"/>
    <d v="2023-03-16T16:52:00"/>
    <s v="OGE"/>
    <x v="0"/>
    <s v="OK0258379|57824"/>
    <s v="Check with Supplier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Pending"/>
    <x v="0"/>
    <m/>
    <m/>
    <m/>
    <m/>
    <m/>
    <m/>
    <m/>
    <m/>
    <m/>
    <m/>
    <s v="FASTENAL COMPANY"/>
    <s v="Invoice"/>
    <s v="OK0258379"/>
    <m/>
    <d v="2023-03-16T16:52:00"/>
    <n v="57824"/>
    <s v="SaveInvoiceFromInterface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https://gepsmartinterfacestorage.blob.core.windows.net/buyersqlconn/7954/Interfaces/Inbound/cXML/Invoice/ProcessingError/2023/03/16/Invoice_20230316165222_dc6a253f9ebe40ae85edf9781f9b6c1e.txt"/>
    <m/>
  </r>
  <r>
    <x v="7"/>
    <d v="2023-03-16T16:52:00"/>
    <s v="OGE"/>
    <x v="0"/>
    <s v="OK0258381|57824"/>
    <s v="Check with Supplier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Pending"/>
    <x v="0"/>
    <m/>
    <m/>
    <m/>
    <m/>
    <m/>
    <m/>
    <m/>
    <m/>
    <m/>
    <m/>
    <s v="FASTENAL COMPANY"/>
    <s v="Invoice"/>
    <s v="OK0258381"/>
    <m/>
    <d v="2023-03-16T16:52:00"/>
    <n v="57824"/>
    <s v="SaveInvoiceFromInterface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https://gepsmartinterfacestorage.blob.core.windows.net/buyersqlconn/7954/Interfaces/Inbound/cXML/Invoice/ProcessingError/2023/03/16/Invoice_20230316165224_62848c711c464e1c8f5b34137d58db20.txt"/>
    <m/>
  </r>
  <r>
    <x v="7"/>
    <d v="2023-03-16T19:37:00"/>
    <s v="OGE"/>
    <x v="0"/>
    <s v="OK0258362|57824"/>
    <s v="Check with Supplier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Pending"/>
    <x v="0"/>
    <m/>
    <m/>
    <m/>
    <m/>
    <m/>
    <m/>
    <m/>
    <m/>
    <m/>
    <m/>
    <s v="FASTENAL COMPANY"/>
    <s v="Invoice"/>
    <s v="OK0258362"/>
    <m/>
    <d v="2023-03-16T19:37:00"/>
    <n v="57824"/>
    <s v="SaveInvoiceFromInterface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https://gepsmartinterfacestorage.blob.core.windows.net/buyersqlconn/7954/Interfaces/Inbound/cXML/Invoice/ProcessingError/2023/03/16/Invoice_20230316193711_da2a3931b47e4f6da40c0fc8a822f1d2.txt"/>
    <m/>
  </r>
  <r>
    <x v="7"/>
    <d v="2023-03-17T08:01:00"/>
    <s v="OGE"/>
    <x v="0"/>
    <s v="9642627468|57800"/>
    <s v="Check with Supplier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Pending"/>
    <x v="0"/>
    <m/>
    <m/>
    <m/>
    <m/>
    <m/>
    <m/>
    <m/>
    <m/>
    <m/>
    <m/>
    <s v="W W GRAINGER INC"/>
    <s v="Invoice"/>
    <n v="9642627468"/>
    <m/>
    <d v="2023-03-17T08:01:00"/>
    <n v="57800"/>
    <s v="SaveInvoiceFromInterface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https://gepsmartinterfacestorage.blob.core.windows.net/buyersqlconn/7954/Interfaces/Inbound/cXML/Invoice/ProcessingError/2023/03/17/Invoice_20230317080111_becd7c35570949d59e63d5394dd70fa3.txt"/>
    <m/>
  </r>
  <r>
    <x v="7"/>
    <d v="2023-03-16T22:11:00"/>
    <s v="Mylan"/>
    <x v="2"/>
    <s v="8812368301|130608"/>
    <s v="Check with Supplier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Pending"/>
    <x v="0"/>
    <m/>
    <m/>
    <m/>
    <m/>
    <m/>
    <m/>
    <m/>
    <m/>
    <m/>
    <m/>
    <s v="VWR International LLC"/>
    <s v="Invoice"/>
    <n v="8812368301"/>
    <m/>
    <d v="2023-03-16T22:11:00"/>
    <n v="130608"/>
    <s v="SaveInvoiceFromInterface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https://gepsmartinterfacestorage.blob.core.windows.net/buyersqlconn/96327/Interfaces/Inbound/cXML/Invoice/ProcessingError/2023/03/16/Invoice_20230316221059_fc491043d8b24131a60bf1aba4951889.txt"/>
    <m/>
  </r>
  <r>
    <x v="7"/>
    <d v="2023-03-16T16:47:00"/>
    <s v="ABM"/>
    <x v="1"/>
    <s v="0919437958|418505"/>
    <s v="Check with Supplier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37958"/>
    <m/>
    <d v="2023-03-16T16:47:00"/>
    <n v="418505"/>
    <s v="SaveInvoiceFromInterface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https://gepsmartinterfacestorage.blob.core.windows.net/buyersqlconn/4202/Interfaces/Inbound/EDI/Invoice/ProcessingError/2023/03/16/Invoice_20230316044719_64075941-3ebb-4c2c-86f3-eb126950a63c.txt"/>
    <m/>
  </r>
  <r>
    <x v="7"/>
    <d v="2023-03-16T14:42:00"/>
    <s v="ABM"/>
    <x v="1"/>
    <s v="756263280|460113"/>
    <s v="Check with Supplier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3280"/>
    <m/>
    <d v="2023-03-16T14:42:00"/>
    <n v="460113"/>
    <s v="SaveInvoiceFromInterface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44239_8a671098d74f4118addece9d88ef0fd5.txt"/>
    <m/>
  </r>
  <r>
    <x v="7"/>
    <d v="2023-03-16T14:38:00"/>
    <s v="ABM"/>
    <x v="1"/>
    <s v="4589745|455734"/>
    <s v="Check with Supplier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Pending"/>
    <x v="0"/>
    <m/>
    <m/>
    <m/>
    <m/>
    <m/>
    <m/>
    <m/>
    <m/>
    <m/>
    <m/>
    <s v="AMERICAN PAPER &amp; TWINE COMPANY"/>
    <s v="Invoice"/>
    <n v="4589745"/>
    <m/>
    <d v="2023-03-16T14:38:00"/>
    <n v="455734"/>
    <s v="SaveInvoiceFromInterface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https://gepsmartinterfacestorage.blob.core.windows.net/buyersqlconn/4202/Interfaces/Inbound/cXML/Invoice/ProcessingError/2023/03/16/Invoice_20230316143840_88cda9a936304a8382b73977880dfff6.txt"/>
    <m/>
  </r>
  <r>
    <x v="7"/>
    <d v="2023-03-16T14:38:00"/>
    <s v="ABM"/>
    <x v="1"/>
    <s v="4589748|455734"/>
    <s v="Check with Supplier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Pending"/>
    <x v="0"/>
    <m/>
    <m/>
    <m/>
    <m/>
    <m/>
    <m/>
    <m/>
    <m/>
    <m/>
    <m/>
    <s v="AMERICAN PAPER &amp; TWINE COMPANY"/>
    <s v="Invoice"/>
    <n v="4589748"/>
    <m/>
    <d v="2023-03-16T14:38:00"/>
    <n v="455734"/>
    <s v="SaveInvoiceFromInterface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https://gepsmartinterfacestorage.blob.core.windows.net/buyersqlconn/4202/Interfaces/Inbound/cXML/Invoice/ProcessingError/2023/03/16/Invoice_20230316143839_9c5e6fa44cb0455e9a52aa76639debea.txt"/>
    <m/>
  </r>
  <r>
    <x v="7"/>
    <d v="2023-03-16T14:37:00"/>
    <s v="ABM"/>
    <x v="1"/>
    <s v="4589744|455734"/>
    <s v="Check with Supplier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Pending"/>
    <x v="0"/>
    <m/>
    <m/>
    <m/>
    <m/>
    <m/>
    <m/>
    <m/>
    <m/>
    <m/>
    <m/>
    <s v="AMERICAN PAPER &amp; TWINE COMPANY"/>
    <s v="Invoice"/>
    <n v="4589744"/>
    <m/>
    <d v="2023-03-16T14:37:00"/>
    <n v="455734"/>
    <s v="SaveInvoiceFromInterface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https://gepsmartinterfacestorage.blob.core.windows.net/buyersqlconn/4202/Interfaces/Inbound/cXML/Invoice/ProcessingError/2023/03/16/Invoice_20230316143737_60207f1353bd408993a789fa602355b2.txt"/>
    <m/>
  </r>
  <r>
    <x v="7"/>
    <d v="2023-03-16T14:33:00"/>
    <s v="ABM"/>
    <x v="1"/>
    <s v="81572450|455644"/>
    <s v="Check with Supplier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Pending"/>
    <x v="0"/>
    <m/>
    <m/>
    <m/>
    <m/>
    <m/>
    <m/>
    <m/>
    <m/>
    <m/>
    <m/>
    <s v="WAXIE SANITARY SUPPLY"/>
    <s v="Invoice"/>
    <n v="81572450"/>
    <m/>
    <d v="2023-03-16T14:33:00"/>
    <n v="455644"/>
    <s v="SaveInvoiceFromInterface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https://gepsmartinterfacestorage.blob.core.windows.net/buyersqlconn/4202/Interfaces/Inbound/cXML/Invoice/ProcessingError/2023/03/16/Invoice_20230316143336_d5c5023149c5439785bc0cb339430822.txt"/>
    <m/>
  </r>
  <r>
    <x v="7"/>
    <d v="2023-03-16T12:12:00"/>
    <s v="ABM"/>
    <x v="1"/>
    <s v="423121702|460113"/>
    <s v="Check with Supplier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1702"/>
    <m/>
    <d v="2023-03-16T12:12:00"/>
    <n v="460113"/>
    <s v="SaveInvoiceFromInterface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21249_38c41ed4b5bb4bf9bcddd49d6810217d.txt"/>
    <m/>
  </r>
  <r>
    <x v="7"/>
    <d v="2023-03-17T07:46:00"/>
    <s v="Ecolab"/>
    <x v="0"/>
    <s v="9641488094|540492"/>
    <s v="Check with Supplier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Pending"/>
    <x v="0"/>
    <m/>
    <m/>
    <m/>
    <m/>
    <m/>
    <m/>
    <m/>
    <m/>
    <m/>
    <m/>
    <s v="GRAINGER"/>
    <s v="Invoice"/>
    <n v="9641488094"/>
    <m/>
    <d v="2023-03-17T07:46:00"/>
    <n v="540492"/>
    <s v="SaveInvoiceFromInterface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https://gepsmartinterfacestorage.blob.core.windows.net/buyersqlconn/538731/Interfaces/Inbound/cXML/Invoice/ProcessingError/2023/03/17/Invoice_20230317074608_14a2d3b0737248cd9cf450961bb6e500.txt"/>
    <m/>
  </r>
  <r>
    <x v="7"/>
    <d v="2023-03-17T09:01:00"/>
    <s v="Ecolab"/>
    <x v="0"/>
    <s v="9641934469|540492"/>
    <s v="Check with Supplier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Pending"/>
    <x v="0"/>
    <m/>
    <m/>
    <m/>
    <m/>
    <m/>
    <m/>
    <m/>
    <m/>
    <m/>
    <m/>
    <s v="GRAINGER"/>
    <s v="Invoice"/>
    <n v="9641934469"/>
    <m/>
    <d v="2023-03-17T09:01:00"/>
    <n v="540492"/>
    <s v="SaveInvoiceFromInterface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https://gepsmartinterfacestorage.blob.core.windows.net/buyersqlconn/538731/Interfaces/Inbound/cXML/Invoice/ProcessingError/2023/03/17/Invoice_20230317090130_e1f78a8bfa2546788b242d2abb59cb97.txt"/>
    <m/>
  </r>
  <r>
    <x v="7"/>
    <d v="2023-03-16T18:22:00"/>
    <s v="Ecolab"/>
    <x v="0"/>
    <s v="304034963001|540488"/>
    <s v="Check with Supplier"/>
    <s v="Failed|CreditMemoWorkFlow|08585226159749526712726535470CU26|Production-SMART-EASTUS|Correlation Id:08585226159772176743751473222CU44|Reason: HTTP - ValidationException: Atleast one line item is mandatory for creating Credit Memo"/>
    <s v="Pending"/>
    <x v="0"/>
    <m/>
    <m/>
    <m/>
    <m/>
    <m/>
    <m/>
    <m/>
    <m/>
    <m/>
    <m/>
    <s v="OFFICE DEPOT"/>
    <s v="CreditMemo"/>
    <n v="304000000000"/>
    <m/>
    <d v="2023-03-16T18:22:00"/>
    <n v="540488"/>
    <s v="SaveCreditMemoFromInterface"/>
    <s v="Failed|CreditMemoWorkFlow|08585226159749526712726535470CU26|Production-SMART-EASTUS|Correlation Id:08585226159772176743751473222CU44|Reason: HTTP - ValidationException: Atleast one line item is mandatory for creating Credit Memo"/>
    <s v="https://gepsmartinterfacestorage.blob.core.windows.net/buyersqlconn/538731/Interfaces/Inbound/cXML/CreditMemo/ProcessingError/2023/03/16/CreditMemo_20230316182152_bd9856a7adde44dd81d7c66edef24fba.txt"/>
    <m/>
  </r>
  <r>
    <x v="7"/>
    <d v="2023-03-16T20:49:00"/>
    <s v="Ecolab"/>
    <x v="0"/>
    <s v="SINV02205279|540498"/>
    <s v="GEP Team to reprocess"/>
    <s v="{ApplicationException}Error while saving invoice from interface : SINV0220527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79"/>
    <m/>
    <d v="2023-03-16T20:49:00"/>
    <n v="540498"/>
    <s v="SaveInvoiceFromInterface"/>
    <s v="An error occurred while processing the message, refer to the details section for more information _x000a_Message ID: {93D102E5-F021-4AC4-9D22-056B48527384}_x000a_Instance ID: {FC590770-07D7-4601-9478-78C2E70A34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05de3d-df68-45cd-a971-34890a7f7b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b0dd676e7c6d4ab0a120345b0315e3ce.txt"/>
    <s v="Processed"/>
  </r>
  <r>
    <x v="7"/>
    <d v="2023-03-16T20:49:0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16T20:49:00"/>
    <n v="540498"/>
    <s v="SaveInvoiceFromInterface"/>
    <s v="An error occurred while processing the message, refer to the details section for more information _x000a_Message ID: {23474186-2EA7-4702-8A13-4AC35FF60520}_x000a_Instance ID: {01D146C2-1AEB-40F3-A617-3212572D3EA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2b15f69-6d8e-4f49-8024-009c49470d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f68ae3a7f7154bcf96d620be2680a0a9.txt"/>
    <s v="{ApplicationException}Error while saving invoice from interface : SINV02205281. Error details: IDX10000: The parameter 'token' cannot be a 'null' or an empty object. Parameter name: token{/ApplicationException}"/>
  </r>
  <r>
    <x v="7"/>
    <d v="2023-03-16T20:49:00"/>
    <s v="Ecolab"/>
    <x v="0"/>
    <s v="SINV02205282|540498"/>
    <s v="GEP Team to reprocess"/>
    <s v="{ApplicationException}Error while saving invoice from interface : SINV02205282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2"/>
    <m/>
    <d v="2023-03-16T20:49:00"/>
    <n v="540498"/>
    <s v="SaveInvoiceFromInterface"/>
    <s v="An error occurred while processing the message, refer to the details section for more information _x000a_Message ID: {340FAB5B-F885-473E-947A-5448D34AD290}_x000a_Instance ID: {5C4F972B-DD8E-4683-970E-CFD01FCB05D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dba1ec-65dd-488c-98ba-5f04a030e8d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c8c85f5d4bc9442fb2dfc9461e3c7766.txt"/>
    <s v="Processed"/>
  </r>
  <r>
    <x v="7"/>
    <d v="2023-03-16T20:49:00"/>
    <s v="Ecolab"/>
    <x v="0"/>
    <s v="SINV02205519|540498"/>
    <s v="Check with Supplier"/>
    <s v="{ValidationException}ValidationException: There was an error in processing Invoice : SINV0220551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519"/>
    <m/>
    <d v="2023-03-16T20:49:00"/>
    <n v="540498"/>
    <s v="SaveInvoiceFromInterface"/>
    <s v="An error occurred while processing the message, refer to the details section for more information _x000a_Message ID: {C83D16A6-8D52-4F80-B480-5ECA1A4EF9B1}_x000a_Instance ID: {3CDA2F31-642D-4101-9D8A-57B5F05E7D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1a1a11f-c291-4bfa-9d76-3d31845ea9b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51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51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e0ac3c4549df43dd99c009398fada63e.txt"/>
    <m/>
  </r>
  <r>
    <x v="7"/>
    <d v="2023-03-16T20:49:00"/>
    <s v="Ecolab"/>
    <x v="0"/>
    <s v="SINV02205727|540498"/>
    <s v="GEP Team to reprocess"/>
    <s v="{ApplicationException}Error while saving invoice from interface : SINV0220572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27"/>
    <m/>
    <d v="2023-03-16T20:49:00"/>
    <n v="540498"/>
    <s v="SaveInvoiceFromInterface"/>
    <s v="An error occurred while processing the message, refer to the details section for more information _x000a_Message ID: {69A4F498-4F7F-4F4A-8558-C7414871E05E}_x000a_Instance ID: {73E46751-9CBF-43C4-BF0F-A681BDC7A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fef59f-4c6f-4370-af27-cea66a72d71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2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128518e6e54e45118b00f4fb2d758252.txt"/>
    <s v="Processed"/>
  </r>
  <r>
    <x v="7"/>
    <d v="2023-03-16T20:49:00"/>
    <s v="Ecolab"/>
    <x v="0"/>
    <s v="SINV02205753|540498"/>
    <s v="GEP Team to reprocess"/>
    <s v="{ApplicationException}Error while saving invoice from interface : SINV0220575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3"/>
    <m/>
    <d v="2023-03-16T20:49:00"/>
    <n v="540498"/>
    <s v="SaveInvoiceFromInterface"/>
    <s v="An error occurred while processing the message, refer to the details section for more information _x000a_Message ID: {ECF8AE2E-5A39-4A82-B2B7-F32BA4FFEF28}_x000a_Instance ID: {956D27BE-DB8E-4CAF-B3D5-01F8DA2D6A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e33de-0c46-40f6-8fbb-dda5f64e614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8fb713938a04f209cf83520ca000f32.txt"/>
    <s v="Processed"/>
  </r>
  <r>
    <x v="7"/>
    <d v="2023-03-16T20:49:00"/>
    <s v="Ecolab"/>
    <x v="0"/>
    <s v="SINV02205759|540498"/>
    <s v="GEP Team to reprocess"/>
    <s v="{ApplicationException}Error while saving invoice from interface : SINV0220575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9"/>
    <m/>
    <d v="2023-03-16T20:49:00"/>
    <n v="540498"/>
    <s v="SaveInvoiceFromInterface"/>
    <s v="An error occurred while processing the message, refer to the details section for more information _x000a_Message ID: {6BB7230C-47A1-4FBB-B1A3-ACF335E62EF6}_x000a_Instance ID: {5C1FB137-DE5F-407D-96A4-05097A1B22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b8a11f-784d-46f7-b689-3a963ec772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7809b12e88954767ace857e7c8d2843e.txt"/>
    <s v="Processed"/>
  </r>
  <r>
    <x v="7"/>
    <d v="2023-03-16T20:49:00"/>
    <s v="Ecolab"/>
    <x v="0"/>
    <s v="SINV02205763|540498"/>
    <s v="GEP Team to reprocess"/>
    <s v="{ApplicationException}Error while saving invoice from interface : SINV0220576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63"/>
    <m/>
    <d v="2023-03-16T20:49:00"/>
    <n v="540498"/>
    <s v="SaveInvoiceFromInterface"/>
    <s v="An error occurred while processing the message, refer to the details section for more information _x000a_Message ID: {22166093-DE8C-4E34-AA05-FC2C51A64E28}_x000a_Instance ID: {9A992A69-B140-4C85-B823-9F883865050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994453-9d06-497c-89b8-8cd5c93e71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6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39130a7508ea4b0e95caa0c829455986.txt"/>
    <s v="Processed"/>
  </r>
  <r>
    <x v="7"/>
    <d v="2023-03-16T20:49:00"/>
    <s v="Ecolab"/>
    <x v="0"/>
    <s v="SINV02205985|540498"/>
    <s v="Check with Supplier"/>
    <s v="{ValidationException}ValidationException: There was an error in processing Invoice : SINV0220598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5"/>
    <m/>
    <d v="2023-03-16T20:49:00"/>
    <n v="540498"/>
    <s v="SaveInvoiceFromInterface"/>
    <s v="An error occurred while processing the message, refer to the details section for more information _x000a_Message ID: {0EC1081D-CD3C-418E-8978-D9F926B44F2F}_x000a_Instance ID: {F95E0FCA-123D-4224-9AB9-1339031DA5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cfafa0-7755-43a6-87b7-f0a58a47022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a054644a28340979a986fefe14e01ef.txt"/>
    <m/>
  </r>
  <r>
    <x v="7"/>
    <d v="2023-03-16T20:49:00"/>
    <s v="Ecolab"/>
    <x v="0"/>
    <s v="SINV02205986|540498"/>
    <s v="Check with Supplier"/>
    <s v="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6"/>
    <m/>
    <d v="2023-03-16T20:49:00"/>
    <n v="540498"/>
    <s v="SaveInvoiceFromInterface"/>
    <s v="An error occurred while processing the message, refer to the details section for more information _x000a_Message ID: {E86141FE-B173-4138-A270-BEE1718A2BEC}_x000a_Instance ID: {44CA81F7-A7DD-4BE6-96F7-422C413E837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44c89d-c5f4-454f-bf74-004fabf5224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4bc75f0fb9c942d592b2afa53565effc.txt"/>
    <m/>
  </r>
  <r>
    <x v="7"/>
    <d v="2023-03-16T20:49:00"/>
    <s v="Ecolab"/>
    <x v="0"/>
    <s v="SINV02206338|540498"/>
    <s v="Check with Supplier"/>
    <s v="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8"/>
    <m/>
    <d v="2023-03-16T20:49:00"/>
    <n v="540498"/>
    <s v="SaveInvoiceFromInterface"/>
    <s v="An error occurred while processing the message, refer to the details section for more information _x000a_Message ID: {B1DE8779-5D5E-4683-A858-99D22E6120DC}_x000a_Instance ID: {D6AECACF-2538-4EEF-B47F-BE9ED46EFB7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de65aa-77b4-4fa4-b4fc-3574f1743ed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67cc35d0277847219c7a6c4985624db1.txt"/>
    <m/>
  </r>
  <r>
    <x v="7"/>
    <d v="2023-03-16T20:49:00"/>
    <s v="Ecolab"/>
    <x v="0"/>
    <s v="SINV02206339|540498"/>
    <s v="Check with Supplier"/>
    <s v="{ValidationException}ValidationException: There was an error in processing Invoice : SINV022063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9"/>
    <m/>
    <d v="2023-03-16T20:49:00"/>
    <n v="540498"/>
    <s v="SaveInvoiceFromInterface"/>
    <s v="An error occurred while processing the message, refer to the details section for more information _x000a_Message ID: {FB01C461-9D3D-43BB-904F-6D1FD097432B}_x000a_Instance ID: {5070A85A-BBA3-4FF5-A704-795AD19F0DE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080432-bd77-44a0-a38b-87ddb4e3e0a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7b90b96b3423482389ada66aae4e62d3.txt"/>
    <m/>
  </r>
  <r>
    <x v="7"/>
    <d v="2023-03-17T01:40:00"/>
    <s v="Ecolab"/>
    <x v="0"/>
    <s v="9503005628|540493"/>
    <s v="Check with Supplier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Pending"/>
    <x v="0"/>
    <m/>
    <m/>
    <m/>
    <m/>
    <m/>
    <m/>
    <m/>
    <m/>
    <m/>
    <m/>
    <s v="BDI"/>
    <s v="Invoice"/>
    <n v="9503005628"/>
    <m/>
    <d v="2023-03-17T01:40:00"/>
    <n v="540493"/>
    <s v="SaveInvoiceFromInterface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https://gepsmartinterfacestorage.blob.core.windows.net/buyersqlconn/538731/Interfaces/Inbound/cXML/Invoice/ProcessingError/2023/03/17/Invoice_20230317014006_486ed7cba8c54407a002917b732f7cbb.txt"/>
    <m/>
  </r>
  <r>
    <x v="7"/>
    <d v="2023-03-16T12:18:00"/>
    <s v="Kiewit"/>
    <x v="1"/>
    <s v="9640855921|572963"/>
    <s v="Check with Supplier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21"/>
    <m/>
    <d v="2023-03-16T12:18:00"/>
    <n v="572963"/>
    <s v="SaveInvoiceFromInterface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https://gepsmartinterfacestorage.blob.core.windows.net/buyersqlconn/70021845/Interfaces/Inbound/cXML/Invoice/ProcessingError/2023/03/16/Invoice_20230316121826_7e3942d1e88e46cb84d4cd2eec564561.txt"/>
    <m/>
  </r>
  <r>
    <x v="7"/>
    <d v="2023-03-16T11:10:00"/>
    <s v="Kiewit"/>
    <x v="1"/>
    <s v="62548214|568107"/>
    <s v="Check with Supplier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214"/>
    <m/>
    <d v="2023-03-16T11:10:00"/>
    <n v="568107"/>
    <s v="SaveInvoiceFromInterface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https://gepsmartinterfacestorage.blob.core.windows.net/buyersqlconn/70021845/Interfaces/Inbound/cXML/Invoice/ProcessingError/2023/03/16/Invoice_20230316111033_ffdb22a7a8904c24a887d698857f9b60.txt"/>
    <m/>
  </r>
  <r>
    <x v="7"/>
    <d v="2023-03-16T11:10:00"/>
    <s v="Kiewit"/>
    <x v="1"/>
    <s v="62548774|568107"/>
    <s v="Check with Supplier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774"/>
    <m/>
    <d v="2023-03-16T11:10:00"/>
    <n v="568107"/>
    <s v="SaveInvoiceFromInterface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https://gepsmartinterfacestorage.blob.core.windows.net/buyersqlconn/70021845/Interfaces/Inbound/cXML/Invoice/ProcessingError/2023/03/16/Invoice_20230316111033_9e453c8ca33748bd9ecef5e78ee5588a.txt"/>
    <m/>
  </r>
  <r>
    <x v="7"/>
    <d v="2023-03-16T12:15:00"/>
    <s v="Kiewit"/>
    <x v="1"/>
    <s v="9640855939|572963"/>
    <s v="Check with Supplier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39"/>
    <m/>
    <d v="2023-03-16T12:15:00"/>
    <n v="572963"/>
    <s v="SaveInvoiceFromInterface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https://gepsmartinterfacestorage.blob.core.windows.net/buyersqlconn/70021845/Interfaces/Inbound/cXML/Invoice/ProcessingError/2023/03/16/Invoice_20230316121551_261f1705edc942b8a01b94da2a6dd3d7.txt"/>
    <m/>
  </r>
  <r>
    <x v="7"/>
    <d v="2023-03-16T14:29:00"/>
    <s v="Kiewit"/>
    <x v="1"/>
    <s v="HK88225|565058"/>
    <s v="Check with Supplier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Error"/>
    <x v="1"/>
    <d v="2023-03-22T00:00:00"/>
    <m/>
    <d v="2023-03-22T00:00:00"/>
    <m/>
    <m/>
    <m/>
    <m/>
    <m/>
    <m/>
    <m/>
    <s v="CDW Canada Inc"/>
    <s v="Invoice"/>
    <s v="HK88225"/>
    <m/>
    <d v="2023-03-16T14:29:00"/>
    <n v="565058"/>
    <s v="SaveInvoiceFromInterface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https://gepsmartinterfacestorage.blob.core.windows.net/buyersqlconn/70021845/Interfaces/Inbound/cXML/Invoice/ProcessingError/2023/03/16/Invoice_20230316142935_af37c2911f48439e80cd3b60114b2636.txt"/>
    <m/>
  </r>
  <r>
    <x v="7"/>
    <d v="2023-03-17T02:14:00"/>
    <s v="Kiewit"/>
    <x v="1"/>
    <s v="17QGFTLKHXGH|545568"/>
    <s v="Check with Supplier"/>
    <s v="Failed|CreditMemoWorkFlow|08585225876417636494539243183CU86|Production-SMART-EASTUS|Correlation Id:08585225876443925598902426803CU65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QGFTLKHXGH"/>
    <m/>
    <d v="2023-03-17T02:14:00"/>
    <n v="545568"/>
    <s v="SaveCreditMemoFromInterface"/>
    <s v="Failed|CreditMemoWorkFlow|08585225876417636494539243183CU86|Production-SMART-EASTUS|Correlation Id:08585225876443925598902426803CU65|Reason: HTTP - ValidationException: Invoice Status is not valid"/>
    <s v="https://gepsmartinterfacestorage.blob.core.windows.net/buyersqlconn/70021845/Interfaces/Inbound/cXML/CreditMemo/ProcessingError/2023/03/17/CreditMemo_20230317021404_f052c95c2c7246e79f6b632d3fea8319.txt"/>
    <m/>
  </r>
  <r>
    <x v="7"/>
    <d v="2023-03-17T02:43:00"/>
    <s v="Kiewit"/>
    <x v="1"/>
    <s v="1DWHQWD317P1|545568"/>
    <s v="Check with Supplier"/>
    <s v="Failed|CreditMemoWorkFlow|08585225858944624244651441127CU27|Production-SMART-EASTUS|Correlation Id:08585225858961566081469542775CU92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DWHQWD317P1"/>
    <m/>
    <d v="2023-03-17T02:43:00"/>
    <n v="545568"/>
    <s v="SaveCreditMemoFromInterface"/>
    <s v="Failed|CreditMemoWorkFlow|08585225858944624244651441127CU27|Production-SMART-EASTUS|Correlation Id:08585225858961566081469542775CU92|Reason: HTTP - ValidationException: Invoice Status is not valid"/>
    <s v="https://gepsmartinterfacestorage.blob.core.windows.net/buyersqlconn/70021845/Interfaces/Inbound/cXML/CreditMemo/ProcessingError/2023/03/17/CreditMemo_20230317024312_23c54c44b769453a94d30be74e0b79ef.txt"/>
    <m/>
  </r>
  <r>
    <x v="7"/>
    <d v="2023-03-17T08:34:00"/>
    <s v="Kiewit"/>
    <x v="1"/>
    <s v="9136012378|570205"/>
    <s v="Check with Supplier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Error"/>
    <x v="1"/>
    <d v="2023-03-22T00:00:00"/>
    <m/>
    <d v="2023-03-22T00:00:00"/>
    <m/>
    <m/>
    <m/>
    <m/>
    <m/>
    <m/>
    <m/>
    <s v="Airgas Inc"/>
    <s v="Invoice"/>
    <n v="9136012378"/>
    <m/>
    <d v="2023-03-17T08:34:00"/>
    <n v="570205"/>
    <s v="SaveInvoiceFromInterface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https://gepsmartinterfacestorage.blob.core.windows.net/buyersqlconn/70021845/Interfaces/Inbound/cXML/Invoice/ProcessingError/2023/03/17/Invoice_20230317083420_4bb2c88c51ab4807b862f40b68204a73.txt"/>
    <m/>
  </r>
  <r>
    <x v="7"/>
    <d v="2023-03-17T04:03:00"/>
    <s v="Kiewit"/>
    <x v="1"/>
    <s v="9331267288|566727"/>
    <s v="Check with Supplier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88"/>
    <m/>
    <d v="2023-03-17T04:03:00"/>
    <n v="566727"/>
    <s v="SaveInvoiceFromInterface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301_bddefaf010864ebd8db1545344979b3a.txt"/>
    <m/>
  </r>
  <r>
    <x v="7"/>
    <d v="2023-03-17T04:02:00"/>
    <s v="Kiewit"/>
    <x v="1"/>
    <s v="9331267290|566727"/>
    <s v="Check with Supplier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90"/>
    <m/>
    <d v="2023-03-17T04:02:00"/>
    <n v="566727"/>
    <s v="SaveInvoiceFromInterface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155_35aa492fe6c74325866f8b7b25e6be36.txt"/>
    <m/>
  </r>
  <r>
    <x v="7"/>
    <d v="2023-03-16T10:51:00"/>
    <s v="Petronas"/>
    <x v="1"/>
    <s v="5700151712284|548566"/>
    <s v="Check with Supplier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Pending"/>
    <x v="0"/>
    <m/>
    <m/>
    <m/>
    <m/>
    <m/>
    <m/>
    <m/>
    <m/>
    <m/>
    <m/>
    <s v="MACRO TECH VENTURES SDN BHD"/>
    <s v="Invoice"/>
    <n v="5700000000000"/>
    <m/>
    <d v="2023-03-16T10:51:00"/>
    <n v="548566"/>
    <s v="SaveInvoiceFromInterface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https://gepsmartinterfacestorage.blob.core.windows.net/buyersqlconn/70021790/Interfaces/Inbound/cXML/Invoice/ProcessingError/2023/03/16/Invoice_20230316105125_f0fc4f447ca14f3a9b91ee875ace296b.txt"/>
    <m/>
  </r>
  <r>
    <x v="7"/>
    <d v="2023-03-17T08:01:00"/>
    <s v="ChurchandDwight"/>
    <x v="1"/>
    <s v="1359114|540101"/>
    <s v="Check with Supplier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FISHER SCIENTIFIC"/>
    <s v="Invoice"/>
    <n v="1359114"/>
    <m/>
    <d v="2023-03-17T08:01:00"/>
    <n v="540101"/>
    <s v="SaveInvoiceFromInterface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948/Interfaces/Inbound/cXML/Invoice/ProcessingError/2023/03/17/Invoice_20230317080113_cb7b1793-1906-451a-85ae-ef56b36a6435.txt"/>
    <m/>
  </r>
  <r>
    <x v="7"/>
    <d v="2023-03-17T09:54:00"/>
    <s v="ChurchandDwight"/>
    <x v="1"/>
    <s v="9642350095|555549"/>
    <s v="Check with Supplier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Pending"/>
    <x v="0"/>
    <m/>
    <m/>
    <m/>
    <m/>
    <m/>
    <m/>
    <m/>
    <m/>
    <m/>
    <m/>
    <s v="W W GRAINGER INC 1"/>
    <s v="Invoice"/>
    <n v="9642350095"/>
    <m/>
    <d v="2023-03-17T09:54:00"/>
    <n v="555549"/>
    <s v="SaveInvoiceFromInterface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https://gepsmartinterfacestorage.blob.core.windows.net/buyersqlconn/70021948/Interfaces/Inbound/cXML/Invoice/ProcessingError/2023/03/17/Invoice_20230317095451_01412c1c-4c4e-4644-adc4-6118ecf01246.txt"/>
    <m/>
  </r>
  <r>
    <x v="7"/>
    <d v="2023-03-17T08:01:00"/>
    <s v="OGE"/>
    <x v="0"/>
    <s v="9642627468|57800"/>
    <s v="Check with Supplier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Pending"/>
    <x v="0"/>
    <m/>
    <m/>
    <m/>
    <m/>
    <m/>
    <m/>
    <m/>
    <m/>
    <m/>
    <m/>
    <s v="W W GRAINGER INC"/>
    <s v="Invoice"/>
    <n v="9642627468"/>
    <m/>
    <d v="2023-03-17T08:01:00"/>
    <n v="57800"/>
    <s v="SaveInvoiceFromInterface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https://gepsmartinterfacestorage.blob.core.windows.net/buyersqlconn/7954/Interfaces/Inbound/cXML/Invoice/ProcessingError/2023/03/17/Invoice_20230317080111_becd7c35570949d59e63d5394dd70fa3.txt"/>
    <m/>
  </r>
  <r>
    <x v="7"/>
    <d v="2023-03-16T22:11:00"/>
    <s v="Mylan"/>
    <x v="2"/>
    <s v="8812368301|130608"/>
    <s v="Check with Supplier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Pending"/>
    <x v="0"/>
    <m/>
    <m/>
    <m/>
    <m/>
    <m/>
    <m/>
    <m/>
    <m/>
    <m/>
    <m/>
    <s v="VWR International LLC"/>
    <s v="Invoice"/>
    <n v="8812368301"/>
    <m/>
    <d v="2023-03-16T22:11:00"/>
    <n v="130608"/>
    <s v="SaveInvoiceFromInterface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https://gepsmartinterfacestorage.blob.core.windows.net/buyersqlconn/96327/Interfaces/Inbound/cXML/Invoice/ProcessingError/2023/03/16/Invoice_20230316221059_fc491043d8b24131a60bf1aba4951889.txt"/>
    <m/>
  </r>
  <r>
    <x v="7"/>
    <d v="2023-03-17T14:21:00"/>
    <s v="CincinnatiBell"/>
    <x v="1"/>
    <s v="767343900|78695"/>
    <s v="Check with Supplier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343900"/>
    <m/>
    <d v="2023-03-17T14:21:00"/>
    <n v="78695"/>
    <s v="SaveInvoiceFromInterface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https://gepsmartinterfacestorage.blob.core.windows.net/buyersqlconn/70242/Interfaces/Inbound/EDI/Invoice/ProcessingError/2023/03/17/Invoice_20230317022132_2ccd736b-7d04-4f4f-86c9-cc7362a4645b.txt"/>
    <m/>
  </r>
  <r>
    <x v="7"/>
    <d v="2023-03-17T14:21:00"/>
    <s v="CincinnatiBell"/>
    <x v="1"/>
    <s v="767030600|78695"/>
    <s v="Check with Supplier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030600"/>
    <m/>
    <d v="2023-03-17T14:21:00"/>
    <n v="78695"/>
    <s v="SaveInvoiceFromInterface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https://gepsmartinterfacestorage.blob.core.windows.net/buyersqlconn/70242/Interfaces/Inbound/EDI/Invoice/ProcessingError/2023/03/17/Invoice_20230317022132_077891ef-b472-4282-9f76-7113b0851c72.txt"/>
    <m/>
  </r>
  <r>
    <x v="7"/>
    <d v="2023-03-17T13:31:00"/>
    <s v="ABM"/>
    <x v="1"/>
    <s v="81319864|455644"/>
    <s v="Check with Supplier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Pending"/>
    <x v="0"/>
    <m/>
    <m/>
    <m/>
    <m/>
    <m/>
    <m/>
    <m/>
    <m/>
    <m/>
    <m/>
    <s v="WAXIE SANITARY SUPPLY"/>
    <s v="Invoice"/>
    <n v="81319864"/>
    <m/>
    <d v="2023-03-17T13:31:00"/>
    <n v="455644"/>
    <s v="SaveInvoiceFromInterface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https://gepsmartinterfacestorage.blob.core.windows.net/buyersqlconn/4202/Interfaces/Inbound/cXML/Invoice/ProcessingError/2023/03/17/Invoice_20230317133101_a989f1f97ece4941ae27abe2cdd0281d.txt"/>
    <m/>
  </r>
  <r>
    <x v="7"/>
    <d v="2023-03-17T13:36:00"/>
    <s v="ABM"/>
    <x v="1"/>
    <s v="81569955_CR|455644"/>
    <s v="Check with Supplier"/>
    <s v="Failed|CreditMemoWorkFlow|08585225467500816410261262271CU28|Production-SMART-EASTUS|Correlation Id:08585225467523657720532286520CU44|Reason: HTTP - ValidationException: OrderNumber : PO-03:23-391042/RETU does not exists"/>
    <s v="Pending"/>
    <x v="0"/>
    <m/>
    <m/>
    <m/>
    <m/>
    <m/>
    <m/>
    <m/>
    <m/>
    <m/>
    <m/>
    <s v="WAXIE SANITARY SUPPLY"/>
    <s v="CreditMemo"/>
    <s v="81569955_CR"/>
    <m/>
    <d v="2023-03-17T13:36:00"/>
    <n v="455644"/>
    <s v="SaveCreditMemoFromInterface"/>
    <s v="Failed|CreditMemoWorkFlow|08585225467500816410261262271CU28|Production-SMART-EASTUS|Correlation Id:08585225467523657720532286520CU44|Reason: HTTP - ValidationException: OrderNumber : PO-03:23-391042/RETU does not exists"/>
    <s v="https://gepsmartinterfacestorage.blob.core.windows.net/buyersqlconn/4202/Interfaces/Inbound/cXML/CreditMemo/ProcessingError/2023/03/17/CreditMemo_20230317133555_5eb092d529964f0791b126ebf461f2d1.txt"/>
    <m/>
  </r>
  <r>
    <x v="7"/>
    <d v="2023-03-17T14:32:00"/>
    <s v="ABM"/>
    <x v="1"/>
    <s v="81310920|455644"/>
    <s v="Check with Supplier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310920"/>
    <m/>
    <d v="2023-03-17T14:32:00"/>
    <n v="455644"/>
    <s v="SaveInvoiceFromInterface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https://gepsmartinterfacestorage.blob.core.windows.net/buyersqlconn/4202/Interfaces/Inbound/cXML/Invoice/ProcessingError/2023/03/17/Invoice_20230317143223_ed46366602994e27939303cbf27c79f7.txt"/>
    <m/>
  </r>
  <r>
    <x v="7"/>
    <d v="2023-03-17T15:30:00"/>
    <s v="ABM"/>
    <x v="1"/>
    <s v="423123255|460113"/>
    <s v="Check with Supplier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5"/>
    <m/>
    <d v="2023-03-17T15:30:00"/>
    <n v="460113"/>
    <s v="SaveInvoiceFromInterface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08ff2f1ad0a44328af5ce7a3b4991069.txt"/>
    <m/>
  </r>
  <r>
    <x v="7"/>
    <d v="2023-03-17T15:30:00"/>
    <s v="ABM"/>
    <x v="1"/>
    <s v="423123256|460113"/>
    <s v="Check with Supplier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6"/>
    <m/>
    <d v="2023-03-17T15:30:00"/>
    <n v="460113"/>
    <s v="SaveInvoiceFromInterface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10ac7ee066ac4b648617b9d36bfb36ca.txt"/>
    <m/>
  </r>
  <r>
    <x v="7"/>
    <d v="2023-03-17T15:32:00"/>
    <s v="ABM"/>
    <x v="1"/>
    <s v="756266387|460113"/>
    <s v="Check with Supplier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6387"/>
    <m/>
    <d v="2023-03-17T15:32:00"/>
    <n v="460113"/>
    <s v="SaveInvoiceFromInterface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17/Invoice_20230317153233_f1e7342ad6d743489e706e757e26ca4c.txt"/>
    <m/>
  </r>
  <r>
    <x v="7"/>
    <d v="2023-03-17T09:01:00"/>
    <s v="Ecolab"/>
    <x v="0"/>
    <s v="9641934469|540492"/>
    <s v="Check with Supplier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Pending"/>
    <x v="0"/>
    <m/>
    <m/>
    <m/>
    <m/>
    <m/>
    <m/>
    <m/>
    <m/>
    <m/>
    <m/>
    <s v="GRAINGER"/>
    <s v="Invoice"/>
    <n v="9641934469"/>
    <m/>
    <d v="2023-03-17T09:01:00"/>
    <n v="540492"/>
    <s v="SaveInvoiceFromInterface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https://gepsmartinterfacestorage.blob.core.windows.net/buyersqlconn/538731/Interfaces/Inbound/cXML/Invoice/ProcessingError/2023/03/17/Invoice_20230317090130_e1f78a8bfa2546788b242d2abb59cb97.txt"/>
    <m/>
  </r>
  <r>
    <x v="7"/>
    <d v="2023-03-17T07:46:00"/>
    <s v="Ecolab"/>
    <x v="0"/>
    <s v="9641488094|540492"/>
    <s v="Check with Supplier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Pending"/>
    <x v="0"/>
    <m/>
    <m/>
    <m/>
    <m/>
    <m/>
    <m/>
    <m/>
    <m/>
    <m/>
    <m/>
    <s v="GRAINGER"/>
    <s v="Invoice"/>
    <n v="9641488094"/>
    <m/>
    <d v="2023-03-17T07:46:00"/>
    <n v="540492"/>
    <s v="SaveInvoiceFromInterface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https://gepsmartinterfacestorage.blob.core.windows.net/buyersqlconn/538731/Interfaces/Inbound/cXML/Invoice/ProcessingError/2023/03/17/Invoice_20230317074608_14a2d3b0737248cd9cf450961bb6e500.txt"/>
    <m/>
  </r>
  <r>
    <x v="7"/>
    <d v="2023-03-17T01:40:00"/>
    <s v="Ecolab"/>
    <x v="0"/>
    <s v="9503005628|540493"/>
    <s v="Check with Supplier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Pending"/>
    <x v="0"/>
    <m/>
    <m/>
    <m/>
    <m/>
    <m/>
    <m/>
    <m/>
    <m/>
    <m/>
    <m/>
    <s v="BDI"/>
    <s v="Invoice"/>
    <n v="9503005628"/>
    <m/>
    <d v="2023-03-17T01:40:00"/>
    <n v="540493"/>
    <s v="SaveInvoiceFromInterface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https://gepsmartinterfacestorage.blob.core.windows.net/buyersqlconn/538731/Interfaces/Inbound/cXML/Invoice/ProcessingError/2023/03/17/Invoice_20230317014006_486ed7cba8c54407a002917b732f7cbb.txt"/>
    <m/>
  </r>
  <r>
    <x v="7"/>
    <d v="2023-03-16T20:49:00"/>
    <s v="Ecolab"/>
    <x v="0"/>
    <s v="SINV02205279|540498"/>
    <s v="GEP Team to reprocess"/>
    <s v="{ApplicationException}Error while saving invoice from interface : SINV0220527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79"/>
    <m/>
    <d v="2023-03-16T20:49:00"/>
    <n v="540498"/>
    <s v="SaveInvoiceFromInterface"/>
    <s v="An error occurred while processing the message, refer to the details section for more information _x000a_Message ID: {93D102E5-F021-4AC4-9D22-056B48527384}_x000a_Instance ID: {FC590770-07D7-4601-9478-78C2E70A34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05de3d-df68-45cd-a971-34890a7f7b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b0dd676e7c6d4ab0a120345b0315e3ce.txt"/>
    <s v="Processed"/>
  </r>
  <r>
    <x v="7"/>
    <d v="2023-03-16T20:49:0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16T20:49:00"/>
    <n v="540498"/>
    <s v="SaveInvoiceFromInterface"/>
    <s v="An error occurred while processing the message, refer to the details section for more information _x000a_Message ID: {23474186-2EA7-4702-8A13-4AC35FF60520}_x000a_Instance ID: {01D146C2-1AEB-40F3-A617-3212572D3EA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2b15f69-6d8e-4f49-8024-009c49470d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f68ae3a7f7154bcf96d620be2680a0a9.txt"/>
    <s v="{ApplicationException}Error while saving invoice from interface : SINV02205281. Error details: IDX10000: The parameter 'token' cannot be a 'null' or an empty object. Parameter name: token{/ApplicationException}"/>
  </r>
  <r>
    <x v="7"/>
    <d v="2023-03-16T20:49:00"/>
    <s v="Ecolab"/>
    <x v="0"/>
    <s v="SINV02205282|540498"/>
    <s v="GEP Team to reprocess"/>
    <s v="{ApplicationException}Error while saving invoice from interface : SINV02205282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2"/>
    <m/>
    <d v="2023-03-16T20:49:00"/>
    <n v="540498"/>
    <s v="SaveInvoiceFromInterface"/>
    <s v="An error occurred while processing the message, refer to the details section for more information _x000a_Message ID: {340FAB5B-F885-473E-947A-5448D34AD290}_x000a_Instance ID: {5C4F972B-DD8E-4683-970E-CFD01FCB05D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dba1ec-65dd-488c-98ba-5f04a030e8d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c8c85f5d4bc9442fb2dfc9461e3c7766.txt"/>
    <s v="Processed"/>
  </r>
  <r>
    <x v="7"/>
    <d v="2023-03-16T20:49:00"/>
    <s v="Ecolab"/>
    <x v="0"/>
    <s v="SINV02205519|540498"/>
    <s v="Check with Supplier"/>
    <s v="{ValidationException}ValidationException: There was an error in processing Invoice : SINV0220551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519"/>
    <m/>
    <d v="2023-03-16T20:49:00"/>
    <n v="540498"/>
    <s v="SaveInvoiceFromInterface"/>
    <s v="An error occurred while processing the message, refer to the details section for more information _x000a_Message ID: {C83D16A6-8D52-4F80-B480-5ECA1A4EF9B1}_x000a_Instance ID: {3CDA2F31-642D-4101-9D8A-57B5F05E7D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1a1a11f-c291-4bfa-9d76-3d31845ea9b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51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51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e0ac3c4549df43dd99c009398fada63e.txt"/>
    <m/>
  </r>
  <r>
    <x v="7"/>
    <d v="2023-03-16T20:49:00"/>
    <s v="Ecolab"/>
    <x v="0"/>
    <s v="SINV02205727|540498"/>
    <s v="GEP Team to reprocess"/>
    <s v="{ApplicationException}Error while saving invoice from interface : SINV0220572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27"/>
    <m/>
    <d v="2023-03-16T20:49:00"/>
    <n v="540498"/>
    <s v="SaveInvoiceFromInterface"/>
    <s v="An error occurred while processing the message, refer to the details section for more information _x000a_Message ID: {69A4F498-4F7F-4F4A-8558-C7414871E05E}_x000a_Instance ID: {73E46751-9CBF-43C4-BF0F-A681BDC7A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fef59f-4c6f-4370-af27-cea66a72d71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2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128518e6e54e45118b00f4fb2d758252.txt"/>
    <s v="Processed"/>
  </r>
  <r>
    <x v="7"/>
    <d v="2023-03-16T20:49:00"/>
    <s v="Ecolab"/>
    <x v="0"/>
    <s v="SINV02205753|540498"/>
    <s v="GEP Team to reprocess"/>
    <s v="{ApplicationException}Error while saving invoice from interface : SINV0220575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3"/>
    <m/>
    <d v="2023-03-16T20:49:00"/>
    <n v="540498"/>
    <s v="SaveInvoiceFromInterface"/>
    <s v="An error occurred while processing the message, refer to the details section for more information _x000a_Message ID: {ECF8AE2E-5A39-4A82-B2B7-F32BA4FFEF28}_x000a_Instance ID: {956D27BE-DB8E-4CAF-B3D5-01F8DA2D6A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e33de-0c46-40f6-8fbb-dda5f64e614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8fb713938a04f209cf83520ca000f32.txt"/>
    <s v="Processed"/>
  </r>
  <r>
    <x v="7"/>
    <d v="2023-03-16T20:49:00"/>
    <s v="Ecolab"/>
    <x v="0"/>
    <s v="SINV02205759|540498"/>
    <s v="GEP Team to reprocess"/>
    <s v="{ApplicationException}Error while saving invoice from interface : SINV0220575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9"/>
    <m/>
    <d v="2023-03-16T20:49:00"/>
    <n v="540498"/>
    <s v="SaveInvoiceFromInterface"/>
    <s v="An error occurred while processing the message, refer to the details section for more information _x000a_Message ID: {6BB7230C-47A1-4FBB-B1A3-ACF335E62EF6}_x000a_Instance ID: {5C1FB137-DE5F-407D-96A4-05097A1B22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b8a11f-784d-46f7-b689-3a963ec772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7809b12e88954767ace857e7c8d2843e.txt"/>
    <s v="Processed"/>
  </r>
  <r>
    <x v="7"/>
    <d v="2023-03-16T20:49:00"/>
    <s v="Ecolab"/>
    <x v="0"/>
    <s v="SINV02205763|540498"/>
    <s v="GEP Team to reprocess"/>
    <s v="{ApplicationException}Error while saving invoice from interface : SINV0220576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63"/>
    <m/>
    <d v="2023-03-16T20:49:00"/>
    <n v="540498"/>
    <s v="SaveInvoiceFromInterface"/>
    <s v="An error occurred while processing the message, refer to the details section for more information _x000a_Message ID: {22166093-DE8C-4E34-AA05-FC2C51A64E28}_x000a_Instance ID: {9A992A69-B140-4C85-B823-9F883865050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994453-9d06-497c-89b8-8cd5c93e71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6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39130a7508ea4b0e95caa0c829455986.txt"/>
    <s v="Processed"/>
  </r>
  <r>
    <x v="7"/>
    <d v="2023-03-16T20:49:00"/>
    <s v="Ecolab"/>
    <x v="0"/>
    <s v="SINV02205985|540498"/>
    <s v="Check with Supplier"/>
    <s v="{ValidationException}ValidationException: There was an error in processing Invoice : SINV0220598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5"/>
    <m/>
    <d v="2023-03-16T20:49:00"/>
    <n v="540498"/>
    <s v="SaveInvoiceFromInterface"/>
    <s v="An error occurred while processing the message, refer to the details section for more information _x000a_Message ID: {0EC1081D-CD3C-418E-8978-D9F926B44F2F}_x000a_Instance ID: {F95E0FCA-123D-4224-9AB9-1339031DA5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cfafa0-7755-43a6-87b7-f0a58a47022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a054644a28340979a986fefe14e01ef.txt"/>
    <m/>
  </r>
  <r>
    <x v="7"/>
    <d v="2023-03-16T20:49:00"/>
    <s v="Ecolab"/>
    <x v="0"/>
    <s v="SINV02205986|540498"/>
    <s v="Check with Supplier"/>
    <s v="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6"/>
    <m/>
    <d v="2023-03-16T20:49:00"/>
    <n v="540498"/>
    <s v="SaveInvoiceFromInterface"/>
    <s v="An error occurred while processing the message, refer to the details section for more information _x000a_Message ID: {E86141FE-B173-4138-A270-BEE1718A2BEC}_x000a_Instance ID: {44CA81F7-A7DD-4BE6-96F7-422C413E837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44c89d-c5f4-454f-bf74-004fabf5224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4bc75f0fb9c942d592b2afa53565effc.txt"/>
    <m/>
  </r>
  <r>
    <x v="7"/>
    <d v="2023-03-16T20:49:00"/>
    <s v="Ecolab"/>
    <x v="0"/>
    <s v="SINV02206338|540498"/>
    <s v="Check with Supplier"/>
    <s v="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8"/>
    <m/>
    <d v="2023-03-16T20:49:00"/>
    <n v="540498"/>
    <s v="SaveInvoiceFromInterface"/>
    <s v="An error occurred while processing the message, refer to the details section for more information _x000a_Message ID: {B1DE8779-5D5E-4683-A858-99D22E6120DC}_x000a_Instance ID: {D6AECACF-2538-4EEF-B47F-BE9ED46EFB7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de65aa-77b4-4fa4-b4fc-3574f1743ed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67cc35d0277847219c7a6c4985624db1.txt"/>
    <m/>
  </r>
  <r>
    <x v="7"/>
    <d v="2023-03-16T20:49:00"/>
    <s v="Ecolab"/>
    <x v="0"/>
    <s v="SINV02206339|540498"/>
    <s v="Check with Supplier"/>
    <s v="{ValidationException}ValidationException: There was an error in processing Invoice : SINV022063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9"/>
    <m/>
    <d v="2023-03-16T20:49:00"/>
    <n v="540498"/>
    <s v="SaveInvoiceFromInterface"/>
    <s v="An error occurred while processing the message, refer to the details section for more information _x000a_Message ID: {FB01C461-9D3D-43BB-904F-6D1FD097432B}_x000a_Instance ID: {5070A85A-BBA3-4FF5-A704-795AD19F0DE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080432-bd77-44a0-a38b-87ddb4e3e0a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7b90b96b3423482389ada66aae4e62d3.txt"/>
    <m/>
  </r>
  <r>
    <x v="7"/>
    <d v="2023-03-17T02:14:00"/>
    <s v="Kiewit"/>
    <x v="1"/>
    <s v="17QGFTLKHXGH|545568"/>
    <s v="Check with Supplier"/>
    <s v="Failed|CreditMemoWorkFlow|08585225876417636494539243183CU86|Production-SMART-EASTUS|Correlation Id:08585225876443925598902426803CU65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QGFTLKHXGH"/>
    <m/>
    <d v="2023-03-17T02:14:00"/>
    <n v="545568"/>
    <s v="SaveCreditMemoFromInterface"/>
    <s v="Failed|CreditMemoWorkFlow|08585225876417636494539243183CU86|Production-SMART-EASTUS|Correlation Id:08585225876443925598902426803CU65|Reason: HTTP - ValidationException: Invoice Status is not valid"/>
    <s v="https://gepsmartinterfacestorage.blob.core.windows.net/buyersqlconn/70021845/Interfaces/Inbound/cXML/CreditMemo/ProcessingError/2023/03/17/CreditMemo_20230317021404_f052c95c2c7246e79f6b632d3fea8319.txt"/>
    <m/>
  </r>
  <r>
    <x v="7"/>
    <d v="2023-03-17T02:43:00"/>
    <s v="Kiewit"/>
    <x v="1"/>
    <s v="1DWHQWD317P1|545568"/>
    <s v="Check with Supplier"/>
    <s v="Failed|CreditMemoWorkFlow|08585225858944624244651441127CU27|Production-SMART-EASTUS|Correlation Id:08585225858961566081469542775CU92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DWHQWD317P1"/>
    <m/>
    <d v="2023-03-17T02:43:00"/>
    <n v="545568"/>
    <s v="SaveCreditMemoFromInterface"/>
    <s v="Failed|CreditMemoWorkFlow|08585225858944624244651441127CU27|Production-SMART-EASTUS|Correlation Id:08585225858961566081469542775CU92|Reason: HTTP - ValidationException: Invoice Status is not valid"/>
    <s v="https://gepsmartinterfacestorage.blob.core.windows.net/buyersqlconn/70021845/Interfaces/Inbound/cXML/CreditMemo/ProcessingError/2023/03/17/CreditMemo_20230317024312_23c54c44b769453a94d30be74e0b79ef.txt"/>
    <m/>
  </r>
  <r>
    <x v="7"/>
    <d v="2023-03-17T04:02:00"/>
    <s v="Kiewit"/>
    <x v="1"/>
    <s v="9331267290|566727"/>
    <s v="Check with Supplier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90"/>
    <m/>
    <d v="2023-03-17T04:02:00"/>
    <n v="566727"/>
    <s v="SaveInvoiceFromInterface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155_35aa492fe6c74325866f8b7b25e6be36.txt"/>
    <m/>
  </r>
  <r>
    <x v="7"/>
    <d v="2023-03-17T11:21:00"/>
    <s v="Kiewit"/>
    <x v="1"/>
    <s v="62566410|568107"/>
    <s v="Check with Supplier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6410"/>
    <m/>
    <d v="2023-03-17T11:21:00"/>
    <n v="568107"/>
    <s v="SaveInvoiceFromInterface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https://gepsmartinterfacestorage.blob.core.windows.net/buyersqlconn/70021845/Interfaces/Inbound/cXML/Invoice/ProcessingError/2023/03/17/Invoice_20230317112116_11bf6a125c9a46e5a8eb58ec18b59feb.txt"/>
    <m/>
  </r>
  <r>
    <x v="7"/>
    <d v="2023-03-17T08:34:00"/>
    <s v="Kiewit"/>
    <x v="1"/>
    <s v="9136012378|570205"/>
    <s v="Check with Supplier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Error"/>
    <x v="1"/>
    <d v="2023-03-22T00:00:00"/>
    <m/>
    <d v="2023-03-22T00:00:00"/>
    <m/>
    <m/>
    <m/>
    <m/>
    <m/>
    <m/>
    <m/>
    <s v="Airgas Inc"/>
    <s v="Invoice"/>
    <n v="9136012378"/>
    <m/>
    <d v="2023-03-17T08:34:00"/>
    <n v="570205"/>
    <s v="SaveInvoiceFromInterface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https://gepsmartinterfacestorage.blob.core.windows.net/buyersqlconn/70021845/Interfaces/Inbound/cXML/Invoice/ProcessingError/2023/03/17/Invoice_20230317083420_4bb2c88c51ab4807b862f40b68204a73.txt"/>
    <m/>
  </r>
  <r>
    <x v="7"/>
    <d v="2023-03-17T04:03:00"/>
    <s v="Kiewit"/>
    <x v="1"/>
    <s v="9331267288|566727"/>
    <s v="Check with Supplier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88"/>
    <m/>
    <d v="2023-03-17T04:03:00"/>
    <n v="566727"/>
    <s v="SaveInvoiceFromInterface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301_bddefaf010864ebd8db1545344979b3a.txt"/>
    <m/>
  </r>
  <r>
    <x v="7"/>
    <d v="2023-03-17T12:15:00"/>
    <s v="Kiewit"/>
    <x v="1"/>
    <s v="9642100557|572963"/>
    <s v="Check with Supplier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57"/>
    <m/>
    <d v="2023-03-17T12:15:00"/>
    <n v="572963"/>
    <s v="SaveInvoiceFromInterface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https://gepsmartinterfacestorage.blob.core.windows.net/buyersqlconn/70021845/Interfaces/Inbound/cXML/Invoice/ProcessingError/2023/03/17/Invoice_20230317121535_5e1e1486cbae41c2aee49476832b726d.txt"/>
    <m/>
  </r>
  <r>
    <x v="7"/>
    <d v="2023-03-17T12:15:00"/>
    <s v="Kiewit"/>
    <x v="1"/>
    <s v="9642100573|572963"/>
    <s v="Check with Supplier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73"/>
    <m/>
    <d v="2023-03-17T12:15:00"/>
    <n v="572963"/>
    <s v="SaveInvoiceFromInterface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https://gepsmartinterfacestorage.blob.core.windows.net/buyersqlconn/70021845/Interfaces/Inbound/cXML/Invoice/ProcessingError/2023/03/17/Invoice_20230317121536_3c6724fb67c94bb395078f13de481368.txt"/>
    <m/>
  </r>
  <r>
    <x v="7"/>
    <d v="2023-03-17T12:15:00"/>
    <s v="Kiewit"/>
    <x v="1"/>
    <s v="9642100649|572963"/>
    <s v="Check with Supplier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49"/>
    <m/>
    <d v="2023-03-17T12:15:00"/>
    <n v="572963"/>
    <s v="SaveInvoiceFromInterface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https://gepsmartinterfacestorage.blob.core.windows.net/buyersqlconn/70021845/Interfaces/Inbound/cXML/Invoice/ProcessingError/2023/03/17/Invoice_20230317121535_08c422a6a8934c20afe3d7a37046e18f.txt"/>
    <m/>
  </r>
  <r>
    <x v="7"/>
    <d v="2023-03-17T12:15:00"/>
    <s v="Kiewit"/>
    <x v="1"/>
    <s v="9642100664|572963"/>
    <s v="Check with Supplier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64"/>
    <m/>
    <d v="2023-03-17T12:15:00"/>
    <n v="572963"/>
    <s v="SaveInvoiceFromInterface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https://gepsmartinterfacestorage.blob.core.windows.net/buyersqlconn/70021845/Interfaces/Inbound/cXML/Invoice/ProcessingError/2023/03/17/Invoice_20230317121536_309e25919cbf45a0a505a3ba09d87111.txt"/>
    <m/>
  </r>
  <r>
    <x v="7"/>
    <d v="2023-03-17T12:15:00"/>
    <s v="Kiewit"/>
    <x v="1"/>
    <s v="9642100672|572963"/>
    <s v="Check with Supplier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72"/>
    <m/>
    <d v="2023-03-17T12:15:00"/>
    <n v="572963"/>
    <s v="SaveInvoiceFromInterface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https://gepsmartinterfacestorage.blob.core.windows.net/buyersqlconn/70021845/Interfaces/Inbound/cXML/Invoice/ProcessingError/2023/03/17/Invoice_20230317121535_5806958004594916b1b156a9983dc814.txt"/>
    <m/>
  </r>
  <r>
    <x v="7"/>
    <d v="2023-03-17T12:16:00"/>
    <s v="Kiewit"/>
    <x v="1"/>
    <s v="9641682068|572963"/>
    <s v="Check with Supplier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Error"/>
    <x v="1"/>
    <d v="2023-03-22T00:00:00"/>
    <m/>
    <d v="2023-03-22T00:00:00"/>
    <m/>
    <m/>
    <m/>
    <m/>
    <m/>
    <m/>
    <m/>
    <s v="Acklands-Grainger Inc."/>
    <s v="Invoice"/>
    <n v="9641682068"/>
    <m/>
    <d v="2023-03-17T12:16:00"/>
    <n v="572963"/>
    <s v="SaveInvoiceFromInterface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https://gepsmartinterfacestorage.blob.core.windows.net/buyersqlconn/70021845/Interfaces/Inbound/cXML/Invoice/ProcessingError/2023/03/17/Invoice_20230317121635_9c0421c1f55e4caab7dc9d5953981f82.txt"/>
    <m/>
  </r>
  <r>
    <x v="7"/>
    <d v="2023-03-17T12:18:00"/>
    <s v="Kiewit"/>
    <x v="1"/>
    <s v="9641778817|572963"/>
    <s v="Check with Supplier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1778817"/>
    <m/>
    <d v="2023-03-17T12:18:00"/>
    <n v="572963"/>
    <s v="SaveInvoiceFromInterface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https://gepsmartinterfacestorage.blob.core.windows.net/buyersqlconn/70021845/Interfaces/Inbound/cXML/Invoice/ProcessingError/2023/03/17/Invoice_20230317121837_8b6deed314d24718bdd1f39b3fff9bf1.txt"/>
    <m/>
  </r>
  <r>
    <x v="7"/>
    <d v="2023-03-17T12:16:00"/>
    <s v="Kiewit"/>
    <x v="1"/>
    <s v="9641778825|572963"/>
    <s v="Check with Supplier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1778825"/>
    <m/>
    <d v="2023-03-17T12:16:00"/>
    <n v="572963"/>
    <s v="SaveInvoiceFromInterface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https://gepsmartinterfacestorage.blob.core.windows.net/buyersqlconn/70021845/Interfaces/Inbound/cXML/Invoice/ProcessingError/2023/03/17/Invoice_20230317121635_9bbc23af600d40e8b1349987ff978703.txt"/>
    <m/>
  </r>
  <r>
    <x v="7"/>
    <d v="2023-03-17T12:18:00"/>
    <s v="Kiewit"/>
    <x v="1"/>
    <s v="9642079181|572963"/>
    <s v="Check with Supplier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2079181"/>
    <m/>
    <d v="2023-03-17T12:18:00"/>
    <n v="572963"/>
    <s v="SaveInvoiceFromInterface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https://gepsmartinterfacestorage.blob.core.windows.net/buyersqlconn/70021845/Interfaces/Inbound/cXML/Invoice/ProcessingError/2023/03/17/Invoice_20230317121837_e4452e7eb04548edbdce1ee4fc81967a.txt"/>
    <m/>
  </r>
  <r>
    <x v="7"/>
    <d v="2023-03-17T12:17:00"/>
    <s v="Kiewit"/>
    <x v="1"/>
    <s v="9642100565|572963"/>
    <s v="Check with Supplier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565"/>
    <m/>
    <d v="2023-03-17T12:17:00"/>
    <n v="572963"/>
    <s v="SaveInvoiceFromInterface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https://gepsmartinterfacestorage.blob.core.windows.net/buyersqlconn/70021845/Interfaces/Inbound/cXML/Invoice/ProcessingError/2023/03/17/Invoice_20230317121739_228e579406df4ba6b583673348cd8f71.txt"/>
    <m/>
  </r>
  <r>
    <x v="7"/>
    <d v="2023-03-17T12:16:00"/>
    <s v="Kiewit"/>
    <x v="1"/>
    <s v="9642100581|572963"/>
    <s v="Check with Supplier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81"/>
    <m/>
    <d v="2023-03-17T12:16:00"/>
    <n v="572963"/>
    <s v="SaveInvoiceFromInterface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https://gepsmartinterfacestorage.blob.core.windows.net/buyersqlconn/70021845/Interfaces/Inbound/cXML/Invoice/ProcessingError/2023/03/17/Invoice_20230317121635_9a9a36844d174199a03c63f76bccdb20.txt"/>
    <m/>
  </r>
  <r>
    <x v="7"/>
    <d v="2023-03-17T12:16:00"/>
    <s v="Kiewit"/>
    <x v="1"/>
    <s v="9642100599|572963"/>
    <s v="Check with Supplier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99"/>
    <m/>
    <d v="2023-03-17T12:16:00"/>
    <n v="572963"/>
    <s v="SaveInvoiceFromInterface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https://gepsmartinterfacestorage.blob.core.windows.net/buyersqlconn/70021845/Interfaces/Inbound/cXML/Invoice/ProcessingError/2023/03/17/Invoice_20230317121636_84d070a584d04b0b868beb1bf0080ba2.txt"/>
    <m/>
  </r>
  <r>
    <x v="7"/>
    <d v="2023-03-17T12:17:00"/>
    <s v="Kiewit"/>
    <x v="1"/>
    <s v="9642100607|572963"/>
    <s v="Check with Supplier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07"/>
    <m/>
    <d v="2023-03-17T12:17:00"/>
    <n v="572963"/>
    <s v="SaveInvoiceFromInterface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https://gepsmartinterfacestorage.blob.core.windows.net/buyersqlconn/70021845/Interfaces/Inbound/cXML/Invoice/ProcessingError/2023/03/17/Invoice_20230317121739_e36033976d1643ffa7759f525750aae1.txt"/>
    <m/>
  </r>
  <r>
    <x v="7"/>
    <d v="2023-03-17T12:19:00"/>
    <s v="Kiewit"/>
    <x v="1"/>
    <s v="9642100615|572963"/>
    <s v="Check with Supplier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15"/>
    <m/>
    <d v="2023-03-17T12:19:00"/>
    <n v="572963"/>
    <s v="SaveInvoiceFromInterface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https://gepsmartinterfacestorage.blob.core.windows.net/buyersqlconn/70021845/Interfaces/Inbound/cXML/Invoice/ProcessingError/2023/03/17/Invoice_20230317121937_4952148cf03d4700b10413dd3f3a48b3.txt"/>
    <m/>
  </r>
  <r>
    <x v="7"/>
    <d v="2023-03-17T12:19:00"/>
    <s v="Kiewit"/>
    <x v="1"/>
    <s v="9642100623|572963"/>
    <s v="Check with Supplier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23"/>
    <m/>
    <d v="2023-03-17T12:19:00"/>
    <n v="572963"/>
    <s v="SaveInvoiceFromInterface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https://gepsmartinterfacestorage.blob.core.windows.net/buyersqlconn/70021845/Interfaces/Inbound/cXML/Invoice/ProcessingError/2023/03/17/Invoice_20230317121937_a68740b086b74a92af5652ce969c49b3.txt"/>
    <m/>
  </r>
  <r>
    <x v="7"/>
    <d v="2023-03-17T12:19:00"/>
    <s v="Kiewit"/>
    <x v="1"/>
    <s v="9642100656|572963"/>
    <s v="Check with Supplier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656"/>
    <m/>
    <d v="2023-03-17T12:19:00"/>
    <n v="572963"/>
    <s v="SaveInvoiceFromInterface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https://gepsmartinterfacestorage.blob.core.windows.net/buyersqlconn/70021845/Interfaces/Inbound/cXML/Invoice/ProcessingError/2023/03/17/Invoice_20230317121937_5bf7a2aa467f4d8d9dde1a30f7f4022a.txt"/>
    <m/>
  </r>
  <r>
    <x v="7"/>
    <d v="2023-03-17T12:19:00"/>
    <s v="Kiewit"/>
    <x v="1"/>
    <s v="9642100680|572963"/>
    <s v="Check with Supplier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80"/>
    <m/>
    <d v="2023-03-17T12:19:00"/>
    <n v="572963"/>
    <s v="SaveInvoiceFromInterface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https://gepsmartinterfacestorage.blob.core.windows.net/buyersqlconn/70021845/Interfaces/Inbound/cXML/Invoice/ProcessingError/2023/03/17/Invoice_20230317121937_64177678a1904836ace9d76bf266bb2c.txt"/>
    <m/>
  </r>
  <r>
    <x v="7"/>
    <d v="2023-03-17T12:18:00"/>
    <s v="Kiewit"/>
    <x v="1"/>
    <s v="9642235130|572963"/>
    <s v="Check with Supplier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235130"/>
    <m/>
    <d v="2023-03-17T12:18:00"/>
    <n v="572963"/>
    <s v="SaveInvoiceFromInterface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https://gepsmartinterfacestorage.blob.core.windows.net/buyersqlconn/70021845/Interfaces/Inbound/cXML/Invoice/ProcessingError/2023/03/17/Invoice_20230317121837_26a5df9f69ff481d8f37c20c9b177b59.txt"/>
    <m/>
  </r>
  <r>
    <x v="7"/>
    <d v="2023-03-17T12:18:00"/>
    <s v="Kiewit"/>
    <x v="1"/>
    <s v="9642625710|572963"/>
    <s v="Check with Supplier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25710"/>
    <m/>
    <d v="2023-03-17T12:18:00"/>
    <n v="572963"/>
    <s v="SaveInvoiceFromInterface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https://gepsmartinterfacestorage.blob.core.windows.net/buyersqlconn/70021845/Interfaces/Inbound/cXML/Invoice/ProcessingError/2023/03/17/Invoice_20230317121837_3e7d70be8077417f90833a1e33ba0205.txt"/>
    <m/>
  </r>
  <r>
    <x v="7"/>
    <d v="2023-03-17T12:30:00"/>
    <s v="Kiewit"/>
    <x v="1"/>
    <s v="9642636477|572963"/>
    <s v="Check with Supplier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36477"/>
    <m/>
    <d v="2023-03-17T12:30:00"/>
    <n v="572963"/>
    <s v="SaveInvoiceFromInterface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https://gepsmartinterfacestorage.blob.core.windows.net/buyersqlconn/70021845/Interfaces/Inbound/cXML/Invoice/ProcessingError/2023/03/17/Invoice_20230317123042_113fb3d2861a410eb359226468887ea2.txt"/>
    <m/>
  </r>
  <r>
    <x v="7"/>
    <d v="2023-03-17T12:30:00"/>
    <s v="Kiewit"/>
    <x v="1"/>
    <s v="9642691738|572963"/>
    <s v="Check with Supplier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91738"/>
    <m/>
    <d v="2023-03-17T12:30:00"/>
    <n v="572963"/>
    <s v="SaveInvoiceFromInterface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https://gepsmartinterfacestorage.blob.core.windows.net/buyersqlconn/70021845/Interfaces/Inbound/cXML/Invoice/ProcessingError/2023/03/17/Invoice_20230317123041_202bdf38e3134d08a024fb00e1403b88.txt"/>
    <m/>
  </r>
  <r>
    <x v="7"/>
    <d v="2023-03-17T19:15:00"/>
    <s v="Kiewit"/>
    <x v="1"/>
    <s v="HL56756|573080"/>
    <s v="Check with Supplier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L56756"/>
    <m/>
    <d v="2023-03-17T19:15:00"/>
    <n v="573080"/>
    <s v="SaveInvoiceFromInterface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https://gepsmartinterfacestorage.blob.core.windows.net/buyersqlconn/70021845/Interfaces/Inbound/cXML/Invoice/ProcessingError/2023/03/17/Invoice_20230317191546_bedfee92cc6f43f0a26d55d73af97806.txt"/>
    <m/>
  </r>
  <r>
    <x v="7"/>
    <d v="2023-03-17T08:01:00"/>
    <s v="ChurchandDwight"/>
    <x v="1"/>
    <s v="1359114|540101"/>
    <s v="Check with Supplier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FISHER SCIENTIFIC"/>
    <s v="Invoice"/>
    <n v="1359114"/>
    <m/>
    <d v="2023-03-17T08:01:00"/>
    <n v="540101"/>
    <s v="SaveInvoiceFromInterface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948/Interfaces/Inbound/cXML/Invoice/ProcessingError/2023/03/17/Invoice_20230317080113_cb7b1793-1906-451a-85ae-ef56b36a6435.txt"/>
    <m/>
  </r>
  <r>
    <x v="7"/>
    <d v="2023-03-17T09:54:00"/>
    <s v="ChurchandDwight"/>
    <x v="1"/>
    <s v="9642350095|555549"/>
    <s v="Check with Supplier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Pending"/>
    <x v="0"/>
    <m/>
    <m/>
    <m/>
    <m/>
    <m/>
    <m/>
    <m/>
    <m/>
    <m/>
    <m/>
    <s v="W W GRAINGER INC 1"/>
    <s v="Invoice"/>
    <n v="9642350095"/>
    <m/>
    <d v="2023-03-17T09:54:00"/>
    <n v="555549"/>
    <s v="SaveInvoiceFromInterface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https://gepsmartinterfacestorage.blob.core.windows.net/buyersqlconn/70021948/Interfaces/Inbound/cXML/Invoice/ProcessingError/2023/03/17/Invoice_20230317095451_01412c1c-4c4e-4644-adc4-6118ecf01246.txt"/>
    <m/>
  </r>
  <r>
    <x v="7"/>
    <d v="2023-03-17T14:21:47"/>
    <s v="CincinnatiBell"/>
    <x v="1"/>
    <s v="767343900|78695"/>
    <s v="Check with Supplier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343900"/>
    <m/>
    <d v="2023-03-17T14:21:47"/>
    <n v="78695"/>
    <s v="SaveInvoiceFromInterface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https://gepsmartinterfacestorage.blob.core.windows.net/buyersqlconn/70242/Interfaces/Inbound/EDI/Invoice/ProcessingError/2023/03/17/Invoice_20230317022132_2ccd736b-7d04-4f4f-86c9-cc7362a4645b.txt"/>
    <m/>
  </r>
  <r>
    <x v="7"/>
    <d v="2023-03-17T14:21:48"/>
    <s v="CincinnatiBell"/>
    <x v="1"/>
    <s v="767030600|78695"/>
    <s v="Check with Supplier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030600"/>
    <m/>
    <d v="2023-03-17T14:21:48"/>
    <n v="78695"/>
    <s v="SaveInvoiceFromInterface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https://gepsmartinterfacestorage.blob.core.windows.net/buyersqlconn/70242/Interfaces/Inbound/EDI/Invoice/ProcessingError/2023/03/17/Invoice_20230317022132_077891ef-b472-4282-9f76-7113b0851c72.txt"/>
    <m/>
  </r>
  <r>
    <x v="7"/>
    <d v="2023-03-17T13:31:09"/>
    <s v="ABM"/>
    <x v="1"/>
    <s v="81319864|455644"/>
    <s v="Check with Supplier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Pending"/>
    <x v="0"/>
    <m/>
    <m/>
    <m/>
    <m/>
    <m/>
    <m/>
    <m/>
    <m/>
    <m/>
    <m/>
    <s v="WAXIE SANITARY SUPPLY"/>
    <s v="Invoice"/>
    <n v="81319864"/>
    <m/>
    <d v="2023-03-17T13:31:09"/>
    <n v="455644"/>
    <s v="SaveInvoiceFromInterface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https://gepsmartinterfacestorage.blob.core.windows.net/buyersqlconn/4202/Interfaces/Inbound/cXML/Invoice/ProcessingError/2023/03/17/Invoice_20230317133101_a989f1f97ece4941ae27abe2cdd0281d.txt"/>
    <m/>
  </r>
  <r>
    <x v="7"/>
    <d v="2023-03-17T13:36:04"/>
    <s v="ABM"/>
    <x v="1"/>
    <s v="81569955_CR|455644"/>
    <s v="Check with Supplier"/>
    <s v="Failed|CreditMemoWorkFlow|08585225467500816410261262271CU28|Production-SMART-EASTUS|Correlation Id:08585225467523657720532286520CU44|Reason: HTTP - ValidationException: OrderNumber : PO-03:23-391042/RETU does not exists"/>
    <s v="Pending"/>
    <x v="0"/>
    <m/>
    <m/>
    <m/>
    <m/>
    <m/>
    <m/>
    <m/>
    <m/>
    <m/>
    <m/>
    <s v="WAXIE SANITARY SUPPLY"/>
    <s v="CreditMemo"/>
    <s v="81569955_CR"/>
    <m/>
    <d v="2023-03-17T13:36:04"/>
    <n v="455644"/>
    <s v="SaveCreditMemoFromInterface"/>
    <s v="Failed|CreditMemoWorkFlow|08585225467500816410261262271CU28|Production-SMART-EASTUS|Correlation Id:08585225467523657720532286520CU44|Reason: HTTP - ValidationException: OrderNumber : PO-03:23-391042/RETU does not exists"/>
    <s v="https://gepsmartinterfacestorage.blob.core.windows.net/buyersqlconn/4202/Interfaces/Inbound/cXML/CreditMemo/ProcessingError/2023/03/17/CreditMemo_20230317133555_5eb092d529964f0791b126ebf461f2d1.txt"/>
    <m/>
  </r>
  <r>
    <x v="7"/>
    <d v="2023-03-17T14:32:29"/>
    <s v="ABM"/>
    <x v="1"/>
    <s v="81310920|455644"/>
    <s v="Check with Supplier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310920"/>
    <m/>
    <d v="2023-03-17T14:32:29"/>
    <n v="455644"/>
    <s v="SaveInvoiceFromInterface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https://gepsmartinterfacestorage.blob.core.windows.net/buyersqlconn/4202/Interfaces/Inbound/cXML/Invoice/ProcessingError/2023/03/17/Invoice_20230317143223_ed46366602994e27939303cbf27c79f7.txt"/>
    <m/>
  </r>
  <r>
    <x v="7"/>
    <d v="2023-03-17T15:30:38"/>
    <s v="ABM"/>
    <x v="1"/>
    <s v="423123255|460113"/>
    <s v="Check with Supplier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5"/>
    <m/>
    <d v="2023-03-17T15:30:38"/>
    <n v="460113"/>
    <s v="SaveInvoiceFromInterface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08ff2f1ad0a44328af5ce7a3b4991069.txt"/>
    <m/>
  </r>
  <r>
    <x v="7"/>
    <d v="2023-03-17T15:30:39"/>
    <s v="ABM"/>
    <x v="1"/>
    <s v="423123256|460113"/>
    <s v="Check with Supplier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6"/>
    <m/>
    <d v="2023-03-17T15:30:39"/>
    <n v="460113"/>
    <s v="SaveInvoiceFromInterface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10ac7ee066ac4b648617b9d36bfb36ca.txt"/>
    <m/>
  </r>
  <r>
    <x v="7"/>
    <d v="2023-03-17T15:32:39"/>
    <s v="ABM"/>
    <x v="1"/>
    <s v="756266387|460113"/>
    <s v="Check with Supplier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6387"/>
    <m/>
    <d v="2023-03-17T15:32:39"/>
    <n v="460113"/>
    <s v="SaveInvoiceFromInterface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17/Invoice_20230317153233_f1e7342ad6d743489e706e757e26ca4c.txt"/>
    <m/>
  </r>
  <r>
    <x v="7"/>
    <d v="2023-03-17T21:51:02"/>
    <s v="ABM"/>
    <x v="1"/>
    <s v="13162084|394448"/>
    <s v="Check with Supplier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Pending"/>
    <x v="0"/>
    <m/>
    <m/>
    <m/>
    <m/>
    <m/>
    <m/>
    <m/>
    <m/>
    <m/>
    <m/>
    <s v="DADE PAPER &amp; BAG"/>
    <s v="Invoice"/>
    <n v="13162084"/>
    <m/>
    <d v="2023-03-17T21:51:02"/>
    <n v="394448"/>
    <s v="SaveInvoiceFromInterface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https://gepsmartinterfacestorage.blob.core.windows.net/buyersqlconn/4202/Interfaces/Inbound/EDI/Invoice/ProcessingError/2023/03/17/Invoice_20230317094953_7b338994-fdf6-43d2-914f-a8ffa2941d65.txt"/>
    <m/>
  </r>
  <r>
    <x v="7"/>
    <d v="2023-03-17T21:51:05"/>
    <s v="ABM"/>
    <x v="1"/>
    <s v="13145165|394448"/>
    <s v="Check with Supplier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Pending"/>
    <x v="0"/>
    <m/>
    <m/>
    <m/>
    <m/>
    <m/>
    <m/>
    <m/>
    <m/>
    <m/>
    <m/>
    <s v="DADE PAPER &amp; BAG"/>
    <s v="Invoice"/>
    <n v="13145165"/>
    <m/>
    <d v="2023-03-17T21:51:05"/>
    <n v="394448"/>
    <s v="SaveInvoiceFromInterface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https://gepsmartinterfacestorage.blob.core.windows.net/buyersqlconn/4202/Interfaces/Inbound/EDI/Invoice/ProcessingError/2023/03/17/Invoice_20230317094954_1e8d7584-edce-402f-bd5e-477e5d1eae50.txt"/>
    <m/>
  </r>
  <r>
    <x v="7"/>
    <d v="2023-03-17T21:51:16"/>
    <s v="ABM"/>
    <x v="1"/>
    <s v="13140362|394448"/>
    <s v="Check with Supplier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Pending"/>
    <x v="0"/>
    <m/>
    <m/>
    <m/>
    <m/>
    <m/>
    <m/>
    <m/>
    <m/>
    <m/>
    <m/>
    <s v="DADE PAPER &amp; BAG"/>
    <s v="Invoice"/>
    <n v="13140362"/>
    <m/>
    <d v="2023-03-17T21:51:16"/>
    <n v="394448"/>
    <s v="SaveInvoiceFromInterface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https://gepsmartinterfacestorage.blob.core.windows.net/buyersqlconn/4202/Interfaces/Inbound/EDI/Invoice/ProcessingError/2023/03/17/Invoice_20230317094953_840fbd82-47fa-40fd-b9bc-b439546154fd.txt"/>
    <m/>
  </r>
  <r>
    <x v="7"/>
    <d v="2023-03-17T20:50:57"/>
    <s v="Ecolab"/>
    <x v="0"/>
    <s v="SINV02206484|540498"/>
    <s v="GEP Team to reprocess"/>
    <s v="{ApplicationException}Error while saving invoice from interface : SINV02206484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4"/>
    <m/>
    <d v="2023-03-17T20:50:57"/>
    <n v="540498"/>
    <s v="SaveInvoiceFromInterface"/>
    <s v="An error occurred while processing the message, refer to the details section for more information _x000a_Message ID: {00E9677D-77CE-4661-BE3C-6757BDA1EB11}_x000a_Instance ID: {C18A97FB-E960-4983-A155-91F756CB2D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adff78d-282b-46af-b5f2-c4207a326a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738a4f7707e84262a8bd2daca1a7b11b.txt"/>
    <s v="Processed"/>
  </r>
  <r>
    <x v="7"/>
    <d v="2023-03-17T20:50:58"/>
    <s v="Ecolab"/>
    <x v="0"/>
    <s v="SINV02206487|540498"/>
    <s v="GEP Team to reprocess"/>
    <s v="{ApplicationException}Error while saving invoice from interface : SINV0220648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7"/>
    <m/>
    <d v="2023-03-17T20:50:58"/>
    <n v="540498"/>
    <s v="SaveInvoiceFromInterface"/>
    <s v="An error occurred while processing the message, refer to the details section for more information _x000a_Message ID: {412E6FC1-9DEA-4979-B9AF-44C2FA84D3D1}_x000a_Instance ID: {7E96EA1E-BA83-4994-94EF-9E7343FE8D6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cd72df1-6acf-4320-986c-6ba4c7f3d0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4eab2499ba1949919e05b80a7506a64f.txt"/>
    <s v="Processed"/>
  </r>
  <r>
    <x v="7"/>
    <d v="2023-03-17T20:50:55"/>
    <s v="Ecolab"/>
    <x v="0"/>
    <s v="SINV02206788|540498"/>
    <s v="Check with Supplier"/>
    <s v="{ValidationException}ValidationException: There was an error in processing Invoice : SINV02206788 because of following errors _x000a_Invalid Order number Joe Mauzer replacement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8"/>
    <m/>
    <d v="2023-03-17T20:50:55"/>
    <n v="540498"/>
    <s v="SaveInvoiceFromInterface"/>
    <s v="An error occurred while processing the message, refer to the details section for more information _x000a_Message ID: {090F6FD0-DFAA-4051-8D7E-7BEFDD8EE309}_x000a_Instance ID: {B57D0322-F7E3-46EA-8D7D-CA53F9A6C0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3849986-3841-4861-8079-aaa8b645cd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8 because of following errors _x000a_Invalid Order number Joe Mauzer replacement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8 because of following errors _x000a_Invalid Order number Joe Mauzer replacement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d095ea5a9dd04fedbf871a091754dae4.txt"/>
    <m/>
  </r>
  <r>
    <x v="7"/>
    <d v="2023-03-17T20:50:55"/>
    <s v="Ecolab"/>
    <x v="0"/>
    <s v="SINV02206789|540498"/>
    <s v="Check with Supplier"/>
    <s v="{ValidationException}ValidationException: There was an error in processing Invoice : SINV02206789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9"/>
    <m/>
    <d v="2023-03-17T20:50:55"/>
    <n v="540498"/>
    <s v="SaveInvoiceFromInterface"/>
    <s v="An error occurred while processing the message, refer to the details section for more information _x000a_Message ID: {4C66ECB4-0E3C-41A4-A314-7EAC00058ADE}_x000a_Instance ID: {8A15E016-CEED-48E3-8DBB-D23FCC294F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6b8abe5-5494-40df-84d0-1eb006ef325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9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9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5271f38c843a43d6a1b370bbf37cc5cb.txt"/>
    <m/>
  </r>
  <r>
    <x v="7"/>
    <d v="2023-03-17T20:50:57"/>
    <s v="Ecolab"/>
    <x v="0"/>
    <s v="SINV02206790|540498"/>
    <s v="Check with Supplier"/>
    <s v="{ValidationException}ValidationException: There was an error in processing Invoice : SINV02206790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90"/>
    <m/>
    <d v="2023-03-17T20:50:57"/>
    <n v="540498"/>
    <s v="SaveInvoiceFromInterface"/>
    <s v="An error occurred while processing the message, refer to the details section for more information _x000a_Message ID: {9204CB00-BA76-41F7-BAAC-FE658E85D055}_x000a_Instance ID: {C7A5C5A0-F1E9-464C-B8D0-FA66D0F835A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0db9e7-dc71-45ec-8b9c-7157260ad0a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90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90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2c9d0b1708d2479898854db0ead7b945.txt"/>
    <m/>
  </r>
  <r>
    <x v="7"/>
    <d v="2023-03-17T20:50:58"/>
    <s v="Ecolab"/>
    <x v="0"/>
    <s v="SINV02207151|540498"/>
    <s v="GEP Team to reprocess"/>
    <s v="{ApplicationException}Error while saving invoice from interface : SINV0220715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1"/>
    <m/>
    <d v="2023-03-17T20:50:58"/>
    <n v="540498"/>
    <s v="SaveInvoiceFromInterface"/>
    <s v="An error occurred while processing the message, refer to the details section for more information _x000a_Message ID: {3459E450-2F91-4CB5-A301-BEA80B73EBCA}_x000a_Instance ID: {0486F773-BF7B-4CE8-8EDC-C0C9C453C12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7aad07-5ebc-4900-b722-ba94cddaf8f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703962c2d489472eba16283973ad082b.txt"/>
    <s v="Processed"/>
  </r>
  <r>
    <x v="7"/>
    <d v="2023-03-17T20:50:57"/>
    <s v="Ecolab"/>
    <x v="0"/>
    <s v="SINV02207158|540498"/>
    <s v="GEP Team to reprocess"/>
    <s v="{ApplicationException}Error while saving invoice from interface : SINV0220715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8"/>
    <m/>
    <d v="2023-03-17T20:50:57"/>
    <n v="540498"/>
    <s v="SaveInvoiceFromInterface"/>
    <s v="An error occurred while processing the message, refer to the details section for more information _x000a_Message ID: {39AA2BE5-9E3D-4FCA-8F5A-781FC7236D3C}_x000a_Instance ID: {0200672D-A116-431A-BA4E-CBDDCAEEABE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59f7bb-822d-4ebe-89bc-9d4f47b8c79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37497cd866cb453193d1fa3c67f391b1.txt"/>
    <s v="Processed"/>
  </r>
  <r>
    <x v="7"/>
    <d v="2023-03-17T11:21:21"/>
    <s v="Kiewit"/>
    <x v="1"/>
    <s v="62566410|568107"/>
    <s v="Check with Supplier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6410"/>
    <m/>
    <d v="2023-03-17T11:21:21"/>
    <n v="568107"/>
    <s v="SaveInvoiceFromInterface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https://gepsmartinterfacestorage.blob.core.windows.net/buyersqlconn/70021845/Interfaces/Inbound/cXML/Invoice/ProcessingError/2023/03/17/Invoice_20230317112116_11bf6a125c9a46e5a8eb58ec18b59feb.txt"/>
    <m/>
  </r>
  <r>
    <x v="7"/>
    <d v="2023-03-17T12:15:41"/>
    <s v="Kiewit"/>
    <x v="1"/>
    <s v="9642100557|572963"/>
    <s v="Check with Supplier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57"/>
    <m/>
    <d v="2023-03-17T12:15:41"/>
    <n v="572963"/>
    <s v="SaveInvoiceFromInterface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https://gepsmartinterfacestorage.blob.core.windows.net/buyersqlconn/70021845/Interfaces/Inbound/cXML/Invoice/ProcessingError/2023/03/17/Invoice_20230317121535_5e1e1486cbae41c2aee49476832b726d.txt"/>
    <m/>
  </r>
  <r>
    <x v="7"/>
    <d v="2023-03-17T12:15:42"/>
    <s v="Kiewit"/>
    <x v="1"/>
    <s v="9642100573|572963"/>
    <s v="Check with Supplier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73"/>
    <m/>
    <d v="2023-03-17T12:15:42"/>
    <n v="572963"/>
    <s v="SaveInvoiceFromInterface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https://gepsmartinterfacestorage.blob.core.windows.net/buyersqlconn/70021845/Interfaces/Inbound/cXML/Invoice/ProcessingError/2023/03/17/Invoice_20230317121536_3c6724fb67c94bb395078f13de481368.txt"/>
    <m/>
  </r>
  <r>
    <x v="7"/>
    <d v="2023-03-17T12:15:42"/>
    <s v="Kiewit"/>
    <x v="1"/>
    <s v="9642100649|572963"/>
    <s v="Check with Supplier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49"/>
    <m/>
    <d v="2023-03-17T12:15:42"/>
    <n v="572963"/>
    <s v="SaveInvoiceFromInterface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https://gepsmartinterfacestorage.blob.core.windows.net/buyersqlconn/70021845/Interfaces/Inbound/cXML/Invoice/ProcessingError/2023/03/17/Invoice_20230317121535_08c422a6a8934c20afe3d7a37046e18f.txt"/>
    <m/>
  </r>
  <r>
    <x v="7"/>
    <d v="2023-03-17T12:15:43"/>
    <s v="Kiewit"/>
    <x v="1"/>
    <s v="9642100664|572963"/>
    <s v="Check with Supplier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64"/>
    <m/>
    <d v="2023-03-17T12:15:43"/>
    <n v="572963"/>
    <s v="SaveInvoiceFromInterface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https://gepsmartinterfacestorage.blob.core.windows.net/buyersqlconn/70021845/Interfaces/Inbound/cXML/Invoice/ProcessingError/2023/03/17/Invoice_20230317121536_309e25919cbf45a0a505a3ba09d87111.txt"/>
    <m/>
  </r>
  <r>
    <x v="7"/>
    <d v="2023-03-17T12:15:42"/>
    <s v="Kiewit"/>
    <x v="1"/>
    <s v="9642100672|572963"/>
    <s v="Check with Supplier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72"/>
    <m/>
    <d v="2023-03-17T12:15:42"/>
    <n v="572963"/>
    <s v="SaveInvoiceFromInterface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https://gepsmartinterfacestorage.blob.core.windows.net/buyersqlconn/70021845/Interfaces/Inbound/cXML/Invoice/ProcessingError/2023/03/17/Invoice_20230317121535_5806958004594916b1b156a9983dc814.txt"/>
    <m/>
  </r>
  <r>
    <x v="7"/>
    <d v="2023-03-17T12:16:48"/>
    <s v="Kiewit"/>
    <x v="1"/>
    <s v="9641682068|572963"/>
    <s v="Check with Supplier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Error"/>
    <x v="1"/>
    <d v="2023-03-22T00:00:00"/>
    <m/>
    <d v="2023-03-22T00:00:00"/>
    <m/>
    <m/>
    <m/>
    <m/>
    <m/>
    <m/>
    <m/>
    <s v="Acklands-Grainger Inc."/>
    <s v="Invoice"/>
    <n v="9641682068"/>
    <m/>
    <d v="2023-03-17T12:16:48"/>
    <n v="572963"/>
    <s v="SaveInvoiceFromInterface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https://gepsmartinterfacestorage.blob.core.windows.net/buyersqlconn/70021845/Interfaces/Inbound/cXML/Invoice/ProcessingError/2023/03/17/Invoice_20230317121635_9c0421c1f55e4caab7dc9d5953981f82.txt"/>
    <m/>
  </r>
  <r>
    <x v="7"/>
    <d v="2023-03-17T12:16:50"/>
    <s v="Kiewit"/>
    <x v="1"/>
    <s v="9641778825|572963"/>
    <s v="Check with Supplier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1778825"/>
    <m/>
    <d v="2023-03-17T12:16:50"/>
    <n v="572963"/>
    <s v="SaveInvoiceFromInterface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https://gepsmartinterfacestorage.blob.core.windows.net/buyersqlconn/70021845/Interfaces/Inbound/cXML/Invoice/ProcessingError/2023/03/17/Invoice_20230317121635_9bbc23af600d40e8b1349987ff978703.txt"/>
    <m/>
  </r>
  <r>
    <x v="7"/>
    <d v="2023-03-17T12:18:50"/>
    <s v="Kiewit"/>
    <x v="1"/>
    <s v="9642079181|572963"/>
    <s v="Check with Supplier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2079181"/>
    <m/>
    <d v="2023-03-17T12:18:50"/>
    <n v="572963"/>
    <s v="SaveInvoiceFromInterface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https://gepsmartinterfacestorage.blob.core.windows.net/buyersqlconn/70021845/Interfaces/Inbound/cXML/Invoice/ProcessingError/2023/03/17/Invoice_20230317121837_e4452e7eb04548edbdce1ee4fc81967a.txt"/>
    <m/>
  </r>
  <r>
    <x v="7"/>
    <d v="2023-03-17T12:17:52"/>
    <s v="Kiewit"/>
    <x v="1"/>
    <s v="9642100565|572963"/>
    <s v="Check with Supplier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565"/>
    <m/>
    <d v="2023-03-17T12:17:52"/>
    <n v="572963"/>
    <s v="SaveInvoiceFromInterface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https://gepsmartinterfacestorage.blob.core.windows.net/buyersqlconn/70021845/Interfaces/Inbound/cXML/Invoice/ProcessingError/2023/03/17/Invoice_20230317121739_228e579406df4ba6b583673348cd8f71.txt"/>
    <m/>
  </r>
  <r>
    <x v="7"/>
    <d v="2023-03-17T12:16:50"/>
    <s v="Kiewit"/>
    <x v="1"/>
    <s v="9642100581|572963"/>
    <s v="Check with Supplier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81"/>
    <m/>
    <d v="2023-03-17T12:16:50"/>
    <n v="572963"/>
    <s v="SaveInvoiceFromInterface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https://gepsmartinterfacestorage.blob.core.windows.net/buyersqlconn/70021845/Interfaces/Inbound/cXML/Invoice/ProcessingError/2023/03/17/Invoice_20230317121635_9a9a36844d174199a03c63f76bccdb20.txt"/>
    <m/>
  </r>
  <r>
    <x v="7"/>
    <d v="2023-03-17T12:16:48"/>
    <s v="Kiewit"/>
    <x v="1"/>
    <s v="9642100599|572963"/>
    <s v="Check with Supplier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99"/>
    <m/>
    <d v="2023-03-17T12:16:48"/>
    <n v="572963"/>
    <s v="SaveInvoiceFromInterface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https://gepsmartinterfacestorage.blob.core.windows.net/buyersqlconn/70021845/Interfaces/Inbound/cXML/Invoice/ProcessingError/2023/03/17/Invoice_20230317121636_84d070a584d04b0b868beb1bf0080ba2.txt"/>
    <m/>
  </r>
  <r>
    <x v="7"/>
    <d v="2023-03-17T12:17:52"/>
    <s v="Kiewit"/>
    <x v="1"/>
    <s v="9642100607|572963"/>
    <s v="Check with Supplier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07"/>
    <m/>
    <d v="2023-03-17T12:17:52"/>
    <n v="572963"/>
    <s v="SaveInvoiceFromInterface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https://gepsmartinterfacestorage.blob.core.windows.net/buyersqlconn/70021845/Interfaces/Inbound/cXML/Invoice/ProcessingError/2023/03/17/Invoice_20230317121739_e36033976d1643ffa7759f525750aae1.txt"/>
    <m/>
  </r>
  <r>
    <x v="7"/>
    <d v="2023-03-17T12:18:52"/>
    <s v="Kiewit"/>
    <x v="1"/>
    <s v="9642235130|572963"/>
    <s v="Check with Supplier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235130"/>
    <m/>
    <d v="2023-03-17T12:18:52"/>
    <n v="572963"/>
    <s v="SaveInvoiceFromInterface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https://gepsmartinterfacestorage.blob.core.windows.net/buyersqlconn/70021845/Interfaces/Inbound/cXML/Invoice/ProcessingError/2023/03/17/Invoice_20230317121837_26a5df9f69ff481d8f37c20c9b177b59.txt"/>
    <m/>
  </r>
  <r>
    <x v="7"/>
    <d v="2023-03-17T21:12:27"/>
    <s v="Kiewit"/>
    <x v="1"/>
    <s v="1G9J6G9X6GL3|545568"/>
    <s v="Check with Supplier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G9J6G9X6GL3"/>
    <m/>
    <d v="2023-03-17T21:12:27"/>
    <n v="545568"/>
    <s v="SaveInvoiceFromInterface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https://gepsmartinterfacestorage.blob.core.windows.net/buyersqlconn/70021845/Interfaces/Inbound/cXML/Invoice/ProcessingError/2023/03/17/Invoice_20230317211219_56de2d0690c9429db0e76f0dc9675d62.txt"/>
    <m/>
  </r>
  <r>
    <x v="7"/>
    <d v="2023-03-17T20:45:19"/>
    <s v="Kiewit"/>
    <x v="1"/>
    <s v="1JC7MRXG6GQM|545568"/>
    <s v="Check with Supplier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JC7MRXG6GQM"/>
    <m/>
    <d v="2023-03-17T20:45:19"/>
    <n v="545568"/>
    <s v="SaveInvoiceFromInterface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https://gepsmartinterfacestorage.blob.core.windows.net/buyersqlconn/70021845/Interfaces/Inbound/cXML/Invoice/ProcessingError/2023/03/17/Invoice_20230317204513_501943667ad9466b9318ddba943d3f6d.txt"/>
    <m/>
  </r>
  <r>
    <x v="7"/>
    <d v="2023-03-17T20:45:19"/>
    <s v="Kiewit"/>
    <x v="1"/>
    <s v="1RWVWRV36C7K|545568"/>
    <s v="Check with Supplier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RWVWRV36C7K"/>
    <m/>
    <d v="2023-03-17T20:45:19"/>
    <n v="545568"/>
    <s v="SaveInvoiceFromInterface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https://gepsmartinterfacestorage.blob.core.windows.net/buyersqlconn/70021845/Interfaces/Inbound/cXML/Invoice/ProcessingError/2023/03/17/Invoice_20230317204513_90effac0262f4696acb6560a277ca737.txt"/>
    <m/>
  </r>
  <r>
    <x v="7"/>
    <d v="2023-03-17T12:18:53"/>
    <s v="Kiewit"/>
    <x v="1"/>
    <s v="9641778817|572963"/>
    <s v="Check with Supplier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1778817"/>
    <m/>
    <d v="2023-03-17T12:18:53"/>
    <n v="572963"/>
    <s v="SaveInvoiceFromInterface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https://gepsmartinterfacestorage.blob.core.windows.net/buyersqlconn/70021845/Interfaces/Inbound/cXML/Invoice/ProcessingError/2023/03/17/Invoice_20230317121837_8b6deed314d24718bdd1f39b3fff9bf1.txt"/>
    <m/>
  </r>
  <r>
    <x v="7"/>
    <d v="2023-03-17T12:19:44"/>
    <s v="Kiewit"/>
    <x v="1"/>
    <s v="9642100615|572963"/>
    <s v="Check with Supplier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15"/>
    <m/>
    <d v="2023-03-17T12:19:44"/>
    <n v="572963"/>
    <s v="SaveInvoiceFromInterface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https://gepsmartinterfacestorage.blob.core.windows.net/buyersqlconn/70021845/Interfaces/Inbound/cXML/Invoice/ProcessingError/2023/03/17/Invoice_20230317121937_4952148cf03d4700b10413dd3f3a48b3.txt"/>
    <m/>
  </r>
  <r>
    <x v="7"/>
    <d v="2023-03-17T12:19:44"/>
    <s v="Kiewit"/>
    <x v="1"/>
    <s v="9642100623|572963"/>
    <s v="Check with Supplier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23"/>
    <m/>
    <d v="2023-03-17T12:19:44"/>
    <n v="572963"/>
    <s v="SaveInvoiceFromInterface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https://gepsmartinterfacestorage.blob.core.windows.net/buyersqlconn/70021845/Interfaces/Inbound/cXML/Invoice/ProcessingError/2023/03/17/Invoice_20230317121937_a68740b086b74a92af5652ce969c49b3.txt"/>
    <m/>
  </r>
  <r>
    <x v="7"/>
    <d v="2023-03-17T12:19:44"/>
    <s v="Kiewit"/>
    <x v="1"/>
    <s v="9642100656|572963"/>
    <s v="Check with Supplier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656"/>
    <m/>
    <d v="2023-03-17T12:19:44"/>
    <n v="572963"/>
    <s v="SaveInvoiceFromInterface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https://gepsmartinterfacestorage.blob.core.windows.net/buyersqlconn/70021845/Interfaces/Inbound/cXML/Invoice/ProcessingError/2023/03/17/Invoice_20230317121937_5bf7a2aa467f4d8d9dde1a30f7f4022a.txt"/>
    <m/>
  </r>
  <r>
    <x v="7"/>
    <d v="2023-03-17T12:19:46"/>
    <s v="Kiewit"/>
    <x v="1"/>
    <s v="9642100680|572963"/>
    <s v="Check with Supplier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80"/>
    <m/>
    <d v="2023-03-17T12:19:46"/>
    <n v="572963"/>
    <s v="SaveInvoiceFromInterface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https://gepsmartinterfacestorage.blob.core.windows.net/buyersqlconn/70021845/Interfaces/Inbound/cXML/Invoice/ProcessingError/2023/03/17/Invoice_20230317121937_64177678a1904836ace9d76bf266bb2c.txt"/>
    <m/>
  </r>
  <r>
    <x v="7"/>
    <d v="2023-03-17T12:18:52"/>
    <s v="Kiewit"/>
    <x v="1"/>
    <s v="9642625710|572963"/>
    <s v="Check with Supplier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25710"/>
    <m/>
    <d v="2023-03-17T12:18:52"/>
    <n v="572963"/>
    <s v="SaveInvoiceFromInterface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https://gepsmartinterfacestorage.blob.core.windows.net/buyersqlconn/70021845/Interfaces/Inbound/cXML/Invoice/ProcessingError/2023/03/17/Invoice_20230317121837_3e7d70be8077417f90833a1e33ba0205.txt"/>
    <m/>
  </r>
  <r>
    <x v="7"/>
    <d v="2023-03-17T12:30:49"/>
    <s v="Kiewit"/>
    <x v="1"/>
    <s v="9642636477|572963"/>
    <s v="Check with Supplier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36477"/>
    <m/>
    <d v="2023-03-17T12:30:49"/>
    <n v="572963"/>
    <s v="SaveInvoiceFromInterface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https://gepsmartinterfacestorage.blob.core.windows.net/buyersqlconn/70021845/Interfaces/Inbound/cXML/Invoice/ProcessingError/2023/03/17/Invoice_20230317123042_113fb3d2861a410eb359226468887ea2.txt"/>
    <m/>
  </r>
  <r>
    <x v="7"/>
    <d v="2023-03-17T12:30:47"/>
    <s v="Kiewit"/>
    <x v="1"/>
    <s v="9642691738|572963"/>
    <s v="Check with Supplier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91738"/>
    <m/>
    <d v="2023-03-17T12:30:47"/>
    <n v="572963"/>
    <s v="SaveInvoiceFromInterface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https://gepsmartinterfacestorage.blob.core.windows.net/buyersqlconn/70021845/Interfaces/Inbound/cXML/Invoice/ProcessingError/2023/03/17/Invoice_20230317123041_202bdf38e3134d08a024fb00e1403b88.txt"/>
    <m/>
  </r>
  <r>
    <x v="7"/>
    <d v="2023-03-17T19:15:55"/>
    <s v="Kiewit"/>
    <x v="1"/>
    <s v="HL56756|573080"/>
    <s v="Check with Supplier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L56756"/>
    <m/>
    <d v="2023-03-17T19:15:55"/>
    <n v="573080"/>
    <s v="SaveInvoiceFromInterface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https://gepsmartinterfacestorage.blob.core.windows.net/buyersqlconn/70021845/Interfaces/Inbound/cXML/Invoice/ProcessingError/2023/03/17/Invoice_20230317191546_bedfee92cc6f43f0a26d55d73af97806.txt"/>
    <m/>
  </r>
  <r>
    <x v="7"/>
    <d v="2023-03-17T22:46:52"/>
    <s v="Kiewit"/>
    <x v="1"/>
    <s v="WAAUB95382|571544"/>
    <s v="Check with Supplier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Error"/>
    <x v="1"/>
    <d v="2023-03-22T00:00:00"/>
    <m/>
    <d v="2023-03-22T00:00:00"/>
    <m/>
    <m/>
    <m/>
    <m/>
    <m/>
    <m/>
    <m/>
    <s v="Fastenal Company"/>
    <s v="Invoice"/>
    <s v="WAAUB95382"/>
    <m/>
    <d v="2023-03-17T22:46:52"/>
    <n v="571544"/>
    <s v="SaveInvoiceFromInterface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https://gepsmartinterfacestorage.blob.core.windows.net/buyersqlconn/70021845/Interfaces/Inbound/cXML/Invoice/ProcessingError/2023/03/17/Invoice_20230317224646_34d7ad01ae2f4afd87c3c85e9a44137c.txt"/>
    <m/>
  </r>
  <r>
    <x v="7"/>
    <d v="2023-03-17T23:46:12"/>
    <s v="Kiewit"/>
    <x v="1"/>
    <s v="0486337|539935"/>
    <s v="Check with Supplier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86337"/>
    <m/>
    <d v="2023-03-17T23:46:12"/>
    <n v="539935"/>
    <s v="SaveInvoiceFromInterface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https://gepsmartinterfacestorage.blob.core.windows.net/buyersqlconn/70021845/Interfaces/Inbound/cXML/Invoice/ProcessingError/2023/03/17/Invoice_20230317234606_a07d00a4998544a2a8c6dd2e8a8a4d03.txt"/>
    <m/>
  </r>
  <r>
    <x v="7"/>
    <d v="2023-03-17T22:52:52"/>
    <s v="Kiewit"/>
    <x v="1"/>
    <s v="HL68746|573080"/>
    <s v="Check with Supplier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Error"/>
    <x v="1"/>
    <d v="2023-03-22T00:00:00"/>
    <m/>
    <d v="2023-03-22T00:00:00"/>
    <m/>
    <m/>
    <m/>
    <m/>
    <m/>
    <m/>
    <m/>
    <s v="CDW LLC"/>
    <s v="Invoice"/>
    <s v="HL68746"/>
    <m/>
    <d v="2023-03-17T22:52:52"/>
    <n v="573080"/>
    <s v="SaveInvoiceFromInterface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https://gepsmartinterfacestorage.blob.core.windows.net/buyersqlconn/70021845/Interfaces/Inbound/cXML/Invoice/ProcessingError/2023/03/17/Invoice_20230317225247_6d03cfe064ad48fb8ed50c141bbe24da.txt"/>
    <m/>
  </r>
  <r>
    <x v="7"/>
    <d v="2023-03-18T10:32:02"/>
    <s v="OGE"/>
    <x v="0"/>
    <s v="9644345028|57800"/>
    <s v="Check with Supplier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Pending"/>
    <x v="0"/>
    <m/>
    <m/>
    <m/>
    <m/>
    <m/>
    <m/>
    <m/>
    <m/>
    <m/>
    <m/>
    <s v="W W GRAINGER INC"/>
    <s v="Invoice"/>
    <n v="9644345028"/>
    <m/>
    <d v="2023-03-18T10:32:02"/>
    <n v="57800"/>
    <s v="SaveInvoiceFromInterface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https://gepsmartinterfacestorage.blob.core.windows.net/buyersqlconn/7954/Interfaces/Inbound/cXML/Invoice/ProcessingError/2023/03/18/Invoice_20230318103034_89ac59ffd2f24e259ea31142aceeb59c.txt"/>
    <m/>
  </r>
  <r>
    <x v="7"/>
    <d v="2023-03-18T10:52:08"/>
    <s v="CincinnatiBell"/>
    <x v="1"/>
    <s v="200371477277|76455"/>
    <s v="Check with Supplier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https://gepsmartinterfacestorage.blob.core.windows.net/buyersqlconn/70242/Interfaces/Inbound/EDI/Invoice/ProcessingError/2023/03/18/Invoice_20230318105147_9e90f5e1-1c7c-48d5-a44f-5535d04f2c17.txt"/>
    <m/>
  </r>
  <r>
    <x v="7"/>
    <d v="2023-03-18T10:52:08"/>
    <s v="CincinnatiBell"/>
    <x v="1"/>
    <s v="210001925968|76455"/>
    <s v="Check with Supplier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08"/>
    <n v="76455"/>
    <s v="SaveInvoiceFromInterface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https://gepsmartinterfacestorage.blob.core.windows.net/buyersqlconn/70242/Interfaces/Inbound/EDI/Invoice/ProcessingError/2023/03/18/Invoice_20230318105147_a211de02-3ead-40f7-8780-f49b022b406e.txt"/>
    <m/>
  </r>
  <r>
    <x v="7"/>
    <d v="2023-03-18T10:52:08"/>
    <s v="CincinnatiBell"/>
    <x v="1"/>
    <s v="200371477275|76455"/>
    <s v="Check with Supplier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https://gepsmartinterfacestorage.blob.core.windows.net/buyersqlconn/70242/Interfaces/Inbound/EDI/Invoice/ProcessingError/2023/03/18/Invoice_20230318105147_a8be7dd9-3e9c-45c6-8375-743abdb6168a.txt"/>
    <m/>
  </r>
  <r>
    <x v="7"/>
    <d v="2023-03-18T10:52:08"/>
    <s v="CincinnatiBell"/>
    <x v="1"/>
    <s v="200551480650|76455"/>
    <s v="Check with Supplier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https://gepsmartinterfacestorage.blob.core.windows.net/buyersqlconn/70242/Interfaces/Inbound/EDI/Invoice/ProcessingError/2023/03/18/Invoice_20230318105148_d599524e-3c16-4766-9cdd-5c557c69950f.txt"/>
    <m/>
  </r>
  <r>
    <x v="7"/>
    <d v="2023-03-18T10:52:08"/>
    <s v="CincinnatiBell"/>
    <x v="1"/>
    <s v="200091477503|76455"/>
    <s v="Check with Supplier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08"/>
    <n v="76455"/>
    <s v="SaveInvoiceFromInterface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https://gepsmartinterfacestorage.blob.core.windows.net/buyersqlconn/70242/Interfaces/Inbound/EDI/Invoice/ProcessingError/2023/03/18/Invoice_20230318105149_978805b2-28c3-4436-8ac0-c02be67a2830.txt"/>
    <m/>
  </r>
  <r>
    <x v="7"/>
    <d v="2023-03-18T10:52:08"/>
    <s v="CincinnatiBell"/>
    <x v="1"/>
    <s v="200371477274|76455"/>
    <s v="Check with Supplier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https://gepsmartinterfacestorage.blob.core.windows.net/buyersqlconn/70242/Interfaces/Inbound/EDI/Invoice/ProcessingError/2023/03/18/Invoice_20230318105147_dfd7da2a-c7c6-47ca-aea5-f32b5cd9c294.txt"/>
    <m/>
  </r>
  <r>
    <x v="7"/>
    <d v="2023-03-18T10:52:08"/>
    <s v="CincinnatiBell"/>
    <x v="1"/>
    <s v="200991484053|76455"/>
    <s v="Check with Supplier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08"/>
    <n v="76455"/>
    <s v="SaveInvoiceFromInterface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https://gepsmartinterfacestorage.blob.core.windows.net/buyersqlconn/70242/Interfaces/Inbound/EDI/Invoice/ProcessingError/2023/03/18/Invoice_20230318105147_fca9430f-3f26-4379-8779-325c2f69988c.txt"/>
    <m/>
  </r>
  <r>
    <x v="7"/>
    <d v="2023-03-18T10:52:08"/>
    <s v="CincinnatiBell"/>
    <x v="1"/>
    <s v="200551480648|76455"/>
    <s v="Check with Supplier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https://gepsmartinterfacestorage.blob.core.windows.net/buyersqlconn/70242/Interfaces/Inbound/EDI/Invoice/ProcessingError/2023/03/18/Invoice_20230318105148_c17dd84a-4ad3-40a2-b7c7-902ce3e7aa84.txt"/>
    <m/>
  </r>
  <r>
    <x v="7"/>
    <d v="2023-03-18T10:52:09"/>
    <s v="CincinnatiBell"/>
    <x v="1"/>
    <s v="200821483303|76455"/>
    <s v="Check with Supplier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09"/>
    <n v="76455"/>
    <s v="SaveInvoiceFromInterface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https://gepsmartinterfacestorage.blob.core.windows.net/buyersqlconn/70242/Interfaces/Inbound/EDI/Invoice/ProcessingError/2023/03/18/Invoice_20230318105148_f98b8b55-8b3c-44c1-b75a-246540d13cba.txt"/>
    <m/>
  </r>
  <r>
    <x v="7"/>
    <d v="2023-03-18T10:52:09"/>
    <s v="CincinnatiBell"/>
    <x v="1"/>
    <s v="200551480649|76455"/>
    <s v="Check with Supplier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9"/>
    <n v="76455"/>
    <s v="SaveInvoiceFromInterface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https://gepsmartinterfacestorage.blob.core.windows.net/buyersqlconn/70242/Interfaces/Inbound/EDI/Invoice/ProcessingError/2023/03/18/Invoice_20230318105148_12e97c8a-1165-489e-8d77-14cb2f2aff36.txt"/>
    <m/>
  </r>
  <r>
    <x v="7"/>
    <d v="2023-03-18T10:52:09"/>
    <s v="CincinnatiBell"/>
    <x v="1"/>
    <s v="200301480064|76455"/>
    <s v="Check with Supplier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09"/>
    <n v="76455"/>
    <s v="SaveInvoiceFromInterface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https://gepsmartinterfacestorage.blob.core.windows.net/buyersqlconn/70242/Interfaces/Inbound/EDI/Invoice/ProcessingError/2023/03/18/Invoice_20230318105147_e32433d4-fd33-499a-ad97-7c4a1a5fa4fe.txt"/>
    <m/>
  </r>
  <r>
    <x v="7"/>
    <d v="2023-03-18T10:52:10"/>
    <s v="CincinnatiBell"/>
    <x v="1"/>
    <s v="200251478782|76455"/>
    <s v="Check with Supplier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https://gepsmartinterfacestorage.blob.core.windows.net/buyersqlconn/70242/Interfaces/Inbound/EDI/Invoice/ProcessingError/2023/03/18/Invoice_20230318105147_60c69291-a5f3-4b57-b1f2-9aefd83610ef.txt"/>
    <m/>
  </r>
  <r>
    <x v="7"/>
    <d v="2023-03-18T10:52:10"/>
    <s v="CincinnatiBell"/>
    <x v="1"/>
    <s v="200991484057|76455"/>
    <s v="Check with Supplier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0"/>
    <n v="76455"/>
    <s v="SaveInvoiceFromInterface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https://gepsmartinterfacestorage.blob.core.windows.net/buyersqlconn/70242/Interfaces/Inbound/EDI/Invoice/ProcessingError/2023/03/18/Invoice_20230318105148_9b0e1c88-6fa2-40ad-b699-6213f83decb0.txt"/>
    <m/>
  </r>
  <r>
    <x v="7"/>
    <d v="2023-03-18T10:52:10"/>
    <s v="CincinnatiBell"/>
    <x v="1"/>
    <s v="200821483323|76455"/>
    <s v="Check with Supplier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0"/>
    <n v="76455"/>
    <s v="SaveInvoiceFromInterface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https://gepsmartinterfacestorage.blob.core.windows.net/buyersqlconn/70242/Interfaces/Inbound/EDI/Invoice/ProcessingError/2023/03/18/Invoice_20230318105148_2562dab5-fec8-4010-aa03-b5cb57c2b9f6.txt"/>
    <m/>
  </r>
  <r>
    <x v="7"/>
    <d v="2023-03-18T10:52:10"/>
    <s v="CincinnatiBell"/>
    <x v="1"/>
    <s v="210001926092|76455"/>
    <s v="Check with Supplier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https://gepsmartinterfacestorage.blob.core.windows.net/buyersqlconn/70242/Interfaces/Inbound/EDI/Invoice/ProcessingError/2023/03/18/Invoice_20230318105149_c92e8956-6221-4944-bda4-d52897a87b38.txt"/>
    <m/>
  </r>
  <r>
    <x v="7"/>
    <d v="2023-03-18T10:52:10"/>
    <s v="CincinnatiBell"/>
    <x v="1"/>
    <s v="200371477276|76455"/>
    <s v="Check with Supplier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10"/>
    <n v="76455"/>
    <s v="SaveInvoiceFromInterface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https://gepsmartinterfacestorage.blob.core.windows.net/buyersqlconn/70242/Interfaces/Inbound/EDI/Invoice/ProcessingError/2023/03/18/Invoice_20230318105147_f472d43f-b951-4904-8d4a-38593bfead01.txt"/>
    <m/>
  </r>
  <r>
    <x v="7"/>
    <d v="2023-03-18T10:52:10"/>
    <s v="CincinnatiBell"/>
    <x v="1"/>
    <s v="210001926273|76455"/>
    <s v="Check with Supplier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https://gepsmartinterfacestorage.blob.core.windows.net/buyersqlconn/70242/Interfaces/Inbound/EDI/Invoice/ProcessingError/2023/03/18/Invoice_20230318105149_4a064d4a-04dd-4a6a-aee5-4d059002fe6a.txt"/>
    <m/>
  </r>
  <r>
    <x v="7"/>
    <d v="2023-03-18T10:52:10"/>
    <s v="CincinnatiBell"/>
    <x v="1"/>
    <s v="200251478780|76455"/>
    <s v="Check with Supplier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https://gepsmartinterfacestorage.blob.core.windows.net/buyersqlconn/70242/Interfaces/Inbound/EDI/Invoice/ProcessingError/2023/03/18/Invoice_20230318105147_0974c4f1-f513-4a08-96ef-2acb8f43d8f4.txt"/>
    <m/>
  </r>
  <r>
    <x v="7"/>
    <d v="2023-03-18T10:52:11"/>
    <s v="CincinnatiBell"/>
    <x v="1"/>
    <s v="200401479578|76455"/>
    <s v="Check with Supplier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https://gepsmartinterfacestorage.blob.core.windows.net/buyersqlconn/70242/Interfaces/Inbound/EDI/Invoice/ProcessingError/2023/03/18/Invoice_20230318105147_05a5c586-2676-4536-b88a-21e738549a87.txt"/>
    <m/>
  </r>
  <r>
    <x v="7"/>
    <d v="2023-03-18T10:52:11"/>
    <s v="CincinnatiBell"/>
    <x v="1"/>
    <s v="200991484054|76455"/>
    <s v="Check with Supplier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1"/>
    <n v="76455"/>
    <s v="SaveInvoiceFromInterface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https://gepsmartinterfacestorage.blob.core.windows.net/buyersqlconn/70242/Interfaces/Inbound/EDI/Invoice/ProcessingError/2023/03/18/Invoice_20230318105148_cabeeb03-bd95-47f2-a16c-44e48b6144ba.txt"/>
    <m/>
  </r>
  <r>
    <x v="7"/>
    <d v="2023-03-18T10:52:11"/>
    <s v="CincinnatiBell"/>
    <x v="1"/>
    <s v="200821483302|76455"/>
    <s v="Check with Supplier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https://gepsmartinterfacestorage.blob.core.windows.net/buyersqlconn/70242/Interfaces/Inbound/EDI/Invoice/ProcessingError/2023/03/18/Invoice_20230318105148_eac14eb5-57bb-4e91-80e6-30a6c962378f.txt"/>
    <m/>
  </r>
  <r>
    <x v="7"/>
    <d v="2023-03-18T10:52:11"/>
    <s v="CincinnatiBell"/>
    <x v="1"/>
    <s v="200091477501|76455"/>
    <s v="Check with Supplier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1"/>
    <n v="76455"/>
    <s v="SaveInvoiceFromInterface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https://gepsmartinterfacestorage.blob.core.windows.net/buyersqlconn/70242/Interfaces/Inbound/EDI/Invoice/ProcessingError/2023/03/18/Invoice_20230318105148_fa928ed0-1563-48be-959d-7a190c950566.txt"/>
    <m/>
  </r>
  <r>
    <x v="7"/>
    <d v="2023-03-18T10:52:11"/>
    <s v="CincinnatiBell"/>
    <x v="1"/>
    <s v="200201479843|76455"/>
    <s v="Check with Supplier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1"/>
    <n v="76455"/>
    <s v="SaveInvoiceFromInterface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https://gepsmartinterfacestorage.blob.core.windows.net/buyersqlconn/70242/Interfaces/Inbound/EDI/Invoice/ProcessingError/2023/03/18/Invoice_20230318105147_667c06d4-2505-47d6-b3d7-35a1f088d6fb.txt"/>
    <m/>
  </r>
  <r>
    <x v="7"/>
    <d v="2023-03-18T10:52:11"/>
    <s v="CincinnatiBell"/>
    <x v="1"/>
    <s v="200331480372|76455"/>
    <s v="Check with Supplier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1"/>
    <n v="76455"/>
    <s v="SaveInvoiceFromInterface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https://gepsmartinterfacestorage.blob.core.windows.net/buyersqlconn/70242/Interfaces/Inbound/EDI/Invoice/ProcessingError/2023/03/18/Invoice_20230318105148_b7ee3657-abb3-4da0-a932-6669c22b366a.txt"/>
    <m/>
  </r>
  <r>
    <x v="7"/>
    <d v="2023-03-18T10:52:11"/>
    <s v="CincinnatiBell"/>
    <x v="1"/>
    <s v="210001926280|76455"/>
    <s v="Check with Supplier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https://gepsmartinterfacestorage.blob.core.windows.net/buyersqlconn/70242/Interfaces/Inbound/EDI/Invoice/ProcessingError/2023/03/18/Invoice_20230318105148_c1bcbcd1-eef6-4a68-8d8a-dd80db45c11f.txt"/>
    <m/>
  </r>
  <r>
    <x v="7"/>
    <d v="2023-03-18T10:52:11"/>
    <s v="CincinnatiBell"/>
    <x v="1"/>
    <s v="200251478778|76455"/>
    <s v="Check with Supplier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1"/>
    <n v="76455"/>
    <s v="SaveInvoiceFromInterface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https://gepsmartinterfacestorage.blob.core.windows.net/buyersqlconn/70242/Interfaces/Inbound/EDI/Invoice/ProcessingError/2023/03/18/Invoice_20230318105147_f51e0ae9-e148-4e54-be81-a40a3f1450d2.txt"/>
    <m/>
  </r>
  <r>
    <x v="7"/>
    <d v="2023-03-18T10:52:11"/>
    <s v="CincinnatiBell"/>
    <x v="1"/>
    <s v="200821483321|76455"/>
    <s v="Check with Supplier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https://gepsmartinterfacestorage.blob.core.windows.net/buyersqlconn/70242/Interfaces/Inbound/EDI/Invoice/ProcessingError/2023/03/18/Invoice_20230318105148_69214500-81cc-4716-96f5-f40fb1e0e1df.txt"/>
    <m/>
  </r>
  <r>
    <x v="7"/>
    <d v="2023-03-18T10:52:11"/>
    <s v="CincinnatiBell"/>
    <x v="1"/>
    <s v="210001926408|76455"/>
    <s v="Check with Supplier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https://gepsmartinterfacestorage.blob.core.windows.net/buyersqlconn/70242/Interfaces/Inbound/EDI/Invoice/ProcessingError/2023/03/18/Invoice_20230318105149_3a0f1c5a-2602-4550-9fef-d772349f6831.txt"/>
    <m/>
  </r>
  <r>
    <x v="7"/>
    <d v="2023-03-18T10:52:11"/>
    <s v="CincinnatiBell"/>
    <x v="1"/>
    <s v="200301480065|76455"/>
    <s v="Check with Supplier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11"/>
    <n v="76455"/>
    <s v="SaveInvoiceFromInterface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https://gepsmartinterfacestorage.blob.core.windows.net/buyersqlconn/70242/Interfaces/Inbound/EDI/Invoice/ProcessingError/2023/03/18/Invoice_20230318105147_a95d99cb-c1c3-4571-9f38-08f9d944e0ab.txt"/>
    <m/>
  </r>
  <r>
    <x v="7"/>
    <d v="2023-03-18T10:52:11"/>
    <s v="CincinnatiBell"/>
    <x v="1"/>
    <s v="200821483320|76455"/>
    <s v="Check with Supplier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https://gepsmartinterfacestorage.blob.core.windows.net/buyersqlconn/70242/Interfaces/Inbound/EDI/Invoice/ProcessingError/2023/03/18/Invoice_20230318105148_1af8cab6-d864-4dd1-b1a9-ef238e26ea79.txt"/>
    <m/>
  </r>
  <r>
    <x v="7"/>
    <d v="2023-03-18T10:52:11"/>
    <s v="CincinnatiBell"/>
    <x v="1"/>
    <s v="200401479577|76455"/>
    <s v="Check with Supplier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https://gepsmartinterfacestorage.blob.core.windows.net/buyersqlconn/70242/Interfaces/Inbound/EDI/Invoice/ProcessingError/2023/03/18/Invoice_20230318105147_465ff544-3f33-402c-b485-8d998aa06d61.txt"/>
    <m/>
  </r>
  <r>
    <x v="7"/>
    <d v="2023-03-18T10:52:11"/>
    <s v="CincinnatiBell"/>
    <x v="1"/>
    <s v="210001925963|76455"/>
    <s v="Check with Supplier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https://gepsmartinterfacestorage.blob.core.windows.net/buyersqlconn/70242/Interfaces/Inbound/EDI/Invoice/ProcessingError/2023/03/18/Invoice_20230318105147_398367d6-7d8e-496d-91c8-42cf7a51c82d.txt"/>
    <m/>
  </r>
  <r>
    <x v="7"/>
    <d v="2023-03-18T10:52:12"/>
    <s v="CincinnatiBell"/>
    <x v="1"/>
    <s v="200621482606|76455"/>
    <s v="Check with Supplier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21000000"/>
    <m/>
    <d v="2023-03-18T10:52:12"/>
    <n v="76455"/>
    <s v="SaveInvoiceFromInterface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https://gepsmartinterfacestorage.blob.core.windows.net/buyersqlconn/70242/Interfaces/Inbound/EDI/Invoice/ProcessingError/2023/03/18/Invoice_20230318105149_606b0344-d1e7-40ee-8383-d4f38b108c09.txt"/>
    <m/>
  </r>
  <r>
    <x v="7"/>
    <d v="2023-03-18T10:52:12"/>
    <s v="CincinnatiBell"/>
    <x v="1"/>
    <s v="210001926283|76455"/>
    <s v="Check with Supplier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https://gepsmartinterfacestorage.blob.core.windows.net/buyersqlconn/70242/Interfaces/Inbound/EDI/Invoice/ProcessingError/2023/03/18/Invoice_20230318105149_39335103-dfb8-4cec-859e-03ecc4d3b1dd.txt"/>
    <m/>
  </r>
  <r>
    <x v="7"/>
    <d v="2023-03-18T10:52:12"/>
    <s v="CincinnatiBell"/>
    <x v="1"/>
    <s v="200991484056|76455"/>
    <s v="Check with Supplier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2"/>
    <n v="76455"/>
    <s v="SaveInvoiceFromInterface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https://gepsmartinterfacestorage.blob.core.windows.net/buyersqlconn/70242/Interfaces/Inbound/EDI/Invoice/ProcessingError/2023/03/18/Invoice_20230318105148_5df2666f-c293-46e8-95db-e3d6fa9863f4.txt"/>
    <m/>
  </r>
  <r>
    <x v="7"/>
    <d v="2023-03-18T10:52:12"/>
    <s v="CincinnatiBell"/>
    <x v="1"/>
    <s v="200521480150|76455"/>
    <s v="Check with Supplier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https://gepsmartinterfacestorage.blob.core.windows.net/buyersqlconn/70242/Interfaces/Inbound/EDI/Invoice/ProcessingError/2023/03/18/Invoice_20230318105148_bab89fb8-d3fa-43da-82ab-45147a137e5c.txt"/>
    <m/>
  </r>
  <r>
    <x v="7"/>
    <d v="2023-03-18T10:52:12"/>
    <s v="CincinnatiBell"/>
    <x v="1"/>
    <s v="200251478781|76455"/>
    <s v="Check with Supplier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https://gepsmartinterfacestorage.blob.core.windows.net/buyersqlconn/70242/Interfaces/Inbound/EDI/Invoice/ProcessingError/2023/03/18/Invoice_20230318105147_d66cc3b5-44ce-4796-bb8e-0ccb4f79c520.txt"/>
    <m/>
  </r>
  <r>
    <x v="7"/>
    <d v="2023-03-18T10:52:12"/>
    <s v="CincinnatiBell"/>
    <x v="1"/>
    <s v="200161481572|76455"/>
    <s v="Check with Supplier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161000000"/>
    <m/>
    <d v="2023-03-18T10:52:12"/>
    <n v="76455"/>
    <s v="SaveInvoiceFromInterface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https://gepsmartinterfacestorage.blob.core.windows.net/buyersqlconn/70242/Interfaces/Inbound/EDI/Invoice/ProcessingError/2023/03/18/Invoice_20230318105149_06712dd0-5ab9-487d-9a1b-038ed08a0253.txt"/>
    <m/>
  </r>
  <r>
    <x v="7"/>
    <d v="2023-03-18T10:52:12"/>
    <s v="CincinnatiBell"/>
    <x v="1"/>
    <s v="200201479842|76455"/>
    <s v="Check with Supplier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2"/>
    <n v="76455"/>
    <s v="SaveInvoiceFromInterface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https://gepsmartinterfacestorage.blob.core.windows.net/buyersqlconn/70242/Interfaces/Inbound/EDI/Invoice/ProcessingError/2023/03/18/Invoice_20230318105147_aaad4d50-af4f-4fd2-b21a-956db7ec3b3f.txt"/>
    <m/>
  </r>
  <r>
    <x v="7"/>
    <d v="2023-03-18T10:52:12"/>
    <s v="CincinnatiBell"/>
    <x v="1"/>
    <s v="200521480149|76455"/>
    <s v="Check with Supplier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https://gepsmartinterfacestorage.blob.core.windows.net/buyersqlconn/70242/Interfaces/Inbound/EDI/Invoice/ProcessingError/2023/03/18/Invoice_20230318105148_b74c7bc4-7ced-4141-bf7e-4770073fa571.txt"/>
    <m/>
  </r>
  <r>
    <x v="7"/>
    <d v="2023-03-18T10:52:12"/>
    <s v="CincinnatiBell"/>
    <x v="1"/>
    <s v="210001926589|76455"/>
    <s v="Check with Supplier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https://gepsmartinterfacestorage.blob.core.windows.net/buyersqlconn/70242/Interfaces/Inbound/EDI/Invoice/ProcessingError/2023/03/18/Invoice_20230318105148_2b4be810-b5eb-4b32-a2ec-472fdcb5032b.txt"/>
    <m/>
  </r>
  <r>
    <x v="7"/>
    <d v="2023-03-18T10:52:12"/>
    <s v="CincinnatiBell"/>
    <x v="1"/>
    <s v="200331480373|76455"/>
    <s v="Check with Supplier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2"/>
    <n v="76455"/>
    <s v="SaveInvoiceFromInterface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https://gepsmartinterfacestorage.blob.core.windows.net/buyersqlconn/70242/Interfaces/Inbound/EDI/Invoice/ProcessingError/2023/03/18/Invoice_20230318105148_77fb635c-532c-41dc-992d-82a0bb3f8463.txt"/>
    <m/>
  </r>
  <r>
    <x v="7"/>
    <d v="2023-03-18T10:52:12"/>
    <s v="CincinnatiBell"/>
    <x v="1"/>
    <s v="200251478779|76455"/>
    <s v="Check with Supplier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https://gepsmartinterfacestorage.blob.core.windows.net/buyersqlconn/70242/Interfaces/Inbound/EDI/Invoice/ProcessingError/2023/03/18/Invoice_20230318105147_ae10e258-aaa0-4573-b629-eb2d11a1d73e.txt"/>
    <m/>
  </r>
  <r>
    <x v="7"/>
    <d v="2023-03-18T10:52:12"/>
    <s v="CincinnatiBell"/>
    <x v="1"/>
    <s v="200091477504|76455"/>
    <s v="Check with Supplier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2"/>
    <n v="76455"/>
    <s v="SaveInvoiceFromInterface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https://gepsmartinterfacestorage.blob.core.windows.net/buyersqlconn/70242/Interfaces/Inbound/EDI/Invoice/ProcessingError/2023/03/18/Invoice_20230318105148_fec44655-13af-4c09-9b30-1e5be8f58950.txt"/>
    <m/>
  </r>
  <r>
    <x v="7"/>
    <d v="2023-03-18T10:52:13"/>
    <s v="CincinnatiBell"/>
    <x v="1"/>
    <s v="200821483322|76455"/>
    <s v="Check with Supplier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3"/>
    <n v="76455"/>
    <s v="SaveInvoiceFromInterface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https://gepsmartinterfacestorage.blob.core.windows.net/buyersqlconn/70242/Interfaces/Inbound/EDI/Invoice/ProcessingError/2023/03/18/Invoice_20230318105148_dc2e9872-29b9-4c9e-ba19-f8c8863f3f2a.txt"/>
    <m/>
  </r>
  <r>
    <x v="7"/>
    <d v="2023-03-18T10:52:13"/>
    <s v="CincinnatiBell"/>
    <x v="1"/>
    <s v="200351479759|76455"/>
    <s v="Check with Supplier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51000000"/>
    <m/>
    <d v="2023-03-18T10:52:13"/>
    <n v="76455"/>
    <s v="SaveInvoiceFromInterface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https://gepsmartinterfacestorage.blob.core.windows.net/buyersqlconn/70242/Interfaces/Inbound/EDI/Invoice/ProcessingError/2023/03/18/Invoice_20230318105147_09ec2ebe-f590-4de9-9240-700a50c9f9d7.txt"/>
    <m/>
  </r>
  <r>
    <x v="7"/>
    <d v="2023-03-18T10:52:13"/>
    <s v="CincinnatiBell"/>
    <x v="1"/>
    <s v="210001926282|76455"/>
    <s v="Check with Supplier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https://gepsmartinterfacestorage.blob.core.windows.net/buyersqlconn/70242/Interfaces/Inbound/EDI/Invoice/ProcessingError/2023/03/18/Invoice_20230318105149_ce7dff1e-0a83-47ff-9581-a8793777e3c9.txt"/>
    <m/>
  </r>
  <r>
    <x v="7"/>
    <d v="2023-03-18T10:52:13"/>
    <s v="CincinnatiBell"/>
    <x v="1"/>
    <s v="200831482326|76455"/>
    <s v="Check with Supplier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3"/>
    <n v="76455"/>
    <s v="SaveInvoiceFromInterface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https://gepsmartinterfacestorage.blob.core.windows.net/buyersqlconn/70242/Interfaces/Inbound/EDI/Invoice/ProcessingError/2023/03/18/Invoice_20230318105148_e5225c1f-0c4e-4ba2-ad42-f90307a3bc09.txt"/>
    <m/>
  </r>
  <r>
    <x v="7"/>
    <d v="2023-03-18T10:52:13"/>
    <s v="CincinnatiBell"/>
    <x v="1"/>
    <s v="210001926286|76455"/>
    <s v="Check with Supplier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https://gepsmartinterfacestorage.blob.core.windows.net/buyersqlconn/70242/Interfaces/Inbound/EDI/Invoice/ProcessingError/2023/03/18/Invoice_20230318105148_50f480a3-9c70-4685-a4ef-6700e9aeb203.txt"/>
    <m/>
  </r>
  <r>
    <x v="7"/>
    <d v="2023-03-18T10:52:14"/>
    <s v="CincinnatiBell"/>
    <x v="1"/>
    <s v="200251478777|76455"/>
    <s v="Check with Supplier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4"/>
    <n v="76455"/>
    <s v="SaveInvoiceFromInterface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https://gepsmartinterfacestorage.blob.core.windows.net/buyersqlconn/70242/Interfaces/Inbound/EDI/Invoice/ProcessingError/2023/03/18/Invoice_20230318105147_1bce1e0e-c8e9-4c88-bef7-dd81b094093f.txt"/>
    <m/>
  </r>
  <r>
    <x v="7"/>
    <d v="2023-03-18T10:52:14"/>
    <s v="CincinnatiBell"/>
    <x v="1"/>
    <s v="200991484055|76455"/>
    <s v="Check with Supplier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4"/>
    <n v="76455"/>
    <s v="SaveInvoiceFromInterface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https://gepsmartinterfacestorage.blob.core.windows.net/buyersqlconn/70242/Interfaces/Inbound/EDI/Invoice/ProcessingError/2023/03/18/Invoice_20230318105148_da213db7-0d2c-4014-9c8c-41c771e03916.txt"/>
    <m/>
  </r>
  <r>
    <x v="7"/>
    <d v="2023-03-18T10:52:14"/>
    <s v="CincinnatiBell"/>
    <x v="1"/>
    <s v="200511483360|76455"/>
    <s v="Check with Supplier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11000000"/>
    <m/>
    <d v="2023-03-18T10:52:14"/>
    <n v="76455"/>
    <s v="SaveInvoiceFromInterface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https://gepsmartinterfacestorage.blob.core.windows.net/buyersqlconn/70242/Interfaces/Inbound/EDI/Invoice/ProcessingError/2023/03/18/Invoice_20230318105148_7ed641df-ed6e-48fb-87b3-e092743ecbc5.txt"/>
    <m/>
  </r>
  <r>
    <x v="7"/>
    <d v="2023-03-18T10:52:14"/>
    <s v="CincinnatiBell"/>
    <x v="1"/>
    <s v="200091477502|76455"/>
    <s v="Check with Supplier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4"/>
    <n v="76455"/>
    <s v="SaveInvoiceFromInterface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https://gepsmartinterfacestorage.blob.core.windows.net/buyersqlconn/70242/Interfaces/Inbound/EDI/Invoice/ProcessingError/2023/03/18/Invoice_20230318105148_d90471f3-df30-461e-aca6-970a52ce4557.txt"/>
    <m/>
  </r>
  <r>
    <x v="7"/>
    <d v="2023-03-18T10:52:15"/>
    <s v="CincinnatiBell"/>
    <x v="1"/>
    <s v="200821483304|76455"/>
    <s v="Check with Supplier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5"/>
    <n v="76455"/>
    <s v="SaveInvoiceFromInterface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https://gepsmartinterfacestorage.blob.core.windows.net/buyersqlconn/70242/Interfaces/Inbound/EDI/Invoice/ProcessingError/2023/03/18/Invoice_20230318105148_c2152061-54cc-40e9-bd44-837757f64546.txt"/>
    <m/>
  </r>
  <r>
    <x v="7"/>
    <d v="2023-03-18T10:52:15"/>
    <s v="CincinnatiBell"/>
    <x v="1"/>
    <s v="200831482332|76455"/>
    <s v="Check with Supplier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5"/>
    <n v="76455"/>
    <s v="SaveInvoiceFromInterface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https://gepsmartinterfacestorage.blob.core.windows.net/buyersqlconn/70242/Interfaces/Inbound/EDI/Invoice/ProcessingError/2023/03/18/Invoice_20230318105149_371f4b7f-41d3-4170-b095-45f6e0366dc0.txt"/>
    <m/>
  </r>
  <r>
    <x v="7"/>
    <d v="2023-03-17T21:51:02"/>
    <s v="ABM"/>
    <x v="1"/>
    <s v="13162084|394448"/>
    <s v="Check with Supplier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Pending"/>
    <x v="0"/>
    <m/>
    <m/>
    <m/>
    <m/>
    <m/>
    <m/>
    <m/>
    <m/>
    <m/>
    <m/>
    <s v="DADE PAPER &amp; BAG"/>
    <s v="Invoice"/>
    <n v="13162084"/>
    <m/>
    <d v="2023-03-17T21:51:02"/>
    <n v="394448"/>
    <s v="SaveInvoiceFromInterface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https://gepsmartinterfacestorage.blob.core.windows.net/buyersqlconn/4202/Interfaces/Inbound/EDI/Invoice/ProcessingError/2023/03/17/Invoice_20230317094953_7b338994-fdf6-43d2-914f-a8ffa2941d65.txt"/>
    <m/>
  </r>
  <r>
    <x v="7"/>
    <d v="2023-03-17T21:51:05"/>
    <s v="ABM"/>
    <x v="1"/>
    <s v="13145165|394448"/>
    <s v="Check with Supplier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Pending"/>
    <x v="0"/>
    <m/>
    <m/>
    <m/>
    <m/>
    <m/>
    <m/>
    <m/>
    <m/>
    <m/>
    <m/>
    <s v="DADE PAPER &amp; BAG"/>
    <s v="Invoice"/>
    <n v="13145165"/>
    <m/>
    <d v="2023-03-17T21:51:05"/>
    <n v="394448"/>
    <s v="SaveInvoiceFromInterface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https://gepsmartinterfacestorage.blob.core.windows.net/buyersqlconn/4202/Interfaces/Inbound/EDI/Invoice/ProcessingError/2023/03/17/Invoice_20230317094954_1e8d7584-edce-402f-bd5e-477e5d1eae50.txt"/>
    <m/>
  </r>
  <r>
    <x v="7"/>
    <d v="2023-03-17T21:51:16"/>
    <s v="ABM"/>
    <x v="1"/>
    <s v="13140362|394448"/>
    <s v="Check with Supplier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Pending"/>
    <x v="0"/>
    <m/>
    <m/>
    <m/>
    <m/>
    <m/>
    <m/>
    <m/>
    <m/>
    <m/>
    <m/>
    <s v="DADE PAPER &amp; BAG"/>
    <s v="Invoice"/>
    <n v="13140362"/>
    <m/>
    <d v="2023-03-17T21:51:16"/>
    <n v="394448"/>
    <s v="SaveInvoiceFromInterface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https://gepsmartinterfacestorage.blob.core.windows.net/buyersqlconn/4202/Interfaces/Inbound/EDI/Invoice/ProcessingError/2023/03/17/Invoice_20230317094953_840fbd82-47fa-40fd-b9bc-b439546154fd.txt"/>
    <m/>
  </r>
  <r>
    <x v="7"/>
    <d v="2023-03-18T10:38:48"/>
    <s v="ABM"/>
    <x v="1"/>
    <s v="756273281|460113"/>
    <s v="Check with Supplier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3281"/>
    <m/>
    <d v="2023-03-18T10:38:48"/>
    <n v="460113"/>
    <s v="SaveInvoiceFromInterface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3833_8864b24ed866472185bf9529a34a199a.txt"/>
    <m/>
  </r>
  <r>
    <x v="7"/>
    <d v="2023-03-18T10:41:54"/>
    <s v="ABM"/>
    <x v="1"/>
    <s v="423126063|460113"/>
    <s v="Check with Supplier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3"/>
    <m/>
    <d v="2023-03-18T10:41:54"/>
    <n v="460113"/>
    <s v="SaveInvoiceFromInterface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4_2db2ef67975c4644a2414695a48b7ee1.txt"/>
    <m/>
  </r>
  <r>
    <x v="7"/>
    <d v="2023-03-18T10:41:55"/>
    <s v="ABM"/>
    <x v="1"/>
    <s v="423126409|460113"/>
    <s v="Check with Supplier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409"/>
    <m/>
    <d v="2023-03-18T10:41:55"/>
    <n v="460113"/>
    <s v="SaveInvoiceFromInterface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3_186558ddce4644a88b7ed8fb31a1f38e.txt"/>
    <m/>
  </r>
  <r>
    <x v="7"/>
    <d v="2023-03-18T10:42:48"/>
    <s v="ABM"/>
    <x v="1"/>
    <s v="423126064|460113"/>
    <s v="Check with Supplier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4"/>
    <m/>
    <d v="2023-03-18T10:42:48"/>
    <n v="460113"/>
    <s v="SaveInvoiceFromInterface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4_97efb053150743e2bcfd86bf6b2f897f.txt"/>
    <m/>
  </r>
  <r>
    <x v="7"/>
    <d v="2023-03-18T10:42:49"/>
    <s v="ABM"/>
    <x v="1"/>
    <s v="423126012|460113"/>
    <s v="Check with Supplier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12"/>
    <m/>
    <d v="2023-03-18T10:42:49"/>
    <n v="460113"/>
    <s v="SaveInvoiceFromInterface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3_3162cc9b635d46279798e2a91926a93a.txt"/>
    <m/>
  </r>
  <r>
    <x v="7"/>
    <d v="2023-03-17T20:50:55"/>
    <s v="Ecolab"/>
    <x v="0"/>
    <s v="SINV02206788|540498"/>
    <s v="Check with Supplier"/>
    <s v="{ValidationException}ValidationException: There was an error in processing Invoice : SINV02206788 because of following errors _x000a_Invalid Order number Joe Mauzer replacement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8"/>
    <m/>
    <d v="2023-03-17T20:50:55"/>
    <n v="540498"/>
    <s v="SaveInvoiceFromInterface"/>
    <s v="An error occurred while processing the message, refer to the details section for more information _x000a_Message ID: {090F6FD0-DFAA-4051-8D7E-7BEFDD8EE309}_x000a_Instance ID: {B57D0322-F7E3-46EA-8D7D-CA53F9A6C0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3849986-3841-4861-8079-aaa8b645cd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8 because of following errors _x000a_Invalid Order number Joe Mauzer replacement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8 because of following errors _x000a_Invalid Order number Joe Mauzer replacement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d095ea5a9dd04fedbf871a091754dae4.txt"/>
    <m/>
  </r>
  <r>
    <x v="7"/>
    <d v="2023-03-17T20:50:55"/>
    <s v="Ecolab"/>
    <x v="0"/>
    <s v="SINV02206789|540498"/>
    <s v="Check with Supplier"/>
    <s v="{ValidationException}ValidationException: There was an error in processing Invoice : SINV02206789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9"/>
    <m/>
    <d v="2023-03-17T20:50:55"/>
    <n v="540498"/>
    <s v="SaveInvoiceFromInterface"/>
    <s v="An error occurred while processing the message, refer to the details section for more information _x000a_Message ID: {4C66ECB4-0E3C-41A4-A314-7EAC00058ADE}_x000a_Instance ID: {8A15E016-CEED-48E3-8DBB-D23FCC294F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6b8abe5-5494-40df-84d0-1eb006ef325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9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9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5271f38c843a43d6a1b370bbf37cc5cb.txt"/>
    <m/>
  </r>
  <r>
    <x v="7"/>
    <d v="2023-03-17T20:50:57"/>
    <s v="Ecolab"/>
    <x v="0"/>
    <s v="SINV02206484|540498"/>
    <s v="GEP Team to reprocess"/>
    <s v="{ApplicationException}Error while saving invoice from interface : SINV02206484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4"/>
    <m/>
    <d v="2023-03-17T20:50:57"/>
    <n v="540498"/>
    <s v="SaveInvoiceFromInterface"/>
    <s v="An error occurred while processing the message, refer to the details section for more information _x000a_Message ID: {00E9677D-77CE-4661-BE3C-6757BDA1EB11}_x000a_Instance ID: {C18A97FB-E960-4983-A155-91F756CB2D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adff78d-282b-46af-b5f2-c4207a326a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738a4f7707e84262a8bd2daca1a7b11b.txt"/>
    <s v="Processed"/>
  </r>
  <r>
    <x v="7"/>
    <d v="2023-03-17T20:50:57"/>
    <s v="Ecolab"/>
    <x v="0"/>
    <s v="SINV02206790|540498"/>
    <s v="Check with Supplier"/>
    <s v="{ValidationException}ValidationException: There was an error in processing Invoice : SINV02206790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90"/>
    <m/>
    <d v="2023-03-17T20:50:57"/>
    <n v="540498"/>
    <s v="SaveInvoiceFromInterface"/>
    <s v="An error occurred while processing the message, refer to the details section for more information _x000a_Message ID: {9204CB00-BA76-41F7-BAAC-FE658E85D055}_x000a_Instance ID: {C7A5C5A0-F1E9-464C-B8D0-FA66D0F835A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0db9e7-dc71-45ec-8b9c-7157260ad0a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90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90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2c9d0b1708d2479898854db0ead7b945.txt"/>
    <m/>
  </r>
  <r>
    <x v="7"/>
    <d v="2023-03-17T20:50:58"/>
    <s v="Ecolab"/>
    <x v="0"/>
    <s v="SINV02207151|540498"/>
    <s v="GEP Team to reprocess"/>
    <s v="{ApplicationException}Error while saving invoice from interface : SINV0220715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1"/>
    <m/>
    <d v="2023-03-17T20:50:58"/>
    <n v="540498"/>
    <s v="SaveInvoiceFromInterface"/>
    <s v="An error occurred while processing the message, refer to the details section for more information _x000a_Message ID: {3459E450-2F91-4CB5-A301-BEA80B73EBCA}_x000a_Instance ID: {0486F773-BF7B-4CE8-8EDC-C0C9C453C12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7aad07-5ebc-4900-b722-ba94cddaf8f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703962c2d489472eba16283973ad082b.txt"/>
    <s v="Processed"/>
  </r>
  <r>
    <x v="7"/>
    <d v="2023-03-17T20:50:57"/>
    <s v="Ecolab"/>
    <x v="0"/>
    <s v="SINV02207158|540498"/>
    <s v="GEP Team to reprocess"/>
    <s v="{ApplicationException}Error while saving invoice from interface : SINV0220715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8"/>
    <m/>
    <d v="2023-03-17T20:50:57"/>
    <n v="540498"/>
    <s v="SaveInvoiceFromInterface"/>
    <s v="An error occurred while processing the message, refer to the details section for more information _x000a_Message ID: {39AA2BE5-9E3D-4FCA-8F5A-781FC7236D3C}_x000a_Instance ID: {0200672D-A116-431A-BA4E-CBDDCAEEABE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59f7bb-822d-4ebe-89bc-9d4f47b8c79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37497cd866cb453193d1fa3c67f391b1.txt"/>
    <s v="Processed"/>
  </r>
  <r>
    <x v="7"/>
    <d v="2023-03-17T20:50:58"/>
    <s v="Ecolab"/>
    <x v="0"/>
    <s v="SINV02206487|540498"/>
    <s v="GEP Team to reprocess"/>
    <s v="{ApplicationException}Error while saving invoice from interface : SINV0220648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7"/>
    <m/>
    <d v="2023-03-17T20:50:58"/>
    <n v="540498"/>
    <s v="SaveInvoiceFromInterface"/>
    <s v="An error occurred while processing the message, refer to the details section for more information _x000a_Message ID: {412E6FC1-9DEA-4979-B9AF-44C2FA84D3D1}_x000a_Instance ID: {7E96EA1E-BA83-4994-94EF-9E7343FE8D6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cd72df1-6acf-4320-986c-6ba4c7f3d0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4eab2499ba1949919e05b80a7506a64f.txt"/>
    <s v="Processed"/>
  </r>
  <r>
    <x v="7"/>
    <d v="2023-03-18T10:38:03"/>
    <s v="Ecolab"/>
    <x v="0"/>
    <s v="1398614|544579"/>
    <s v="Check with Supplier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Pending"/>
    <x v="0"/>
    <m/>
    <m/>
    <m/>
    <m/>
    <m/>
    <m/>
    <m/>
    <m/>
    <m/>
    <m/>
    <s v="FISHER SCIENTIFIC Company, LLC"/>
    <s v="Invoice"/>
    <n v="1398614"/>
    <m/>
    <d v="2023-03-18T10:38:03"/>
    <n v="544579"/>
    <s v="SaveInvoiceFromInterface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https://gepsmartinterfacestorage.blob.core.windows.net/buyersqlconn/538731/Interfaces/Inbound/cXML/Invoice/ProcessingError/2023/03/18/Invoice_20230318103643_ed8a2d1178914fb7b10d331da7d5ec6f.txt"/>
    <m/>
  </r>
  <r>
    <x v="7"/>
    <d v="2023-03-18T11:44:03"/>
    <s v="Ecolab"/>
    <x v="0"/>
    <s v="924599001|540487"/>
    <s v="Check with Supplier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Pending"/>
    <x v="0"/>
    <m/>
    <m/>
    <m/>
    <m/>
    <m/>
    <m/>
    <m/>
    <m/>
    <m/>
    <m/>
    <s v="INSIGHT DIRECT USA"/>
    <s v="Invoice"/>
    <n v="924599001"/>
    <m/>
    <d v="2023-03-18T11:44:03"/>
    <n v="540487"/>
    <s v="SaveInvoiceFromInterface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https://gepsmartinterfacestorage.blob.core.windows.net/buyersqlconn/538731/Interfaces/Inbound/cXML/Invoice/ProcessingError/2023/03/18/Invoice_20230318114355_93d0c89e192147d09b0a0ef8ef13e445.txt"/>
    <m/>
  </r>
  <r>
    <x v="7"/>
    <d v="2023-03-17T20:45:19"/>
    <s v="Kiewit"/>
    <x v="1"/>
    <s v="1JC7MRXG6GQM|545568"/>
    <s v="Check with Supplier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JC7MRXG6GQM"/>
    <m/>
    <d v="2023-03-17T20:45:19"/>
    <n v="545568"/>
    <s v="SaveInvoiceFromInterface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https://gepsmartinterfacestorage.blob.core.windows.net/buyersqlconn/70021845/Interfaces/Inbound/cXML/Invoice/ProcessingError/2023/03/17/Invoice_20230317204513_501943667ad9466b9318ddba943d3f6d.txt"/>
    <m/>
  </r>
  <r>
    <x v="7"/>
    <d v="2023-03-17T20:45:19"/>
    <s v="Kiewit"/>
    <x v="1"/>
    <s v="1RWVWRV36C7K|545568"/>
    <s v="Check with Supplier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RWVWRV36C7K"/>
    <m/>
    <d v="2023-03-17T20:45:19"/>
    <n v="545568"/>
    <s v="SaveInvoiceFromInterface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https://gepsmartinterfacestorage.blob.core.windows.net/buyersqlconn/70021845/Interfaces/Inbound/cXML/Invoice/ProcessingError/2023/03/17/Invoice_20230317204513_90effac0262f4696acb6560a277ca737.txt"/>
    <m/>
  </r>
  <r>
    <x v="7"/>
    <d v="2023-03-17T23:46:12"/>
    <s v="Kiewit"/>
    <x v="1"/>
    <s v="0486337|539935"/>
    <s v="Check with Supplier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86337"/>
    <m/>
    <d v="2023-03-17T23:46:12"/>
    <n v="539935"/>
    <s v="SaveInvoiceFromInterface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https://gepsmartinterfacestorage.blob.core.windows.net/buyersqlconn/70021845/Interfaces/Inbound/cXML/Invoice/ProcessingError/2023/03/17/Invoice_20230317234606_a07d00a4998544a2a8c6dd2e8a8a4d03.txt"/>
    <m/>
  </r>
  <r>
    <x v="7"/>
    <d v="2023-03-17T21:12:27"/>
    <s v="Kiewit"/>
    <x v="1"/>
    <s v="1G9J6G9X6GL3|545568"/>
    <s v="Check with Supplier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G9J6G9X6GL3"/>
    <m/>
    <d v="2023-03-17T21:12:27"/>
    <n v="545568"/>
    <s v="SaveInvoiceFromInterface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https://gepsmartinterfacestorage.blob.core.windows.net/buyersqlconn/70021845/Interfaces/Inbound/cXML/Invoice/ProcessingError/2023/03/17/Invoice_20230317211219_56de2d0690c9429db0e76f0dc9675d62.txt"/>
    <m/>
  </r>
  <r>
    <x v="7"/>
    <d v="2023-03-17T22:52:52"/>
    <s v="Kiewit"/>
    <x v="1"/>
    <s v="HL68746|573080"/>
    <s v="Check with Supplier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Error"/>
    <x v="1"/>
    <d v="2023-03-22T00:00:00"/>
    <m/>
    <d v="2023-03-22T00:00:00"/>
    <m/>
    <m/>
    <m/>
    <m/>
    <m/>
    <m/>
    <m/>
    <s v="CDW LLC"/>
    <s v="Invoice"/>
    <s v="HL68746"/>
    <m/>
    <d v="2023-03-17T22:52:52"/>
    <n v="573080"/>
    <s v="SaveInvoiceFromInterface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https://gepsmartinterfacestorage.blob.core.windows.net/buyersqlconn/70021845/Interfaces/Inbound/cXML/Invoice/ProcessingError/2023/03/17/Invoice_20230317225247_6d03cfe064ad48fb8ed50c141bbe24da.txt"/>
    <m/>
  </r>
  <r>
    <x v="7"/>
    <d v="2023-03-17T22:46:52"/>
    <s v="Kiewit"/>
    <x v="1"/>
    <s v="WAAUB95382|571544"/>
    <s v="Check with Supplier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Error"/>
    <x v="1"/>
    <d v="2023-03-22T00:00:00"/>
    <m/>
    <d v="2023-03-22T00:00:00"/>
    <m/>
    <m/>
    <m/>
    <m/>
    <m/>
    <m/>
    <m/>
    <s v="Fastenal Company"/>
    <s v="Invoice"/>
    <s v="WAAUB95382"/>
    <m/>
    <d v="2023-03-17T22:46:52"/>
    <n v="571544"/>
    <s v="SaveInvoiceFromInterface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https://gepsmartinterfacestorage.blob.core.windows.net/buyersqlconn/70021845/Interfaces/Inbound/cXML/Invoice/ProcessingError/2023/03/17/Invoice_20230317224646_34d7ad01ae2f4afd87c3c85e9a44137c.txt"/>
    <m/>
  </r>
  <r>
    <x v="7"/>
    <d v="2023-03-18T10:37:12"/>
    <s v="Kiewit"/>
    <x v="1"/>
    <s v="3533354731|566022"/>
    <s v="Check with Supplier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Error"/>
    <x v="1"/>
    <d v="2023-03-22T00:00:00"/>
    <m/>
    <d v="2023-03-22T00:00:00"/>
    <m/>
    <m/>
    <m/>
    <m/>
    <m/>
    <m/>
    <m/>
    <s v="Staples Contract &amp; Commercial Inc Staples Advantage"/>
    <s v="CreditMemo"/>
    <n v="3533354731"/>
    <m/>
    <d v="2023-03-18T10:37:12"/>
    <n v="566022"/>
    <s v="SaveCreditMemoFromInterface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8/CreditMemo_20230318103626_6a772621db6346fd981f56d22910dc1b.txt"/>
    <m/>
  </r>
  <r>
    <x v="7"/>
    <d v="2023-03-18T10:36:42"/>
    <s v="Kiewit"/>
    <x v="1"/>
    <s v="4620909609|572685"/>
    <s v="Check with Supplier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09"/>
    <m/>
    <d v="2023-03-18T10:36:42"/>
    <n v="572685"/>
    <s v="SaveInvoiceFromInterface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https://gepsmartinterfacestorage.blob.core.windows.net/buyersqlconn/70021845/Interfaces/Inbound/cXML/Invoice/ProcessingError/2023/03/18/Invoice_20230318103543_00a60a3de70d4166813191b187c0ee33.txt"/>
    <m/>
  </r>
  <r>
    <x v="7"/>
    <d v="2023-03-18T10:37:12"/>
    <s v="Kiewit"/>
    <x v="1"/>
    <s v="4620909621|572685"/>
    <s v="Check with Supplier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21"/>
    <m/>
    <d v="2023-03-18T10:37:12"/>
    <n v="572685"/>
    <s v="SaveInvoiceFromInterface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https://gepsmartinterfacestorage.blob.core.windows.net/buyersqlconn/70021845/Interfaces/Inbound/cXML/Invoice/ProcessingError/2023/03/18/Invoice_20230318103637_07c4048462f949e09e3e089e1576c464.txt"/>
    <m/>
  </r>
  <r>
    <x v="7"/>
    <d v="2023-03-18T10:38:53"/>
    <s v="Kiewit"/>
    <x v="1"/>
    <s v="4620911718|572685"/>
    <s v="Check with Supplier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Error"/>
    <x v="1"/>
    <d v="2023-03-22T00:00:00"/>
    <m/>
    <d v="2023-03-22T00:00:00"/>
    <m/>
    <m/>
    <m/>
    <m/>
    <m/>
    <m/>
    <m/>
    <s v="Hilti Inc"/>
    <s v="Invoice"/>
    <n v="4620911718"/>
    <m/>
    <d v="2023-03-18T10:38:53"/>
    <n v="572685"/>
    <s v="SaveInvoiceFromInterface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https://gepsmartinterfacestorage.blob.core.windows.net/buyersqlconn/70021845/Interfaces/Inbound/cXML/Invoice/ProcessingError/2023/03/18/Invoice_20230318103835_997b5e324da64649a3e2c5df32a05ac2.txt"/>
    <m/>
  </r>
  <r>
    <x v="7"/>
    <d v="2023-03-18T11:20:51"/>
    <s v="Kiewit"/>
    <x v="1"/>
    <s v="9136059666|570205"/>
    <s v="Check with Supplier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Error"/>
    <x v="1"/>
    <d v="2023-03-22T00:00:00"/>
    <m/>
    <d v="2023-03-22T00:00:00"/>
    <m/>
    <m/>
    <m/>
    <m/>
    <m/>
    <m/>
    <m/>
    <s v="Airgas Inc"/>
    <s v="Invoice"/>
    <n v="9136059666"/>
    <m/>
    <d v="2023-03-18T11:20:51"/>
    <n v="570205"/>
    <s v="SaveInvoiceFromInterface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https://gepsmartinterfacestorage.blob.core.windows.net/buyersqlconn/70021845/Interfaces/Inbound/cXML/Invoice/ProcessingError/2023/03/18/Invoice_20230318112045_43287bcac23e432f87553dbd0e6d04a7.txt"/>
    <m/>
  </r>
  <r>
    <x v="7"/>
    <d v="2023-03-18T11:24:54"/>
    <s v="Kiewit"/>
    <x v="1"/>
    <s v="9136062212|570205"/>
    <s v="Check with Supplier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Error"/>
    <x v="1"/>
    <d v="2023-03-22T00:00:00"/>
    <m/>
    <d v="2023-03-22T00:00:00"/>
    <m/>
    <m/>
    <m/>
    <m/>
    <m/>
    <m/>
    <m/>
    <s v="Airgas Inc"/>
    <s v="Invoice"/>
    <n v="9136062212"/>
    <m/>
    <d v="2023-03-18T11:24:54"/>
    <n v="570205"/>
    <s v="SaveInvoiceFromInterface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https://gepsmartinterfacestorage.blob.core.windows.net/buyersqlconn/70021845/Interfaces/Inbound/cXML/Invoice/ProcessingError/2023/03/18/Invoice_20230318112448_7e4ee9cb2bc641ee90dabd9e2877882a.txt"/>
    <m/>
  </r>
  <r>
    <x v="7"/>
    <d v="2023-03-18T10:40:47"/>
    <s v="Kiewit"/>
    <x v="1"/>
    <s v="9331290092|566727"/>
    <s v="Check with Supplier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290092"/>
    <m/>
    <d v="2023-03-18T10:40:47"/>
    <n v="566727"/>
    <s v="SaveInvoiceFromInterface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https://gepsmartinterfacestorage.blob.core.windows.net/buyersqlconn/70021845/Interfaces/Inbound/cXML/Invoice/ProcessingError/2023/03/18/Invoice_20230318104033_a06b8ee3a0e943908a432f3358107b3d.txt"/>
    <m/>
  </r>
  <r>
    <x v="7"/>
    <d v="2023-03-18T10:55:46"/>
    <s v="Kiewit"/>
    <x v="1"/>
    <s v="94638404|570280"/>
    <s v="Check with Supplier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McMaster-Carr Supply Co"/>
    <s v="Invoice"/>
    <n v="94638404"/>
    <m/>
    <d v="2023-03-18T10:55:46"/>
    <n v="570280"/>
    <s v="SaveInvoiceFromInterface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https://gepsmartinterfacestorage.blob.core.windows.net/buyersqlconn/70021845/Interfaces/Inbound/cXML/Invoice/ProcessingError/2023/03/18/Invoice_20230318105538_c693c365b81c479985a61360cda6dbf4.txt"/>
    <m/>
  </r>
  <r>
    <x v="7"/>
    <d v="2023-03-18T11:33:56"/>
    <s v="Kiewit"/>
    <x v="1"/>
    <s v="3533354729|566022"/>
    <s v="Check with Supplier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29"/>
    <m/>
    <d v="2023-03-18T11:33:56"/>
    <n v="566022"/>
    <s v="SaveInvoiceFromInterface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https://gepsmartinterfacestorage.blob.core.windows.net/buyersqlconn/70021845/Interfaces/Inbound/cXML/Invoice/ProcessingError/2023/03/18/Invoice_20230318113350_3a8f63cbc97f4e84b7ab175ff3a4f3ca.txt"/>
    <m/>
  </r>
  <r>
    <x v="7"/>
    <d v="2023-03-18T11:32:56"/>
    <s v="Kiewit"/>
    <x v="1"/>
    <s v="3533354741|566022"/>
    <s v="Check with Supplier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41"/>
    <m/>
    <d v="2023-03-18T11:32:56"/>
    <n v="566022"/>
    <s v="SaveInvoiceFromInterface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https://gepsmartinterfacestorage.blob.core.windows.net/buyersqlconn/70021845/Interfaces/Inbound/cXML/Invoice/ProcessingError/2023/03/18/Invoice_20230318113250_8cbd7875ba5a450a9e9967812c14898d.txt"/>
    <m/>
  </r>
  <r>
    <x v="7"/>
    <d v="2023-03-18T11:40:58"/>
    <s v="Kiewit"/>
    <x v="1"/>
    <s v="62568420|568107"/>
    <s v="Check with Supplier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8420"/>
    <m/>
    <d v="2023-03-18T11:40:58"/>
    <n v="568107"/>
    <s v="SaveInvoiceFromInterface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https://gepsmartinterfacestorage.blob.core.windows.net/buyersqlconn/70021845/Interfaces/Inbound/cXML/Invoice/ProcessingError/2023/03/18/Invoice_20230318114053_ed21dac416264712a3ef9435a948abf8.txt"/>
    <m/>
  </r>
  <r>
    <x v="7"/>
    <d v="2023-03-18T11:24:56"/>
    <s v="Kiewit"/>
    <x v="1"/>
    <s v="9136062214|570205"/>
    <s v="Check with Supplier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Error"/>
    <x v="1"/>
    <d v="2023-03-22T00:00:00"/>
    <m/>
    <d v="2023-03-22T00:00:00"/>
    <m/>
    <m/>
    <m/>
    <m/>
    <m/>
    <m/>
    <m/>
    <s v="Airgas Inc"/>
    <s v="Invoice"/>
    <n v="9136062214"/>
    <m/>
    <d v="2023-03-18T11:24:56"/>
    <n v="570205"/>
    <s v="SaveInvoiceFromInterface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https://gepsmartinterfacestorage.blob.core.windows.net/buyersqlconn/70021845/Interfaces/Inbound/cXML/Invoice/ProcessingError/2023/03/18/Invoice_20230318112448_56521a19d9c24041bf6ab0b1314aed67.txt"/>
    <m/>
  </r>
  <r>
    <x v="7"/>
    <d v="2023-03-18T12:17:11"/>
    <s v="Kiewit"/>
    <x v="1"/>
    <s v="9643877740|572963"/>
    <s v="Check with Supplier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40"/>
    <m/>
    <d v="2023-03-18T12:17:11"/>
    <n v="572963"/>
    <s v="SaveInvoiceFromInterface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https://gepsmartinterfacestorage.blob.core.windows.net/buyersqlconn/70021845/Interfaces/Inbound/cXML/Invoice/ProcessingError/2023/03/18/Invoice_20230318121705_1c092212ba894325a0e4cec0395e9d39.txt"/>
    <m/>
  </r>
  <r>
    <x v="7"/>
    <d v="2023-03-18T12:19:11"/>
    <s v="Kiewit"/>
    <x v="1"/>
    <s v="9643877757|572963"/>
    <s v="Check with Supplier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57"/>
    <m/>
    <d v="2023-03-18T12:19:11"/>
    <n v="572963"/>
    <s v="SaveInvoiceFromInterface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https://gepsmartinterfacestorage.blob.core.windows.net/buyersqlconn/70021845/Interfaces/Inbound/cXML/Invoice/ProcessingError/2023/03/18/Invoice_20230318121906_c94373649ede4d79a30f0b457be7a928.txt"/>
    <m/>
  </r>
  <r>
    <x v="7"/>
    <d v="2023-03-18T12:16:10"/>
    <s v="Kiewit"/>
    <x v="1"/>
    <s v="9644441629|572963"/>
    <s v="Check with Supplier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4441629"/>
    <m/>
    <d v="2023-03-18T12:16:10"/>
    <n v="572963"/>
    <s v="SaveInvoiceFromInterface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https://gepsmartinterfacestorage.blob.core.windows.net/buyersqlconn/70021845/Interfaces/Inbound/cXML/Invoice/ProcessingError/2023/03/18/Invoice_20230318121604_16955813e4fe4a919d1ba683303b2422.txt"/>
    <m/>
  </r>
  <r>
    <x v="7"/>
    <d v="2023-03-18T13:12:26"/>
    <s v="Kiewit"/>
    <x v="1"/>
    <s v="HL93957|573080"/>
    <s v="Check with Supplier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Error"/>
    <x v="1"/>
    <d v="2023-03-22T00:00:00"/>
    <m/>
    <d v="2023-03-22T00:00:00"/>
    <m/>
    <m/>
    <m/>
    <m/>
    <m/>
    <m/>
    <m/>
    <s v="CDW LLC"/>
    <s v="Invoice"/>
    <s v="HL93957"/>
    <m/>
    <d v="2023-03-18T13:12:26"/>
    <n v="573080"/>
    <s v="SaveInvoiceFromInterface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https://gepsmartinterfacestorage.blob.core.windows.net/buyersqlconn/70021845/Interfaces/Inbound/cXML/Invoice/ProcessingError/2023/03/18/Invoice_20230318131220_5ac12a899a2d41ceaf0a2413dcaa7565.txt"/>
    <m/>
  </r>
  <r>
    <x v="7"/>
    <d v="2023-03-18T10:33:17"/>
    <s v="ChurchandDwight"/>
    <x v="1"/>
    <s v="9643518492|555549"/>
    <s v="Check with Supplier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Pending"/>
    <x v="0"/>
    <m/>
    <m/>
    <m/>
    <m/>
    <m/>
    <m/>
    <m/>
    <m/>
    <m/>
    <m/>
    <s v="W W GRAINGER INC 1"/>
    <s v="Invoice"/>
    <n v="9643518492"/>
    <m/>
    <d v="2023-03-18T10:33:17"/>
    <n v="555549"/>
    <s v="SaveInvoiceFromInterface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https://gepsmartinterfacestorage.blob.core.windows.net/buyersqlconn/70021948/Interfaces/Inbound/cXML/Invoice/ProcessingError/2023/03/18/Invoice_20230318103149_c4a6f96e-d160-4b1d-95a7-62e57184a9a4.txt"/>
    <m/>
  </r>
  <r>
    <x v="7"/>
    <d v="2023-03-18T10:32:02"/>
    <s v="OGE"/>
    <x v="0"/>
    <s v="9644345028|57800"/>
    <s v="Check with Supplier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Pending"/>
    <x v="0"/>
    <m/>
    <m/>
    <m/>
    <m/>
    <m/>
    <m/>
    <m/>
    <m/>
    <m/>
    <m/>
    <s v="W W GRAINGER INC"/>
    <s v="Invoice"/>
    <n v="9644345028"/>
    <m/>
    <d v="2023-03-18T10:32:02"/>
    <n v="57800"/>
    <s v="SaveInvoiceFromInterface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https://gepsmartinterfacestorage.blob.core.windows.net/buyersqlconn/7954/Interfaces/Inbound/cXML/Invoice/ProcessingError/2023/03/18/Invoice_20230318103034_89ac59ffd2f24e259ea31142aceeb59c.txt"/>
    <m/>
  </r>
  <r>
    <x v="7"/>
    <d v="2023-03-18T10:52:15"/>
    <s v="CincinnatiBell"/>
    <x v="1"/>
    <s v="200831482332|76455"/>
    <s v="Check with Supplier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5"/>
    <n v="76455"/>
    <s v="SaveInvoiceFromInterface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https://gepsmartinterfacestorage.blob.core.windows.net/buyersqlconn/70242/Interfaces/Inbound/EDI/Invoice/ProcessingError/2023/03/18/Invoice_20230318105149_371f4b7f-41d3-4170-b095-45f6e0366dc0.txt"/>
    <m/>
  </r>
  <r>
    <x v="7"/>
    <d v="2023-03-18T10:52:15"/>
    <s v="CincinnatiBell"/>
    <x v="1"/>
    <s v="200821483304|76455"/>
    <s v="Check with Supplier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5"/>
    <n v="76455"/>
    <s v="SaveInvoiceFromInterface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https://gepsmartinterfacestorage.blob.core.windows.net/buyersqlconn/70242/Interfaces/Inbound/EDI/Invoice/ProcessingError/2023/03/18/Invoice_20230318105148_c2152061-54cc-40e9-bd44-837757f64546.txt"/>
    <m/>
  </r>
  <r>
    <x v="7"/>
    <d v="2023-03-18T10:52:14"/>
    <s v="CincinnatiBell"/>
    <x v="1"/>
    <s v="200091477502|76455"/>
    <s v="Check with Supplier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4"/>
    <n v="76455"/>
    <s v="SaveInvoiceFromInterface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https://gepsmartinterfacestorage.blob.core.windows.net/buyersqlconn/70242/Interfaces/Inbound/EDI/Invoice/ProcessingError/2023/03/18/Invoice_20230318105148_d90471f3-df30-461e-aca6-970a52ce4557.txt"/>
    <m/>
  </r>
  <r>
    <x v="7"/>
    <d v="2023-03-18T10:52:14"/>
    <s v="CincinnatiBell"/>
    <x v="1"/>
    <s v="200511483360|76455"/>
    <s v="Check with Supplier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11000000"/>
    <m/>
    <d v="2023-03-18T10:52:14"/>
    <n v="76455"/>
    <s v="SaveInvoiceFromInterface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https://gepsmartinterfacestorage.blob.core.windows.net/buyersqlconn/70242/Interfaces/Inbound/EDI/Invoice/ProcessingError/2023/03/18/Invoice_20230318105148_7ed641df-ed6e-48fb-87b3-e092743ecbc5.txt"/>
    <m/>
  </r>
  <r>
    <x v="7"/>
    <d v="2023-03-18T10:52:14"/>
    <s v="CincinnatiBell"/>
    <x v="1"/>
    <s v="200991484055|76455"/>
    <s v="Check with Supplier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4"/>
    <n v="76455"/>
    <s v="SaveInvoiceFromInterface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https://gepsmartinterfacestorage.blob.core.windows.net/buyersqlconn/70242/Interfaces/Inbound/EDI/Invoice/ProcessingError/2023/03/18/Invoice_20230318105148_da213db7-0d2c-4014-9c8c-41c771e03916.txt"/>
    <m/>
  </r>
  <r>
    <x v="7"/>
    <d v="2023-03-18T10:52:14"/>
    <s v="CincinnatiBell"/>
    <x v="1"/>
    <s v="200251478777|76455"/>
    <s v="Check with Supplier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4"/>
    <n v="76455"/>
    <s v="SaveInvoiceFromInterface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https://gepsmartinterfacestorage.blob.core.windows.net/buyersqlconn/70242/Interfaces/Inbound/EDI/Invoice/ProcessingError/2023/03/18/Invoice_20230318105147_1bce1e0e-c8e9-4c88-bef7-dd81b094093f.txt"/>
    <m/>
  </r>
  <r>
    <x v="7"/>
    <d v="2023-03-18T10:52:13"/>
    <s v="CincinnatiBell"/>
    <x v="1"/>
    <s v="210001926286|76455"/>
    <s v="Check with Supplier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https://gepsmartinterfacestorage.blob.core.windows.net/buyersqlconn/70242/Interfaces/Inbound/EDI/Invoice/ProcessingError/2023/03/18/Invoice_20230318105148_50f480a3-9c70-4685-a4ef-6700e9aeb203.txt"/>
    <m/>
  </r>
  <r>
    <x v="7"/>
    <d v="2023-03-18T10:52:13"/>
    <s v="CincinnatiBell"/>
    <x v="1"/>
    <s v="200831482326|76455"/>
    <s v="Check with Supplier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3"/>
    <n v="76455"/>
    <s v="SaveInvoiceFromInterface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https://gepsmartinterfacestorage.blob.core.windows.net/buyersqlconn/70242/Interfaces/Inbound/EDI/Invoice/ProcessingError/2023/03/18/Invoice_20230318105148_e5225c1f-0c4e-4ba2-ad42-f90307a3bc09.txt"/>
    <m/>
  </r>
  <r>
    <x v="7"/>
    <d v="2023-03-18T10:52:13"/>
    <s v="CincinnatiBell"/>
    <x v="1"/>
    <s v="210001926282|76455"/>
    <s v="Check with Supplier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https://gepsmartinterfacestorage.blob.core.windows.net/buyersqlconn/70242/Interfaces/Inbound/EDI/Invoice/ProcessingError/2023/03/18/Invoice_20230318105149_ce7dff1e-0a83-47ff-9581-a8793777e3c9.txt"/>
    <m/>
  </r>
  <r>
    <x v="7"/>
    <d v="2023-03-18T10:52:13"/>
    <s v="CincinnatiBell"/>
    <x v="1"/>
    <s v="200351479759|76455"/>
    <s v="Check with Supplier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51000000"/>
    <m/>
    <d v="2023-03-18T10:52:13"/>
    <n v="76455"/>
    <s v="SaveInvoiceFromInterface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https://gepsmartinterfacestorage.blob.core.windows.net/buyersqlconn/70242/Interfaces/Inbound/EDI/Invoice/ProcessingError/2023/03/18/Invoice_20230318105147_09ec2ebe-f590-4de9-9240-700a50c9f9d7.txt"/>
    <m/>
  </r>
  <r>
    <x v="7"/>
    <d v="2023-03-18T10:52:13"/>
    <s v="CincinnatiBell"/>
    <x v="1"/>
    <s v="200821483322|76455"/>
    <s v="Check with Supplier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3"/>
    <n v="76455"/>
    <s v="SaveInvoiceFromInterface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https://gepsmartinterfacestorage.blob.core.windows.net/buyersqlconn/70242/Interfaces/Inbound/EDI/Invoice/ProcessingError/2023/03/18/Invoice_20230318105148_dc2e9872-29b9-4c9e-ba19-f8c8863f3f2a.txt"/>
    <m/>
  </r>
  <r>
    <x v="7"/>
    <d v="2023-03-18T10:52:12"/>
    <s v="CincinnatiBell"/>
    <x v="1"/>
    <s v="200091477504|76455"/>
    <s v="Check with Supplier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2"/>
    <n v="76455"/>
    <s v="SaveInvoiceFromInterface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https://gepsmartinterfacestorage.blob.core.windows.net/buyersqlconn/70242/Interfaces/Inbound/EDI/Invoice/ProcessingError/2023/03/18/Invoice_20230318105148_fec44655-13af-4c09-9b30-1e5be8f58950.txt"/>
    <m/>
  </r>
  <r>
    <x v="7"/>
    <d v="2023-03-18T10:52:12"/>
    <s v="CincinnatiBell"/>
    <x v="1"/>
    <s v="200251478779|76455"/>
    <s v="Check with Supplier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https://gepsmartinterfacestorage.blob.core.windows.net/buyersqlconn/70242/Interfaces/Inbound/EDI/Invoice/ProcessingError/2023/03/18/Invoice_20230318105147_ae10e258-aaa0-4573-b629-eb2d11a1d73e.txt"/>
    <m/>
  </r>
  <r>
    <x v="7"/>
    <d v="2023-03-18T10:52:12"/>
    <s v="CincinnatiBell"/>
    <x v="1"/>
    <s v="200331480373|76455"/>
    <s v="Check with Supplier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2"/>
    <n v="76455"/>
    <s v="SaveInvoiceFromInterface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https://gepsmartinterfacestorage.blob.core.windows.net/buyersqlconn/70242/Interfaces/Inbound/EDI/Invoice/ProcessingError/2023/03/18/Invoice_20230318105148_77fb635c-532c-41dc-992d-82a0bb3f8463.txt"/>
    <m/>
  </r>
  <r>
    <x v="7"/>
    <d v="2023-03-18T10:52:12"/>
    <s v="CincinnatiBell"/>
    <x v="1"/>
    <s v="210001926589|76455"/>
    <s v="Check with Supplier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https://gepsmartinterfacestorage.blob.core.windows.net/buyersqlconn/70242/Interfaces/Inbound/EDI/Invoice/ProcessingError/2023/03/18/Invoice_20230318105148_2b4be810-b5eb-4b32-a2ec-472fdcb5032b.txt"/>
    <m/>
  </r>
  <r>
    <x v="7"/>
    <d v="2023-03-18T10:52:12"/>
    <s v="CincinnatiBell"/>
    <x v="1"/>
    <s v="200521480149|76455"/>
    <s v="Check with Supplier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https://gepsmartinterfacestorage.blob.core.windows.net/buyersqlconn/70242/Interfaces/Inbound/EDI/Invoice/ProcessingError/2023/03/18/Invoice_20230318105148_b74c7bc4-7ced-4141-bf7e-4770073fa571.txt"/>
    <m/>
  </r>
  <r>
    <x v="7"/>
    <d v="2023-03-18T10:52:12"/>
    <s v="CincinnatiBell"/>
    <x v="1"/>
    <s v="200201479842|76455"/>
    <s v="Check with Supplier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2"/>
    <n v="76455"/>
    <s v="SaveInvoiceFromInterface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https://gepsmartinterfacestorage.blob.core.windows.net/buyersqlconn/70242/Interfaces/Inbound/EDI/Invoice/ProcessingError/2023/03/18/Invoice_20230318105147_aaad4d50-af4f-4fd2-b21a-956db7ec3b3f.txt"/>
    <m/>
  </r>
  <r>
    <x v="7"/>
    <d v="2023-03-18T10:52:12"/>
    <s v="CincinnatiBell"/>
    <x v="1"/>
    <s v="200161481572|76455"/>
    <s v="Check with Supplier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161000000"/>
    <m/>
    <d v="2023-03-18T10:52:12"/>
    <n v="76455"/>
    <s v="SaveInvoiceFromInterface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https://gepsmartinterfacestorage.blob.core.windows.net/buyersqlconn/70242/Interfaces/Inbound/EDI/Invoice/ProcessingError/2023/03/18/Invoice_20230318105149_06712dd0-5ab9-487d-9a1b-038ed08a0253.txt"/>
    <m/>
  </r>
  <r>
    <x v="7"/>
    <d v="2023-03-18T10:52:12"/>
    <s v="CincinnatiBell"/>
    <x v="1"/>
    <s v="200251478781|76455"/>
    <s v="Check with Supplier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https://gepsmartinterfacestorage.blob.core.windows.net/buyersqlconn/70242/Interfaces/Inbound/EDI/Invoice/ProcessingError/2023/03/18/Invoice_20230318105147_d66cc3b5-44ce-4796-bb8e-0ccb4f79c520.txt"/>
    <m/>
  </r>
  <r>
    <x v="7"/>
    <d v="2023-03-18T10:52:12"/>
    <s v="CincinnatiBell"/>
    <x v="1"/>
    <s v="200521480150|76455"/>
    <s v="Check with Supplier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https://gepsmartinterfacestorage.blob.core.windows.net/buyersqlconn/70242/Interfaces/Inbound/EDI/Invoice/ProcessingError/2023/03/18/Invoice_20230318105148_bab89fb8-d3fa-43da-82ab-45147a137e5c.txt"/>
    <m/>
  </r>
  <r>
    <x v="7"/>
    <d v="2023-03-18T10:52:12"/>
    <s v="CincinnatiBell"/>
    <x v="1"/>
    <s v="200991484056|76455"/>
    <s v="Check with Supplier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2"/>
    <n v="76455"/>
    <s v="SaveInvoiceFromInterface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https://gepsmartinterfacestorage.blob.core.windows.net/buyersqlconn/70242/Interfaces/Inbound/EDI/Invoice/ProcessingError/2023/03/18/Invoice_20230318105148_5df2666f-c293-46e8-95db-e3d6fa9863f4.txt"/>
    <m/>
  </r>
  <r>
    <x v="7"/>
    <d v="2023-03-18T10:52:12"/>
    <s v="CincinnatiBell"/>
    <x v="1"/>
    <s v="210001926283|76455"/>
    <s v="Check with Supplier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https://gepsmartinterfacestorage.blob.core.windows.net/buyersqlconn/70242/Interfaces/Inbound/EDI/Invoice/ProcessingError/2023/03/18/Invoice_20230318105149_39335103-dfb8-4cec-859e-03ecc4d3b1dd.txt"/>
    <m/>
  </r>
  <r>
    <x v="7"/>
    <d v="2023-03-18T10:52:12"/>
    <s v="CincinnatiBell"/>
    <x v="1"/>
    <s v="200621482606|76455"/>
    <s v="Check with Supplier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21000000"/>
    <m/>
    <d v="2023-03-18T10:52:12"/>
    <n v="76455"/>
    <s v="SaveInvoiceFromInterface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https://gepsmartinterfacestorage.blob.core.windows.net/buyersqlconn/70242/Interfaces/Inbound/EDI/Invoice/ProcessingError/2023/03/18/Invoice_20230318105149_606b0344-d1e7-40ee-8383-d4f38b108c09.txt"/>
    <m/>
  </r>
  <r>
    <x v="7"/>
    <d v="2023-03-18T10:52:11"/>
    <s v="CincinnatiBell"/>
    <x v="1"/>
    <s v="210001925963|76455"/>
    <s v="Check with Supplier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https://gepsmartinterfacestorage.blob.core.windows.net/buyersqlconn/70242/Interfaces/Inbound/EDI/Invoice/ProcessingError/2023/03/18/Invoice_20230318105147_398367d6-7d8e-496d-91c8-42cf7a51c82d.txt"/>
    <m/>
  </r>
  <r>
    <x v="7"/>
    <d v="2023-03-18T10:52:11"/>
    <s v="CincinnatiBell"/>
    <x v="1"/>
    <s v="200401479577|76455"/>
    <s v="Check with Supplier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https://gepsmartinterfacestorage.blob.core.windows.net/buyersqlconn/70242/Interfaces/Inbound/EDI/Invoice/ProcessingError/2023/03/18/Invoice_20230318105147_465ff544-3f33-402c-b485-8d998aa06d61.txt"/>
    <m/>
  </r>
  <r>
    <x v="7"/>
    <d v="2023-03-18T10:52:11"/>
    <s v="CincinnatiBell"/>
    <x v="1"/>
    <s v="200821483320|76455"/>
    <s v="Check with Supplier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https://gepsmartinterfacestorage.blob.core.windows.net/buyersqlconn/70242/Interfaces/Inbound/EDI/Invoice/ProcessingError/2023/03/18/Invoice_20230318105148_1af8cab6-d864-4dd1-b1a9-ef238e26ea79.txt"/>
    <m/>
  </r>
  <r>
    <x v="7"/>
    <d v="2023-03-18T10:52:11"/>
    <s v="CincinnatiBell"/>
    <x v="1"/>
    <s v="200301480065|76455"/>
    <s v="Check with Supplier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11"/>
    <n v="76455"/>
    <s v="SaveInvoiceFromInterface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https://gepsmartinterfacestorage.blob.core.windows.net/buyersqlconn/70242/Interfaces/Inbound/EDI/Invoice/ProcessingError/2023/03/18/Invoice_20230318105147_a95d99cb-c1c3-4571-9f38-08f9d944e0ab.txt"/>
    <m/>
  </r>
  <r>
    <x v="7"/>
    <d v="2023-03-18T10:52:11"/>
    <s v="CincinnatiBell"/>
    <x v="1"/>
    <s v="210001926408|76455"/>
    <s v="Check with Supplier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https://gepsmartinterfacestorage.blob.core.windows.net/buyersqlconn/70242/Interfaces/Inbound/EDI/Invoice/ProcessingError/2023/03/18/Invoice_20230318105149_3a0f1c5a-2602-4550-9fef-d772349f6831.txt"/>
    <m/>
  </r>
  <r>
    <x v="7"/>
    <d v="2023-03-18T10:52:11"/>
    <s v="CincinnatiBell"/>
    <x v="1"/>
    <s v="200821483321|76455"/>
    <s v="Check with Supplier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https://gepsmartinterfacestorage.blob.core.windows.net/buyersqlconn/70242/Interfaces/Inbound/EDI/Invoice/ProcessingError/2023/03/18/Invoice_20230318105148_69214500-81cc-4716-96f5-f40fb1e0e1df.txt"/>
    <m/>
  </r>
  <r>
    <x v="7"/>
    <d v="2023-03-18T10:52:11"/>
    <s v="CincinnatiBell"/>
    <x v="1"/>
    <s v="200251478778|76455"/>
    <s v="Check with Supplier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1"/>
    <n v="76455"/>
    <s v="SaveInvoiceFromInterface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https://gepsmartinterfacestorage.blob.core.windows.net/buyersqlconn/70242/Interfaces/Inbound/EDI/Invoice/ProcessingError/2023/03/18/Invoice_20230318105147_f51e0ae9-e148-4e54-be81-a40a3f1450d2.txt"/>
    <m/>
  </r>
  <r>
    <x v="7"/>
    <d v="2023-03-18T10:52:11"/>
    <s v="CincinnatiBell"/>
    <x v="1"/>
    <s v="210001926280|76455"/>
    <s v="Check with Supplier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https://gepsmartinterfacestorage.blob.core.windows.net/buyersqlconn/70242/Interfaces/Inbound/EDI/Invoice/ProcessingError/2023/03/18/Invoice_20230318105148_c1bcbcd1-eef6-4a68-8d8a-dd80db45c11f.txt"/>
    <m/>
  </r>
  <r>
    <x v="7"/>
    <d v="2023-03-18T10:52:11"/>
    <s v="CincinnatiBell"/>
    <x v="1"/>
    <s v="200331480372|76455"/>
    <s v="Check with Supplier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1"/>
    <n v="76455"/>
    <s v="SaveInvoiceFromInterface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https://gepsmartinterfacestorage.blob.core.windows.net/buyersqlconn/70242/Interfaces/Inbound/EDI/Invoice/ProcessingError/2023/03/18/Invoice_20230318105148_b7ee3657-abb3-4da0-a932-6669c22b366a.txt"/>
    <m/>
  </r>
  <r>
    <x v="7"/>
    <d v="2023-03-18T10:52:11"/>
    <s v="CincinnatiBell"/>
    <x v="1"/>
    <s v="200201479843|76455"/>
    <s v="Check with Supplier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1"/>
    <n v="76455"/>
    <s v="SaveInvoiceFromInterface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https://gepsmartinterfacestorage.blob.core.windows.net/buyersqlconn/70242/Interfaces/Inbound/EDI/Invoice/ProcessingError/2023/03/18/Invoice_20230318105147_667c06d4-2505-47d6-b3d7-35a1f088d6fb.txt"/>
    <m/>
  </r>
  <r>
    <x v="7"/>
    <d v="2023-03-18T10:52:11"/>
    <s v="CincinnatiBell"/>
    <x v="1"/>
    <s v="200091477501|76455"/>
    <s v="Check with Supplier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1"/>
    <n v="76455"/>
    <s v="SaveInvoiceFromInterface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https://gepsmartinterfacestorage.blob.core.windows.net/buyersqlconn/70242/Interfaces/Inbound/EDI/Invoice/ProcessingError/2023/03/18/Invoice_20230318105148_fa928ed0-1563-48be-959d-7a190c950566.txt"/>
    <m/>
  </r>
  <r>
    <x v="7"/>
    <d v="2023-03-18T10:52:11"/>
    <s v="CincinnatiBell"/>
    <x v="1"/>
    <s v="200821483302|76455"/>
    <s v="Check with Supplier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https://gepsmartinterfacestorage.blob.core.windows.net/buyersqlconn/70242/Interfaces/Inbound/EDI/Invoice/ProcessingError/2023/03/18/Invoice_20230318105148_eac14eb5-57bb-4e91-80e6-30a6c962378f.txt"/>
    <m/>
  </r>
  <r>
    <x v="7"/>
    <d v="2023-03-18T10:52:11"/>
    <s v="CincinnatiBell"/>
    <x v="1"/>
    <s v="200991484054|76455"/>
    <s v="Check with Supplier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1"/>
    <n v="76455"/>
    <s v="SaveInvoiceFromInterface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https://gepsmartinterfacestorage.blob.core.windows.net/buyersqlconn/70242/Interfaces/Inbound/EDI/Invoice/ProcessingError/2023/03/18/Invoice_20230318105148_cabeeb03-bd95-47f2-a16c-44e48b6144ba.txt"/>
    <m/>
  </r>
  <r>
    <x v="7"/>
    <d v="2023-03-18T10:52:11"/>
    <s v="CincinnatiBell"/>
    <x v="1"/>
    <s v="200401479578|76455"/>
    <s v="Check with Supplier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https://gepsmartinterfacestorage.blob.core.windows.net/buyersqlconn/70242/Interfaces/Inbound/EDI/Invoice/ProcessingError/2023/03/18/Invoice_20230318105147_05a5c586-2676-4536-b88a-21e738549a87.txt"/>
    <m/>
  </r>
  <r>
    <x v="7"/>
    <d v="2023-03-18T10:52:10"/>
    <s v="CincinnatiBell"/>
    <x v="1"/>
    <s v="200251478780|76455"/>
    <s v="Check with Supplier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https://gepsmartinterfacestorage.blob.core.windows.net/buyersqlconn/70242/Interfaces/Inbound/EDI/Invoice/ProcessingError/2023/03/18/Invoice_20230318105147_0974c4f1-f513-4a08-96ef-2acb8f43d8f4.txt"/>
    <m/>
  </r>
  <r>
    <x v="7"/>
    <d v="2023-03-18T10:52:10"/>
    <s v="CincinnatiBell"/>
    <x v="1"/>
    <s v="210001926273|76455"/>
    <s v="Check with Supplier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https://gepsmartinterfacestorage.blob.core.windows.net/buyersqlconn/70242/Interfaces/Inbound/EDI/Invoice/ProcessingError/2023/03/18/Invoice_20230318105149_4a064d4a-04dd-4a6a-aee5-4d059002fe6a.txt"/>
    <m/>
  </r>
  <r>
    <x v="7"/>
    <d v="2023-03-18T10:52:10"/>
    <s v="CincinnatiBell"/>
    <x v="1"/>
    <s v="200371477276|76455"/>
    <s v="Check with Supplier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10"/>
    <n v="76455"/>
    <s v="SaveInvoiceFromInterface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https://gepsmartinterfacestorage.blob.core.windows.net/buyersqlconn/70242/Interfaces/Inbound/EDI/Invoice/ProcessingError/2023/03/18/Invoice_20230318105147_f472d43f-b951-4904-8d4a-38593bfead01.txt"/>
    <m/>
  </r>
  <r>
    <x v="7"/>
    <d v="2023-03-18T10:52:10"/>
    <s v="CincinnatiBell"/>
    <x v="1"/>
    <s v="210001926092|76455"/>
    <s v="Check with Supplier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https://gepsmartinterfacestorage.blob.core.windows.net/buyersqlconn/70242/Interfaces/Inbound/EDI/Invoice/ProcessingError/2023/03/18/Invoice_20230318105149_c92e8956-6221-4944-bda4-d52897a87b38.txt"/>
    <m/>
  </r>
  <r>
    <x v="7"/>
    <d v="2023-03-18T10:52:10"/>
    <s v="CincinnatiBell"/>
    <x v="1"/>
    <s v="200821483323|76455"/>
    <s v="Check with Supplier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0"/>
    <n v="76455"/>
    <s v="SaveInvoiceFromInterface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https://gepsmartinterfacestorage.blob.core.windows.net/buyersqlconn/70242/Interfaces/Inbound/EDI/Invoice/ProcessingError/2023/03/18/Invoice_20230318105148_2562dab5-fec8-4010-aa03-b5cb57c2b9f6.txt"/>
    <m/>
  </r>
  <r>
    <x v="7"/>
    <d v="2023-03-18T10:52:10"/>
    <s v="CincinnatiBell"/>
    <x v="1"/>
    <s v="200991484057|76455"/>
    <s v="Check with Supplier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0"/>
    <n v="76455"/>
    <s v="SaveInvoiceFromInterface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https://gepsmartinterfacestorage.blob.core.windows.net/buyersqlconn/70242/Interfaces/Inbound/EDI/Invoice/ProcessingError/2023/03/18/Invoice_20230318105148_9b0e1c88-6fa2-40ad-b699-6213f83decb0.txt"/>
    <m/>
  </r>
  <r>
    <x v="7"/>
    <d v="2023-03-18T10:52:10"/>
    <s v="CincinnatiBell"/>
    <x v="1"/>
    <s v="200251478782|76455"/>
    <s v="Check with Supplier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https://gepsmartinterfacestorage.blob.core.windows.net/buyersqlconn/70242/Interfaces/Inbound/EDI/Invoice/ProcessingError/2023/03/18/Invoice_20230318105147_60c69291-a5f3-4b57-b1f2-9aefd83610ef.txt"/>
    <m/>
  </r>
  <r>
    <x v="7"/>
    <d v="2023-03-18T10:52:09"/>
    <s v="CincinnatiBell"/>
    <x v="1"/>
    <s v="200301480064|76455"/>
    <s v="Check with Supplier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09"/>
    <n v="76455"/>
    <s v="SaveInvoiceFromInterface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https://gepsmartinterfacestorage.blob.core.windows.net/buyersqlconn/70242/Interfaces/Inbound/EDI/Invoice/ProcessingError/2023/03/18/Invoice_20230318105147_e32433d4-fd33-499a-ad97-7c4a1a5fa4fe.txt"/>
    <m/>
  </r>
  <r>
    <x v="7"/>
    <d v="2023-03-18T10:52:09"/>
    <s v="CincinnatiBell"/>
    <x v="1"/>
    <s v="200551480649|76455"/>
    <s v="Check with Supplier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9"/>
    <n v="76455"/>
    <s v="SaveInvoiceFromInterface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https://gepsmartinterfacestorage.blob.core.windows.net/buyersqlconn/70242/Interfaces/Inbound/EDI/Invoice/ProcessingError/2023/03/18/Invoice_20230318105148_12e97c8a-1165-489e-8d77-14cb2f2aff36.txt"/>
    <m/>
  </r>
  <r>
    <x v="7"/>
    <d v="2023-03-18T10:52:09"/>
    <s v="CincinnatiBell"/>
    <x v="1"/>
    <s v="200821483303|76455"/>
    <s v="Check with Supplier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09"/>
    <n v="76455"/>
    <s v="SaveInvoiceFromInterface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https://gepsmartinterfacestorage.blob.core.windows.net/buyersqlconn/70242/Interfaces/Inbound/EDI/Invoice/ProcessingError/2023/03/18/Invoice_20230318105148_f98b8b55-8b3c-44c1-b75a-246540d13cba.txt"/>
    <m/>
  </r>
  <r>
    <x v="7"/>
    <d v="2023-03-18T10:52:08"/>
    <s v="CincinnatiBell"/>
    <x v="1"/>
    <s v="200551480648|76455"/>
    <s v="Check with Supplier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https://gepsmartinterfacestorage.blob.core.windows.net/buyersqlconn/70242/Interfaces/Inbound/EDI/Invoice/ProcessingError/2023/03/18/Invoice_20230318105148_c17dd84a-4ad3-40a2-b7c7-902ce3e7aa84.txt"/>
    <m/>
  </r>
  <r>
    <x v="7"/>
    <d v="2023-03-18T10:52:08"/>
    <s v="CincinnatiBell"/>
    <x v="1"/>
    <s v="200991484053|76455"/>
    <s v="Check with Supplier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08"/>
    <n v="76455"/>
    <s v="SaveInvoiceFromInterface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https://gepsmartinterfacestorage.blob.core.windows.net/buyersqlconn/70242/Interfaces/Inbound/EDI/Invoice/ProcessingError/2023/03/18/Invoice_20230318105147_fca9430f-3f26-4379-8779-325c2f69988c.txt"/>
    <m/>
  </r>
  <r>
    <x v="7"/>
    <d v="2023-03-18T10:52:08"/>
    <s v="CincinnatiBell"/>
    <x v="1"/>
    <s v="200371477274|76455"/>
    <s v="Check with Supplier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https://gepsmartinterfacestorage.blob.core.windows.net/buyersqlconn/70242/Interfaces/Inbound/EDI/Invoice/ProcessingError/2023/03/18/Invoice_20230318105147_dfd7da2a-c7c6-47ca-aea5-f32b5cd9c294.txt"/>
    <m/>
  </r>
  <r>
    <x v="7"/>
    <d v="2023-03-18T10:52:08"/>
    <s v="CincinnatiBell"/>
    <x v="1"/>
    <s v="200091477503|76455"/>
    <s v="Check with Supplier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08"/>
    <n v="76455"/>
    <s v="SaveInvoiceFromInterface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https://gepsmartinterfacestorage.blob.core.windows.net/buyersqlconn/70242/Interfaces/Inbound/EDI/Invoice/ProcessingError/2023/03/18/Invoice_20230318105149_978805b2-28c3-4436-8ac0-c02be67a2830.txt"/>
    <m/>
  </r>
  <r>
    <x v="7"/>
    <d v="2023-03-18T10:52:08"/>
    <s v="CincinnatiBell"/>
    <x v="1"/>
    <s v="200551480650|76455"/>
    <s v="Check with Supplier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https://gepsmartinterfacestorage.blob.core.windows.net/buyersqlconn/70242/Interfaces/Inbound/EDI/Invoice/ProcessingError/2023/03/18/Invoice_20230318105148_d599524e-3c16-4766-9cdd-5c557c69950f.txt"/>
    <m/>
  </r>
  <r>
    <x v="7"/>
    <d v="2023-03-18T10:52:08"/>
    <s v="CincinnatiBell"/>
    <x v="1"/>
    <s v="200371477275|76455"/>
    <s v="Check with Supplier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https://gepsmartinterfacestorage.blob.core.windows.net/buyersqlconn/70242/Interfaces/Inbound/EDI/Invoice/ProcessingError/2023/03/18/Invoice_20230318105147_a8be7dd9-3e9c-45c6-8375-743abdb6168a.txt"/>
    <m/>
  </r>
  <r>
    <x v="7"/>
    <d v="2023-03-18T10:52:08"/>
    <s v="CincinnatiBell"/>
    <x v="1"/>
    <s v="210001925968|76455"/>
    <s v="Check with Supplier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08"/>
    <n v="76455"/>
    <s v="SaveInvoiceFromInterface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https://gepsmartinterfacestorage.blob.core.windows.net/buyersqlconn/70242/Interfaces/Inbound/EDI/Invoice/ProcessingError/2023/03/18/Invoice_20230318105147_a211de02-3ead-40f7-8780-f49b022b406e.txt"/>
    <m/>
  </r>
  <r>
    <x v="7"/>
    <d v="2023-03-18T10:52:08"/>
    <s v="CincinnatiBell"/>
    <x v="1"/>
    <s v="200371477277|76455"/>
    <s v="Check with Supplier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https://gepsmartinterfacestorage.blob.core.windows.net/buyersqlconn/70242/Interfaces/Inbound/EDI/Invoice/ProcessingError/2023/03/18/Invoice_20230318105147_9e90f5e1-1c7c-48d5-a44f-5535d04f2c17.txt"/>
    <m/>
  </r>
  <r>
    <x v="7"/>
    <d v="2023-03-18T10:42:49"/>
    <s v="ABM"/>
    <x v="1"/>
    <s v="423126012|460113"/>
    <s v="Check with Supplier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12"/>
    <m/>
    <d v="2023-03-18T10:42:49"/>
    <n v="460113"/>
    <s v="SaveInvoiceFromInterface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3_3162cc9b635d46279798e2a91926a93a.txt"/>
    <m/>
  </r>
  <r>
    <x v="7"/>
    <d v="2023-03-18T10:42:48"/>
    <s v="ABM"/>
    <x v="1"/>
    <s v="423126064|460113"/>
    <s v="Check with Supplier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4"/>
    <m/>
    <d v="2023-03-18T10:42:48"/>
    <n v="460113"/>
    <s v="SaveInvoiceFromInterface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4_97efb053150743e2bcfd86bf6b2f897f.txt"/>
    <m/>
  </r>
  <r>
    <x v="7"/>
    <d v="2023-03-18T10:41:55"/>
    <s v="ABM"/>
    <x v="1"/>
    <s v="423126409|460113"/>
    <s v="Check with Supplier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409"/>
    <m/>
    <d v="2023-03-18T10:41:55"/>
    <n v="460113"/>
    <s v="SaveInvoiceFromInterface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3_186558ddce4644a88b7ed8fb31a1f38e.txt"/>
    <m/>
  </r>
  <r>
    <x v="7"/>
    <d v="2023-03-18T10:41:54"/>
    <s v="ABM"/>
    <x v="1"/>
    <s v="423126063|460113"/>
    <s v="Check with Supplier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3"/>
    <m/>
    <d v="2023-03-18T10:41:54"/>
    <n v="460113"/>
    <s v="SaveInvoiceFromInterface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4_2db2ef67975c4644a2414695a48b7ee1.txt"/>
    <m/>
  </r>
  <r>
    <x v="7"/>
    <d v="2023-03-18T10:38:48"/>
    <s v="ABM"/>
    <x v="1"/>
    <s v="756273281|460113"/>
    <s v="Check with Supplier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3281"/>
    <m/>
    <d v="2023-03-18T10:38:48"/>
    <n v="460113"/>
    <s v="SaveInvoiceFromInterface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3833_8864b24ed866472185bf9529a34a199a.txt"/>
    <m/>
  </r>
  <r>
    <x v="7"/>
    <d v="2023-03-18T20:46:18"/>
    <s v="Ecolab"/>
    <x v="0"/>
    <s v="SINV02207568|540498"/>
    <s v="GEP Team to reprocess"/>
    <s v="{ApplicationException}Error while saving invoice from interface : SINV0220756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8"/>
    <m/>
    <d v="2023-03-18T20:46:18"/>
    <n v="540498"/>
    <s v="SaveInvoiceFromInterface"/>
    <s v="An error occurred while processing the message, refer to the details section for more information _x000a_Message ID: {D646C96D-A974-4A71-B0A4-49B081D31B27}_x000a_Instance ID: {FC644FEE-83B8-4799-809B-9AC6C9476FD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d3f4a5b-a448-4f33-b545-12306f3557e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e6bb7e762b142a5953935009597ca61.txt"/>
    <s v="Processed"/>
  </r>
  <r>
    <x v="7"/>
    <d v="2023-03-18T20:46:18"/>
    <s v="Ecolab"/>
    <x v="0"/>
    <s v="SINV02207743|540498"/>
    <s v="GEP Team to reprocess"/>
    <s v="{ApplicationException}Error while saving invoice from interface : SINV0220774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3"/>
    <m/>
    <d v="2023-03-18T20:46:18"/>
    <n v="540498"/>
    <s v="SaveInvoiceFromInterface"/>
    <s v="An error occurred while processing the message, refer to the details section for more information _x000a_Message ID: {5297E28F-368C-4E59-B437-4519D27C80A2}_x000a_Instance ID: {993E575D-C314-49D9-AFDD-8E7BE1D2F26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fb00e9-2985-479f-a3f5-cad0f0df5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cc93bd08bc7466589cc8275825d1488.txt"/>
    <s v="Processed"/>
  </r>
  <r>
    <x v="7"/>
    <d v="2023-03-18T20:46:19"/>
    <s v="Ecolab"/>
    <x v="0"/>
    <s v="SINV02207560|540498"/>
    <s v="GEP Team to reprocess"/>
    <s v="{ApplicationException}Error while saving invoice from interface : SINV02207560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0"/>
    <m/>
    <d v="2023-03-18T20:46:19"/>
    <n v="540498"/>
    <s v="SaveInvoiceFromInterface"/>
    <s v="An error occurred while processing the message, refer to the details section for more information _x000a_Message ID: {69E0ADFD-8B2C-48BE-A52C-EFDDD3A693FA}_x000a_Instance ID: {AED2D3DF-67EA-4043-AC6A-41F08274784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78e756-98cb-40fd-9323-07601d29261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2_734517d2b584412eb455f73c2a828b88.txt"/>
    <s v="Processed"/>
  </r>
  <r>
    <x v="7"/>
    <d v="2023-03-18T10:38:03"/>
    <s v="Ecolab"/>
    <x v="0"/>
    <s v="1398614|544579"/>
    <s v="Check with Supplier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Pending"/>
    <x v="0"/>
    <m/>
    <m/>
    <m/>
    <m/>
    <m/>
    <m/>
    <m/>
    <m/>
    <m/>
    <m/>
    <s v="FISHER SCIENTIFIC Company, LLC"/>
    <s v="Invoice"/>
    <n v="1398614"/>
    <m/>
    <d v="2023-03-18T10:38:03"/>
    <n v="544579"/>
    <s v="SaveInvoiceFromInterface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https://gepsmartinterfacestorage.blob.core.windows.net/buyersqlconn/538731/Interfaces/Inbound/cXML/Invoice/ProcessingError/2023/03/18/Invoice_20230318103643_ed8a2d1178914fb7b10d331da7d5ec6f.txt"/>
    <m/>
  </r>
  <r>
    <x v="7"/>
    <d v="2023-03-18T11:44:03"/>
    <s v="Ecolab"/>
    <x v="0"/>
    <s v="924599001|540487"/>
    <s v="Check with Supplier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Pending"/>
    <x v="0"/>
    <m/>
    <m/>
    <m/>
    <m/>
    <m/>
    <m/>
    <m/>
    <m/>
    <m/>
    <m/>
    <s v="INSIGHT DIRECT USA"/>
    <s v="Invoice"/>
    <n v="924599001"/>
    <m/>
    <d v="2023-03-18T11:44:03"/>
    <n v="540487"/>
    <s v="SaveInvoiceFromInterface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https://gepsmartinterfacestorage.blob.core.windows.net/buyersqlconn/538731/Interfaces/Inbound/cXML/Invoice/ProcessingError/2023/03/18/Invoice_20230318114355_93d0c89e192147d09b0a0ef8ef13e445.txt"/>
    <m/>
  </r>
  <r>
    <x v="7"/>
    <d v="2023-03-18T20:46:19"/>
    <s v="Ecolab"/>
    <x v="0"/>
    <s v="SINV02207748|540498"/>
    <s v="GEP Team to reprocess"/>
    <s v="{ApplicationException}Error while saving invoice from interface : SINV0220774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8"/>
    <m/>
    <d v="2023-03-18T20:46:19"/>
    <n v="540498"/>
    <s v="SaveInvoiceFromInterface"/>
    <s v="An error occurred while processing the message, refer to the details section for more information _x000a_Message ID: {ECC33A18-9117-489C-8B49-404CCFB47952}_x000a_Instance ID: {4E517BD5-D891-43C5-AFC6-3DD0A60FF4D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7ac727-155c-499c-8026-3a2336995cb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3c715610d2ad4599b35a705e47836302.txt"/>
    <s v="Processed"/>
  </r>
  <r>
    <x v="7"/>
    <d v="2023-03-18T13:12:26"/>
    <s v="Kiewit"/>
    <x v="1"/>
    <s v="HL93957|573080"/>
    <s v="Check with Supplier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Error"/>
    <x v="1"/>
    <d v="2023-03-22T00:00:00"/>
    <m/>
    <d v="2023-03-22T00:00:00"/>
    <m/>
    <m/>
    <m/>
    <m/>
    <m/>
    <m/>
    <m/>
    <s v="CDW LLC"/>
    <s v="Invoice"/>
    <s v="HL93957"/>
    <m/>
    <d v="2023-03-18T13:12:26"/>
    <n v="573080"/>
    <s v="SaveInvoiceFromInterface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https://gepsmartinterfacestorage.blob.core.windows.net/buyersqlconn/70021845/Interfaces/Inbound/cXML/Invoice/ProcessingError/2023/03/18/Invoice_20230318131220_5ac12a899a2d41ceaf0a2413dcaa7565.txt"/>
    <m/>
  </r>
  <r>
    <x v="7"/>
    <d v="2023-03-18T12:19:11"/>
    <s v="Kiewit"/>
    <x v="1"/>
    <s v="9643877757|572963"/>
    <s v="Check with Supplier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57"/>
    <m/>
    <d v="2023-03-18T12:19:11"/>
    <n v="572963"/>
    <s v="SaveInvoiceFromInterface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https://gepsmartinterfacestorage.blob.core.windows.net/buyersqlconn/70021845/Interfaces/Inbound/cXML/Invoice/ProcessingError/2023/03/18/Invoice_20230318121906_c94373649ede4d79a30f0b457be7a928.txt"/>
    <m/>
  </r>
  <r>
    <x v="7"/>
    <d v="2023-03-18T11:33:56"/>
    <s v="Kiewit"/>
    <x v="1"/>
    <s v="3533354729|566022"/>
    <s v="Check with Supplier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29"/>
    <m/>
    <d v="2023-03-18T11:33:56"/>
    <n v="566022"/>
    <s v="SaveInvoiceFromInterface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https://gepsmartinterfacestorage.blob.core.windows.net/buyersqlconn/70021845/Interfaces/Inbound/cXML/Invoice/ProcessingError/2023/03/18/Invoice_20230318113350_3a8f63cbc97f4e84b7ab175ff3a4f3ca.txt"/>
    <m/>
  </r>
  <r>
    <x v="7"/>
    <d v="2023-03-18T11:40:58"/>
    <s v="Kiewit"/>
    <x v="1"/>
    <s v="62568420|568107"/>
    <s v="Check with Supplier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8420"/>
    <m/>
    <d v="2023-03-18T11:40:58"/>
    <n v="568107"/>
    <s v="SaveInvoiceFromInterface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https://gepsmartinterfacestorage.blob.core.windows.net/buyersqlconn/70021845/Interfaces/Inbound/cXML/Invoice/ProcessingError/2023/03/18/Invoice_20230318114053_ed21dac416264712a3ef9435a948abf8.txt"/>
    <m/>
  </r>
  <r>
    <x v="7"/>
    <d v="2023-03-18T12:17:11"/>
    <s v="Kiewit"/>
    <x v="1"/>
    <s v="9643877740|572963"/>
    <s v="Check with Supplier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40"/>
    <m/>
    <d v="2023-03-18T12:17:11"/>
    <n v="572963"/>
    <s v="SaveInvoiceFromInterface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https://gepsmartinterfacestorage.blob.core.windows.net/buyersqlconn/70021845/Interfaces/Inbound/cXML/Invoice/ProcessingError/2023/03/18/Invoice_20230318121705_1c092212ba894325a0e4cec0395e9d39.txt"/>
    <m/>
  </r>
  <r>
    <x v="7"/>
    <d v="2023-03-18T12:16:10"/>
    <s v="Kiewit"/>
    <x v="1"/>
    <s v="9644441629|572963"/>
    <s v="Check with Supplier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4441629"/>
    <m/>
    <d v="2023-03-18T12:16:10"/>
    <n v="572963"/>
    <s v="SaveInvoiceFromInterface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https://gepsmartinterfacestorage.blob.core.windows.net/buyersqlconn/70021845/Interfaces/Inbound/cXML/Invoice/ProcessingError/2023/03/18/Invoice_20230318121604_16955813e4fe4a919d1ba683303b2422.txt"/>
    <m/>
  </r>
  <r>
    <x v="7"/>
    <d v="2023-03-18T10:37:12"/>
    <s v="Kiewit"/>
    <x v="1"/>
    <s v="3533354731|566022"/>
    <s v="Check with Supplier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Error"/>
    <x v="1"/>
    <d v="2023-03-22T00:00:00"/>
    <m/>
    <d v="2023-03-22T00:00:00"/>
    <m/>
    <m/>
    <m/>
    <m/>
    <m/>
    <m/>
    <m/>
    <s v="Staples Contract &amp; Commercial Inc Staples Advantage"/>
    <s v="CreditMemo"/>
    <n v="3533354731"/>
    <m/>
    <d v="2023-03-18T10:37:12"/>
    <n v="566022"/>
    <s v="SaveCreditMemoFromInterface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8/CreditMemo_20230318103626_6a772621db6346fd981f56d22910dc1b.txt"/>
    <m/>
  </r>
  <r>
    <x v="7"/>
    <d v="2023-03-18T11:32:56"/>
    <s v="Kiewit"/>
    <x v="1"/>
    <s v="3533354741|566022"/>
    <s v="Check with Supplier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41"/>
    <m/>
    <d v="2023-03-18T11:32:56"/>
    <n v="566022"/>
    <s v="SaveInvoiceFromInterface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https://gepsmartinterfacestorage.blob.core.windows.net/buyersqlconn/70021845/Interfaces/Inbound/cXML/Invoice/ProcessingError/2023/03/18/Invoice_20230318113250_8cbd7875ba5a450a9e9967812c14898d.txt"/>
    <m/>
  </r>
  <r>
    <x v="7"/>
    <d v="2023-03-18T10:38:53"/>
    <s v="Kiewit"/>
    <x v="1"/>
    <s v="4620911718|572685"/>
    <s v="Check with Supplier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Error"/>
    <x v="1"/>
    <d v="2023-03-22T00:00:00"/>
    <m/>
    <d v="2023-03-22T00:00:00"/>
    <m/>
    <m/>
    <m/>
    <m/>
    <m/>
    <m/>
    <m/>
    <s v="Hilti Inc"/>
    <s v="Invoice"/>
    <n v="4620911718"/>
    <m/>
    <d v="2023-03-18T10:38:53"/>
    <n v="572685"/>
    <s v="SaveInvoiceFromInterface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https://gepsmartinterfacestorage.blob.core.windows.net/buyersqlconn/70021845/Interfaces/Inbound/cXML/Invoice/ProcessingError/2023/03/18/Invoice_20230318103835_997b5e324da64649a3e2c5df32a05ac2.txt"/>
    <m/>
  </r>
  <r>
    <x v="7"/>
    <d v="2023-03-18T11:20:51"/>
    <s v="Kiewit"/>
    <x v="1"/>
    <s v="9136059666|570205"/>
    <s v="Check with Supplier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Error"/>
    <x v="1"/>
    <d v="2023-03-22T00:00:00"/>
    <m/>
    <d v="2023-03-22T00:00:00"/>
    <m/>
    <m/>
    <m/>
    <m/>
    <m/>
    <m/>
    <m/>
    <s v="Airgas Inc"/>
    <s v="Invoice"/>
    <n v="9136059666"/>
    <m/>
    <d v="2023-03-18T11:20:51"/>
    <n v="570205"/>
    <s v="SaveInvoiceFromInterface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https://gepsmartinterfacestorage.blob.core.windows.net/buyersqlconn/70021845/Interfaces/Inbound/cXML/Invoice/ProcessingError/2023/03/18/Invoice_20230318112045_43287bcac23e432f87553dbd0e6d04a7.txt"/>
    <m/>
  </r>
  <r>
    <x v="7"/>
    <d v="2023-03-18T11:24:54"/>
    <s v="Kiewit"/>
    <x v="1"/>
    <s v="9136062212|570205"/>
    <s v="Check with Supplier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Error"/>
    <x v="1"/>
    <d v="2023-03-22T00:00:00"/>
    <m/>
    <d v="2023-03-22T00:00:00"/>
    <m/>
    <m/>
    <m/>
    <m/>
    <m/>
    <m/>
    <m/>
    <s v="Airgas Inc"/>
    <s v="Invoice"/>
    <n v="9136062212"/>
    <m/>
    <d v="2023-03-18T11:24:54"/>
    <n v="570205"/>
    <s v="SaveInvoiceFromInterface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https://gepsmartinterfacestorage.blob.core.windows.net/buyersqlconn/70021845/Interfaces/Inbound/cXML/Invoice/ProcessingError/2023/03/18/Invoice_20230318112448_7e4ee9cb2bc641ee90dabd9e2877882a.txt"/>
    <m/>
  </r>
  <r>
    <x v="7"/>
    <d v="2023-03-18T11:24:56"/>
    <s v="Kiewit"/>
    <x v="1"/>
    <s v="9136062214|570205"/>
    <s v="Check with Supplier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Error"/>
    <x v="1"/>
    <d v="2023-03-22T00:00:00"/>
    <m/>
    <d v="2023-03-22T00:00:00"/>
    <m/>
    <m/>
    <m/>
    <m/>
    <m/>
    <m/>
    <m/>
    <s v="Airgas Inc"/>
    <s v="Invoice"/>
    <n v="9136062214"/>
    <m/>
    <d v="2023-03-18T11:24:56"/>
    <n v="570205"/>
    <s v="SaveInvoiceFromInterface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https://gepsmartinterfacestorage.blob.core.windows.net/buyersqlconn/70021845/Interfaces/Inbound/cXML/Invoice/ProcessingError/2023/03/18/Invoice_20230318112448_56521a19d9c24041bf6ab0b1314aed67.txt"/>
    <m/>
  </r>
  <r>
    <x v="7"/>
    <d v="2023-03-18T10:40:47"/>
    <s v="Kiewit"/>
    <x v="1"/>
    <s v="9331290092|566727"/>
    <s v="Check with Supplier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290092"/>
    <m/>
    <d v="2023-03-18T10:40:47"/>
    <n v="566727"/>
    <s v="SaveInvoiceFromInterface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https://gepsmartinterfacestorage.blob.core.windows.net/buyersqlconn/70021845/Interfaces/Inbound/cXML/Invoice/ProcessingError/2023/03/18/Invoice_20230318104033_a06b8ee3a0e943908a432f3358107b3d.txt"/>
    <m/>
  </r>
  <r>
    <x v="7"/>
    <d v="2023-03-18T10:55:46"/>
    <s v="Kiewit"/>
    <x v="1"/>
    <s v="94638404|570280"/>
    <s v="Check with Supplier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McMaster-Carr Supply Co"/>
    <s v="Invoice"/>
    <n v="94638404"/>
    <m/>
    <d v="2023-03-18T10:55:46"/>
    <n v="570280"/>
    <s v="SaveInvoiceFromInterface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https://gepsmartinterfacestorage.blob.core.windows.net/buyersqlconn/70021845/Interfaces/Inbound/cXML/Invoice/ProcessingError/2023/03/18/Invoice_20230318105538_c693c365b81c479985a61360cda6dbf4.txt"/>
    <m/>
  </r>
  <r>
    <x v="7"/>
    <d v="2023-03-19T09:54:52"/>
    <s v="Kiewit"/>
    <x v="1"/>
    <s v="1DWHQWD3FVPP|545568"/>
    <s v="Check with Supplier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DWHQWD3FVPP"/>
    <m/>
    <d v="2023-03-19T09:54:52"/>
    <n v="545568"/>
    <s v="SaveInvoiceFromInterface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https://gepsmartinterfacestorage.blob.core.windows.net/buyersqlconn/70021845/Interfaces/Inbound/cXML/Invoice/ProcessingError/2023/03/19/Invoice_20230319095446_ff861067ef2247a7abb4a959ed2bbd44.txt"/>
    <m/>
  </r>
  <r>
    <x v="7"/>
    <d v="2023-03-18T10:36:42"/>
    <s v="Kiewit"/>
    <x v="1"/>
    <s v="4620909609|572685"/>
    <s v="Check with Supplier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09"/>
    <m/>
    <d v="2023-03-18T10:36:42"/>
    <n v="572685"/>
    <s v="SaveInvoiceFromInterface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https://gepsmartinterfacestorage.blob.core.windows.net/buyersqlconn/70021845/Interfaces/Inbound/cXML/Invoice/ProcessingError/2023/03/18/Invoice_20230318103543_00a60a3de70d4166813191b187c0ee33.txt"/>
    <m/>
  </r>
  <r>
    <x v="7"/>
    <d v="2023-03-18T10:37:12"/>
    <s v="Kiewit"/>
    <x v="1"/>
    <s v="4620909621|572685"/>
    <s v="Check with Supplier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21"/>
    <m/>
    <d v="2023-03-18T10:37:12"/>
    <n v="572685"/>
    <s v="SaveInvoiceFromInterface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https://gepsmartinterfacestorage.blob.core.windows.net/buyersqlconn/70021845/Interfaces/Inbound/cXML/Invoice/ProcessingError/2023/03/18/Invoice_20230318103637_07c4048462f949e09e3e089e1576c464.txt"/>
    <m/>
  </r>
  <r>
    <x v="7"/>
    <d v="2023-03-18T10:33:17"/>
    <s v="ChurchandDwight"/>
    <x v="1"/>
    <s v="9643518492|555549"/>
    <s v="Check with Supplier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Pending"/>
    <x v="0"/>
    <m/>
    <m/>
    <m/>
    <m/>
    <m/>
    <m/>
    <m/>
    <m/>
    <m/>
    <m/>
    <s v="W W GRAINGER INC 1"/>
    <s v="Invoice"/>
    <n v="9643518492"/>
    <m/>
    <d v="2023-03-18T10:33:17"/>
    <n v="555549"/>
    <s v="SaveInvoiceFromInterface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https://gepsmartinterfacestorage.blob.core.windows.net/buyersqlconn/70021948/Interfaces/Inbound/cXML/Invoice/ProcessingError/2023/03/18/Invoice_20230318103149_c4a6f96e-d160-4b1d-95a7-62e57184a9a4.txt"/>
    <m/>
  </r>
  <r>
    <x v="7"/>
    <d v="2023-03-18T20:46:18"/>
    <s v="Ecolab"/>
    <x v="0"/>
    <s v="SINV02207568|540498"/>
    <s v="GEP Team to reprocess"/>
    <s v="{ApplicationException}Error while saving invoice from interface : SINV0220756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8"/>
    <m/>
    <d v="2023-03-18T20:46:18"/>
    <n v="540498"/>
    <s v="SaveInvoiceFromInterface"/>
    <s v="An error occurred while processing the message, refer to the details section for more information _x000a_Message ID: {D646C96D-A974-4A71-B0A4-49B081D31B27}_x000a_Instance ID: {FC644FEE-83B8-4799-809B-9AC6C9476FD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d3f4a5b-a448-4f33-b545-12306f3557e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e6bb7e762b142a5953935009597ca61.txt"/>
    <s v="Processed"/>
  </r>
  <r>
    <x v="7"/>
    <d v="2023-03-18T20:46:18"/>
    <s v="Ecolab"/>
    <x v="0"/>
    <s v="SINV02207743|540498"/>
    <s v="GEP Team to reprocess"/>
    <s v="{ApplicationException}Error while saving invoice from interface : SINV0220774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3"/>
    <m/>
    <d v="2023-03-18T20:46:18"/>
    <n v="540498"/>
    <s v="SaveInvoiceFromInterface"/>
    <s v="An error occurred while processing the message, refer to the details section for more information _x000a_Message ID: {5297E28F-368C-4E59-B437-4519D27C80A2}_x000a_Instance ID: {993E575D-C314-49D9-AFDD-8E7BE1D2F26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fb00e9-2985-479f-a3f5-cad0f0df5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cc93bd08bc7466589cc8275825d1488.txt"/>
    <s v="Processed"/>
  </r>
  <r>
    <x v="7"/>
    <d v="2023-03-18T20:46:19"/>
    <s v="Ecolab"/>
    <x v="0"/>
    <s v="SINV02207560|540498"/>
    <s v="GEP Team to reprocess"/>
    <s v="{ApplicationException}Error while saving invoice from interface : SINV02207560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0"/>
    <m/>
    <d v="2023-03-18T20:46:19"/>
    <n v="540498"/>
    <s v="SaveInvoiceFromInterface"/>
    <s v="An error occurred while processing the message, refer to the details section for more information _x000a_Message ID: {69E0ADFD-8B2C-48BE-A52C-EFDDD3A693FA}_x000a_Instance ID: {AED2D3DF-67EA-4043-AC6A-41F08274784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78e756-98cb-40fd-9323-07601d29261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2_734517d2b584412eb455f73c2a828b88.txt"/>
    <s v="Processed"/>
  </r>
  <r>
    <x v="7"/>
    <d v="2023-03-18T20:46:19"/>
    <s v="Ecolab"/>
    <x v="0"/>
    <s v="SINV02207748|540498"/>
    <s v="GEP Team to reprocess"/>
    <s v="{ApplicationException}Error while saving invoice from interface : SINV0220774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8"/>
    <m/>
    <d v="2023-03-18T20:46:19"/>
    <n v="540498"/>
    <s v="SaveInvoiceFromInterface"/>
    <s v="An error occurred while processing the message, refer to the details section for more information _x000a_Message ID: {ECC33A18-9117-489C-8B49-404CCFB47952}_x000a_Instance ID: {4E517BD5-D891-43C5-AFC6-3DD0A60FF4D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7ac727-155c-499c-8026-3a2336995cb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3c715610d2ad4599b35a705e47836302.txt"/>
    <s v="Processed"/>
  </r>
  <r>
    <x v="7"/>
    <d v="2023-03-19T09:54:52"/>
    <s v="Kiewit"/>
    <x v="1"/>
    <s v="1DWHQWD3FVPP|545568"/>
    <s v="Check with Supplier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DWHQWD3FVPP"/>
    <m/>
    <d v="2023-03-19T09:54:52"/>
    <n v="545568"/>
    <s v="SaveInvoiceFromInterface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https://gepsmartinterfacestorage.blob.core.windows.net/buyersqlconn/70021845/Interfaces/Inbound/cXML/Invoice/ProcessingError/2023/03/19/Invoice_20230319095446_ff861067ef2247a7abb4a959ed2bbd44.txt"/>
    <m/>
  </r>
  <r>
    <x v="7"/>
    <d v="2023-03-20T08:00:27"/>
    <s v="ABM"/>
    <x v="1"/>
    <s v="756274070|460113"/>
    <s v="Check with Supplier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4070"/>
    <m/>
    <d v="2023-03-20T08:00:27"/>
    <n v="460113"/>
    <s v="SaveInvoiceFromInterface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075958_bcd1b774e76d4e329cbcd4231a2af95d.txt"/>
    <m/>
  </r>
  <r>
    <x v="7"/>
    <d v="2023-03-20T08:00:27"/>
    <s v="ABM"/>
    <x v="1"/>
    <s v="756274070|460113"/>
    <s v="Check with Supplier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4070"/>
    <m/>
    <d v="2023-03-20T08:00:27"/>
    <n v="460113"/>
    <s v="SaveInvoiceFromInterface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075958_bcd1b774e76d4e329cbcd4231a2af95d.txt"/>
    <m/>
  </r>
  <r>
    <x v="7"/>
    <d v="2023-03-20T12:11:21"/>
    <s v="ABM"/>
    <x v="1"/>
    <s v="423126621|460113"/>
    <s v="Check with Supplier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621"/>
    <m/>
    <d v="2023-03-20T12:11:21"/>
    <n v="460113"/>
    <s v="SaveInvoiceFromInterface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121116_30d9a1989d3f4ffaa8a71199b2ce6dba.txt"/>
    <m/>
  </r>
  <r>
    <x v="7"/>
    <d v="2023-03-20T13:18:35"/>
    <s v="ABM"/>
    <x v="1"/>
    <s v="1493622|387589"/>
    <s v="Check with Supplier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Pending"/>
    <x v="0"/>
    <m/>
    <m/>
    <m/>
    <m/>
    <m/>
    <m/>
    <m/>
    <m/>
    <m/>
    <m/>
    <s v="CINTAS CORP"/>
    <s v="Invoice"/>
    <n v="1493622"/>
    <m/>
    <d v="2023-03-20T13:18:35"/>
    <n v="387589"/>
    <s v="SaveInvoiceFromInterface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https://gepsmartinterfacestorage.blob.core.windows.net/buyersqlconn/4202/Interfaces/Inbound/EDI/Invoice/ProcessingError/2023/03/20/Invoice_20230320011825_cf83a95e-1fee-43eb-8081-11422c3bd9f0.txt"/>
    <m/>
  </r>
  <r>
    <x v="7"/>
    <d v="2023-03-20T13:32:49"/>
    <s v="ABM"/>
    <x v="1"/>
    <s v="81480693|455644"/>
    <s v="Check with Supplier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480693"/>
    <m/>
    <d v="2023-03-20T13:32:49"/>
    <n v="455644"/>
    <s v="SaveInvoiceFromInterface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20/Invoice_20230320133241_3a5c0b5ad9c1454d9fde98bcb0a8df1e.txt"/>
    <m/>
  </r>
  <r>
    <x v="7"/>
    <d v="2023-03-20T13:38:40"/>
    <s v="ABM"/>
    <x v="1"/>
    <s v="81511119_CR|455644"/>
    <s v="Check with Supplier"/>
    <s v="Failed|CreditMemoWorkFlow|08585222873763586963094569274CU54|Production-SMART-EASTUS|Correlation Id:08585222873791243522085318966CU63|Reason: HTTP - ValidationException: OrderNumber : PO-02:23-383286/CRED does not exists"/>
    <s v="Pending"/>
    <x v="0"/>
    <m/>
    <m/>
    <m/>
    <m/>
    <m/>
    <m/>
    <m/>
    <m/>
    <m/>
    <m/>
    <s v="WAXIE SANITARY SUPPLY"/>
    <s v="CreditMemo"/>
    <s v="81511119_CR"/>
    <m/>
    <d v="2023-03-20T13:38:40"/>
    <n v="455644"/>
    <s v="SaveCreditMemoFromInterface"/>
    <s v="Failed|CreditMemoWorkFlow|08585222873763586963094569274CU54|Production-SMART-EASTUS|Correlation Id:08585222873791243522085318966CU63|Reason: HTTP - ValidationException: OrderNumber : PO-02:23-383286/CRED does not exists"/>
    <s v="https://gepsmartinterfacestorage.blob.core.windows.net/buyersqlconn/4202/Interfaces/Inbound/cXML/CreditMemo/ProcessingError/2023/03/20/CreditMemo_20230320133833_fb32c58e3b644ec5931d2e0bd3fe8c78.txt"/>
    <m/>
  </r>
  <r>
    <x v="7"/>
    <d v="2023-03-20T14:52:08"/>
    <s v="ABM"/>
    <x v="1"/>
    <s v="81437208|455644"/>
    <s v="Check with Supplier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437208"/>
    <m/>
    <d v="2023-03-20T14:52:08"/>
    <n v="455644"/>
    <s v="SaveInvoiceFromInterface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https://gepsmartinterfacestorage.blob.core.windows.net/buyersqlconn/4202/Interfaces/Inbound/cXML/Invoice/ProcessingError/2023/03/20/Invoice_20230320145203_54afd9e4e1e1450f83335bc3809997f1.txt"/>
    <m/>
  </r>
  <r>
    <x v="7"/>
    <d v="2023-03-20T14:54:10"/>
    <s v="ABM"/>
    <x v="1"/>
    <s v="81555489|455644"/>
    <s v="Check with Supplier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Pending"/>
    <x v="0"/>
    <m/>
    <m/>
    <m/>
    <m/>
    <m/>
    <m/>
    <m/>
    <m/>
    <m/>
    <m/>
    <s v="WAXIE SANITARY SUPPLY"/>
    <s v="Invoice"/>
    <n v="81555489"/>
    <m/>
    <d v="2023-03-20T14:54:10"/>
    <n v="455644"/>
    <s v="SaveInvoiceFromInterface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https://gepsmartinterfacestorage.blob.core.windows.net/buyersqlconn/4202/Interfaces/Inbound/cXML/Invoice/ProcessingError/2023/03/20/Invoice_20230320145404_c1f2a8841e374371b302f8b41e692ba1.txt"/>
    <m/>
  </r>
  <r>
    <x v="7"/>
    <d v="2023-03-20T14:54:10"/>
    <s v="ABM"/>
    <x v="1"/>
    <s v="81555490|455644"/>
    <s v="Check with Supplier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Pending"/>
    <x v="0"/>
    <m/>
    <m/>
    <m/>
    <m/>
    <m/>
    <m/>
    <m/>
    <m/>
    <m/>
    <m/>
    <s v="WAXIE SANITARY SUPPLY"/>
    <s v="Invoice"/>
    <n v="81555490"/>
    <m/>
    <d v="2023-03-20T14:54:10"/>
    <n v="455644"/>
    <s v="SaveInvoiceFromInterface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https://gepsmartinterfacestorage.blob.core.windows.net/buyersqlconn/4202/Interfaces/Inbound/cXML/Invoice/ProcessingError/2023/03/20/Invoice_20230320145404_d6d56ac852bf446e99e742a892f38049.txt"/>
    <m/>
  </r>
  <r>
    <x v="7"/>
    <d v="2023-03-20T14:55:10"/>
    <s v="ABM"/>
    <x v="1"/>
    <s v="80839559|455644"/>
    <s v="Check with Supplier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0839559"/>
    <m/>
    <d v="2023-03-20T14:55:10"/>
    <n v="455644"/>
    <s v="SaveInvoiceFromInterface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20/Invoice_20230320145505_ff96e1edbd3c45d9a8d2c5af721f2254.txt"/>
    <m/>
  </r>
  <r>
    <x v="7"/>
    <d v="2023-03-20T15:03:24"/>
    <s v="ABM"/>
    <x v="1"/>
    <s v="81502494|455644"/>
    <s v="Check with Supplier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Pending"/>
    <x v="0"/>
    <m/>
    <m/>
    <m/>
    <m/>
    <m/>
    <m/>
    <m/>
    <m/>
    <m/>
    <m/>
    <s v="WAXIE SANITARY SUPPLY"/>
    <s v="Invoice"/>
    <n v="81502494"/>
    <m/>
    <d v="2023-03-20T15:03:24"/>
    <n v="455644"/>
    <s v="SaveInvoiceFromInterface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https://gepsmartinterfacestorage.blob.core.windows.net/buyersqlconn/4202/Interfaces/Inbound/cXML/Invoice/ProcessingError/2023/03/20/Invoice_20230320150309_5ef4cca777e746ddaced92e60825e0a6.txt"/>
    <m/>
  </r>
  <r>
    <x v="7"/>
    <d v="2023-03-20T15:28:48"/>
    <s v="Ecolab"/>
    <x v="0"/>
    <s v="33183265-160011|540445"/>
    <s v="Check with Supplier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Pending"/>
    <x v="0"/>
    <m/>
    <m/>
    <m/>
    <m/>
    <m/>
    <m/>
    <m/>
    <m/>
    <m/>
    <m/>
    <s v="LEASE PLAN U S A INC."/>
    <s v="Invoice"/>
    <s v="33183265-160011"/>
    <m/>
    <d v="2023-03-20T15:28:48"/>
    <n v="540445"/>
    <s v="SaveInvoiceFromInterface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https://gepsmartinterfacestorage.blob.core.windows.net/buyersqlconn/538731/Interfaces/Inbound/cXML/Invoice/ProcessingError/2023/03/20/Invoice_20230320152840_3b9b808f0c1a4bb79bd6eeecce2d88d5.txt"/>
    <m/>
  </r>
  <r>
    <x v="7"/>
    <d v="2023-03-20T15:36:26"/>
    <s v="Ecolab"/>
    <x v="0"/>
    <s v="33183265-160052|540445"/>
    <s v="Check with Supplier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Pending"/>
    <x v="0"/>
    <m/>
    <m/>
    <m/>
    <m/>
    <m/>
    <m/>
    <m/>
    <m/>
    <m/>
    <m/>
    <s v="LEASE PLAN U S A INC."/>
    <s v="Invoice"/>
    <s v="33183265-160052"/>
    <m/>
    <d v="2023-03-20T15:36:26"/>
    <n v="540445"/>
    <s v="SaveInvoiceFromInterface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https://gepsmartinterfacestorage.blob.core.windows.net/buyersqlconn/538731/Interfaces/Inbound/cXML/Invoice/ProcessingError/2023/03/20/Invoice_20230320153617_86aac348ebb7492c9416aeda153d7877.txt"/>
    <m/>
  </r>
  <r>
    <x v="7"/>
    <d v="2023-03-20T15:36:27"/>
    <s v="Ecolab"/>
    <x v="0"/>
    <s v="33183265-160053|540445"/>
    <s v="Check with Supplier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Pending"/>
    <x v="0"/>
    <m/>
    <m/>
    <m/>
    <m/>
    <m/>
    <m/>
    <m/>
    <m/>
    <m/>
    <m/>
    <s v="LEASE PLAN U S A INC."/>
    <s v="Invoice"/>
    <s v="33183265-160053"/>
    <m/>
    <d v="2023-03-20T15:36:27"/>
    <n v="540445"/>
    <s v="SaveInvoiceFromInterface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https://gepsmartinterfacestorage.blob.core.windows.net/buyersqlconn/538731/Interfaces/Inbound/cXML/Invoice/ProcessingError/2023/03/20/Invoice_20230320153619_0cfccfce3d1945f68074e388f858fea7.txt"/>
    <m/>
  </r>
  <r>
    <x v="7"/>
    <d v="2023-03-20T15:37:1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20T15:37:10"/>
    <n v="540498"/>
    <s v="SaveInvoiceFromInterface"/>
    <s v="An error occurred while processing the message, refer to the details section for more information _x000a_Message ID: {EC5186D7-46A4-4F1E-85F3-EAB1130BEDF0}_x000a_Instance ID: {E43B57FB-CEF5-4BE0-99A6-B4699C851E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5a32e65-aefc-42a0-b362-8a916472ece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0/Invoice_20230320153659_74b1b6f4d3dc4313b22c7c6a40fae8d1.txt"/>
    <s v="{ApplicationException}Error while saving invoice from interface : SINV02205281. Error details: IDX10000: The parameter 'token' cannot be a 'null' or an empty object. Parameter name: token{/ApplicationException}"/>
  </r>
  <r>
    <x v="7"/>
    <d v="2023-03-20T15:42:28"/>
    <s v="Ecolab"/>
    <x v="0"/>
    <s v="33183265-160294|540445"/>
    <s v="Check with Supplier"/>
    <s v="Failed|InvoiceWorkFlow|08585222799465728270000826169CU65|Production-SMART-EASTUS|Correlation Id:08585222799528436615211910132CU24|Reason: HTTP - Validation: PartnerInvoiceNumber is Duplicate. 33183265-160294"/>
    <s v="Pending"/>
    <x v="0"/>
    <m/>
    <m/>
    <m/>
    <m/>
    <m/>
    <m/>
    <m/>
    <m/>
    <m/>
    <m/>
    <s v="LEASE PLAN U S A INC."/>
    <s v="Invoice"/>
    <s v="33183265-160294"/>
    <m/>
    <d v="2023-03-20T15:42:28"/>
    <n v="540445"/>
    <s v="SaveInvoiceFromInterface"/>
    <s v="Failed|InvoiceWorkFlow|08585222799465728270000826169CU65|Production-SMART-EASTUS|Correlation Id:08585222799528436615211910132CU24|Reason: HTTP - Validation: PartnerInvoiceNumber is Duplicate. 33183265-160294"/>
    <s v="https://gepsmartinterfacestorage.blob.core.windows.net/buyersqlconn/538731/Interfaces/Inbound/cXML/Invoice/ProcessingError/2023/03/20/Invoice_20230320154222_4af0032b988940099714c135ac58d77c.txt"/>
    <m/>
  </r>
  <r>
    <x v="7"/>
    <d v="2023-03-20T15:43:24"/>
    <s v="Ecolab"/>
    <x v="0"/>
    <s v="33183265-160379|540445"/>
    <s v="Check with Supplier"/>
    <s v="Failed|InvoiceWorkFlow|08585222798891333319907182493CU45|Production-SMART-EASTUS|Correlation Id:08585222798924975244082124231CU21|Reason: HTTP - Validation: PartnerInvoiceNumber is Duplicate. 33183265-160379"/>
    <s v="Pending"/>
    <x v="0"/>
    <m/>
    <m/>
    <m/>
    <m/>
    <m/>
    <m/>
    <m/>
    <m/>
    <m/>
    <m/>
    <s v="LEASE PLAN U S A INC."/>
    <s v="Invoice"/>
    <s v="33183265-160379"/>
    <m/>
    <d v="2023-03-20T15:43:24"/>
    <n v="540445"/>
    <s v="SaveInvoiceFromInterface"/>
    <s v="Failed|InvoiceWorkFlow|08585222798891333319907182493CU45|Production-SMART-EASTUS|Correlation Id:08585222798924975244082124231CU21|Reason: HTTP - Validation: PartnerInvoiceNumber is Duplicate. 33183265-160379"/>
    <s v="https://gepsmartinterfacestorage.blob.core.windows.net/buyersqlconn/538731/Interfaces/Inbound/cXML/Invoice/ProcessingError/2023/03/20/Invoice_20230320154317_34800062b2074dc696028bf087960226.txt"/>
    <m/>
  </r>
  <r>
    <x v="7"/>
    <d v="2023-03-20T15:52:38"/>
    <s v="Ecolab"/>
    <x v="0"/>
    <s v="33183265-160959|540445"/>
    <s v="Check with Supplier"/>
    <s v="Failed|InvoiceWorkFlow|08585222793424710247784854842CU42|Production-SMART-EASTUS|Correlation Id:08585222793491438756890250963CU26|Reason: HTTP - Validation: PartnerInvoiceNumber is Duplicate. 33183265-160959"/>
    <s v="Pending"/>
    <x v="0"/>
    <m/>
    <m/>
    <m/>
    <m/>
    <m/>
    <m/>
    <m/>
    <m/>
    <m/>
    <m/>
    <s v="LEASE PLAN U S A INC."/>
    <s v="Invoice"/>
    <s v="33183265-160959"/>
    <m/>
    <d v="2023-03-20T15:52:38"/>
    <n v="540445"/>
    <s v="SaveInvoiceFromInterface"/>
    <s v="Failed|InvoiceWorkFlow|08585222793424710247784854842CU42|Production-SMART-EASTUS|Correlation Id:08585222793491438756890250963CU26|Reason: HTTP - Validation: PartnerInvoiceNumber is Duplicate. 33183265-160959"/>
    <s v="https://gepsmartinterfacestorage.blob.core.windows.net/buyersqlconn/538731/Interfaces/Inbound/cXML/Invoice/ProcessingError/2023/03/20/Invoice_20230320155225_4001cba2216f4f17bd6b733762ee9605.txt"/>
    <m/>
  </r>
  <r>
    <x v="7"/>
    <d v="2023-03-20T15:54:36"/>
    <s v="Ecolab"/>
    <x v="0"/>
    <s v="33183265-160966|540445"/>
    <s v="Check with Supplier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Pending"/>
    <x v="0"/>
    <m/>
    <m/>
    <m/>
    <m/>
    <m/>
    <m/>
    <m/>
    <m/>
    <m/>
    <m/>
    <s v="LEASE PLAN U S A INC."/>
    <s v="Invoice"/>
    <s v="33183265-160966"/>
    <m/>
    <d v="2023-03-20T15:54:36"/>
    <n v="540445"/>
    <s v="SaveInvoiceFromInterface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https://gepsmartinterfacestorage.blob.core.windows.net/buyersqlconn/538731/Interfaces/Inbound/cXML/Invoice/ProcessingError/2023/03/20/Invoice_20230320155426_3f04074674654f1b9c4646b34753e158.txt"/>
    <m/>
  </r>
  <r>
    <x v="7"/>
    <d v="2023-03-20T15:59:29"/>
    <s v="Ecolab"/>
    <x v="0"/>
    <s v="33183265-160988|540445"/>
    <s v="Check with Supplier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Pending"/>
    <x v="0"/>
    <m/>
    <m/>
    <m/>
    <m/>
    <m/>
    <m/>
    <m/>
    <m/>
    <m/>
    <m/>
    <s v="LEASE PLAN U S A INC."/>
    <s v="Invoice"/>
    <s v="33183265-160988"/>
    <m/>
    <d v="2023-03-20T15:59:29"/>
    <n v="540445"/>
    <s v="SaveInvoiceFromInterface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https://gepsmartinterfacestorage.blob.core.windows.net/buyersqlconn/538731/Interfaces/Inbound/cXML/Invoice/ProcessingError/2023/03/20/Invoice_20230320155924_76dc52896c6a44dcbfeca7e53ce68055.txt"/>
    <m/>
  </r>
  <r>
    <x v="7"/>
    <d v="2023-03-20T16:07:35"/>
    <s v="Ecolab"/>
    <x v="0"/>
    <s v="33183265-161020|540445"/>
    <s v="Check with Supplier"/>
    <s v="Failed|InvoiceWorkFlow|08585222784385435248403286058CU59|Production-SMART-EASTUS|Correlation Id:08585222784441031764309700654CU50|Reason: HTTP - Validation: PartnerInvoiceNumber is Duplicate. 33183265-161020"/>
    <s v="Pending"/>
    <x v="0"/>
    <m/>
    <m/>
    <m/>
    <m/>
    <m/>
    <m/>
    <m/>
    <m/>
    <m/>
    <m/>
    <s v="LEASE PLAN U S A INC."/>
    <s v="Invoice"/>
    <s v="33183265-161020"/>
    <m/>
    <d v="2023-03-20T16:07:35"/>
    <n v="540445"/>
    <s v="SaveInvoiceFromInterface"/>
    <s v="Failed|InvoiceWorkFlow|08585222784385435248403286058CU59|Production-SMART-EASTUS|Correlation Id:08585222784441031764309700654CU50|Reason: HTTP - Validation: PartnerInvoiceNumber is Duplicate. 33183265-161020"/>
    <s v="https://gepsmartinterfacestorage.blob.core.windows.net/buyersqlconn/538731/Interfaces/Inbound/cXML/Invoice/ProcessingError/2023/03/20/Invoice_20230320160728_c400a3b3621a442b9ee74b8c0b68773e.txt"/>
    <m/>
  </r>
  <r>
    <x v="7"/>
    <d v="2023-03-20T16:10:38"/>
    <s v="Ecolab"/>
    <x v="0"/>
    <s v="33183265-161031|540445"/>
    <s v="Check with Supplier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Pending"/>
    <x v="0"/>
    <m/>
    <m/>
    <m/>
    <m/>
    <m/>
    <m/>
    <m/>
    <m/>
    <m/>
    <m/>
    <s v="LEASE PLAN U S A INC."/>
    <s v="Invoice"/>
    <s v="33183265-161031"/>
    <m/>
    <d v="2023-03-20T16:10:38"/>
    <n v="540445"/>
    <s v="SaveInvoiceFromInterface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https://gepsmartinterfacestorage.blob.core.windows.net/buyersqlconn/538731/Interfaces/Inbound/cXML/Invoice/ProcessingError/2023/03/20/Invoice_20230320161028_ca323706f2574e6cbf9de6ab27d06cf8.txt"/>
    <m/>
  </r>
  <r>
    <x v="7"/>
    <d v="2023-03-20T16:24:47"/>
    <s v="Ecolab"/>
    <x v="0"/>
    <s v="33183265-161084|540445"/>
    <s v="Check with Supplier"/>
    <s v="Failed|InvoiceWorkFlow|08585222774140594978582449266CU57|Production-SMART-EASTUS|Correlation Id:08585222774195994347143744466CU51|Reason: HTTP - Validation: PartnerInvoiceNumber is Duplicate. 33183265-161084"/>
    <s v="Pending"/>
    <x v="0"/>
    <m/>
    <m/>
    <m/>
    <m/>
    <m/>
    <m/>
    <m/>
    <m/>
    <m/>
    <m/>
    <s v="LEASE PLAN U S A INC."/>
    <s v="Invoice"/>
    <s v="33183265-161084"/>
    <m/>
    <d v="2023-03-20T16:24:47"/>
    <n v="540445"/>
    <s v="SaveInvoiceFromInterface"/>
    <s v="Failed|InvoiceWorkFlow|08585222774140594978582449266CU57|Production-SMART-EASTUS|Correlation Id:08585222774195994347143744466CU51|Reason: HTTP - Validation: PartnerInvoiceNumber is Duplicate. 33183265-161084"/>
    <s v="https://gepsmartinterfacestorage.blob.core.windows.net/buyersqlconn/538731/Interfaces/Inbound/cXML/Invoice/ProcessingError/2023/03/20/Invoice_20230320162432_5311c7599d4c4906809936a597e09fe1.txt"/>
    <m/>
  </r>
  <r>
    <x v="7"/>
    <d v="2023-03-20T16:26:40"/>
    <s v="Ecolab"/>
    <x v="0"/>
    <s v="33183265-161088|540445"/>
    <s v="Check with Supplier"/>
    <s v="Failed|InvoiceWorkFlow|08585222772949252524327039588CU66|Production-SMART-EASTUS|Correlation Id:08585222772990468844326566994CU24|Reason: HTTP - Validation: PartnerInvoiceNumber is Duplicate. 33183265-161088"/>
    <s v="Pending"/>
    <x v="0"/>
    <m/>
    <m/>
    <m/>
    <m/>
    <m/>
    <m/>
    <m/>
    <m/>
    <m/>
    <m/>
    <s v="LEASE PLAN U S A INC."/>
    <s v="Invoice"/>
    <s v="33183265-161088"/>
    <m/>
    <d v="2023-03-20T16:26:40"/>
    <n v="540445"/>
    <s v="SaveInvoiceFromInterface"/>
    <s v="Failed|InvoiceWorkFlow|08585222772949252524327039588CU66|Production-SMART-EASTUS|Correlation Id:08585222772990468844326566994CU24|Reason: HTTP - Validation: PartnerInvoiceNumber is Duplicate. 33183265-161088"/>
    <s v="https://gepsmartinterfacestorage.blob.core.windows.net/buyersqlconn/538731/Interfaces/Inbound/cXML/Invoice/ProcessingError/2023/03/20/Invoice_20230320162632_af3fe895d07a49a9a60ac8bcff771d2b.txt"/>
    <m/>
  </r>
  <r>
    <x v="7"/>
    <d v="2023-03-20T16:39:40"/>
    <s v="Ecolab"/>
    <x v="0"/>
    <s v="33183265-161116|540445"/>
    <s v="Check with Supplier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Pending"/>
    <x v="0"/>
    <m/>
    <m/>
    <m/>
    <m/>
    <m/>
    <m/>
    <m/>
    <m/>
    <m/>
    <m/>
    <s v="LEASE PLAN U S A INC."/>
    <s v="Invoice"/>
    <s v="33183265-161116"/>
    <m/>
    <d v="2023-03-20T16:39:40"/>
    <n v="540445"/>
    <s v="SaveInvoiceFromInterface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https://gepsmartinterfacestorage.blob.core.windows.net/buyersqlconn/538731/Interfaces/Inbound/cXML/Invoice/ProcessingError/2023/03/20/Invoice_20230320163935_d4012b4d15bf40669829af209eef8900.txt"/>
    <m/>
  </r>
  <r>
    <x v="7"/>
    <d v="2023-03-20T16:40:50"/>
    <s v="Ecolab"/>
    <x v="0"/>
    <s v="33183265-161119|540445"/>
    <s v="Check with Supplier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Pending"/>
    <x v="0"/>
    <m/>
    <m/>
    <m/>
    <m/>
    <m/>
    <m/>
    <m/>
    <m/>
    <m/>
    <m/>
    <s v="LEASE PLAN U S A INC."/>
    <s v="Invoice"/>
    <s v="33183265-161119"/>
    <m/>
    <d v="2023-03-20T16:40:50"/>
    <n v="540445"/>
    <s v="SaveInvoiceFromInterface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https://gepsmartinterfacestorage.blob.core.windows.net/buyersqlconn/538731/Interfaces/Inbound/cXML/Invoice/ProcessingError/2023/03/20/Invoice_20230320164040_85328086b8f944b5b97a9773747560e6.txt"/>
    <m/>
  </r>
  <r>
    <x v="7"/>
    <d v="2023-03-20T16:41:41"/>
    <s v="Ecolab"/>
    <x v="0"/>
    <s v="33183265-161121|540445"/>
    <s v="Check with Supplier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Pending"/>
    <x v="0"/>
    <m/>
    <m/>
    <m/>
    <m/>
    <m/>
    <m/>
    <m/>
    <m/>
    <m/>
    <m/>
    <s v="LEASE PLAN U S A INC."/>
    <s v="Invoice"/>
    <s v="33183265-161121"/>
    <m/>
    <d v="2023-03-20T16:41:41"/>
    <n v="540445"/>
    <s v="SaveInvoiceFromInterface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https://gepsmartinterfacestorage.blob.core.windows.net/buyersqlconn/538731/Interfaces/Inbound/cXML/Invoice/ProcessingError/2023/03/20/Invoice_20230320164136_5c4979e9c20c44e795736e448e18c00e.txt"/>
    <m/>
  </r>
  <r>
    <x v="7"/>
    <d v="2023-03-20T16:47:44"/>
    <s v="Ecolab"/>
    <x v="0"/>
    <s v="33183265-161146|540445"/>
    <s v="Check with Supplier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Pending"/>
    <x v="0"/>
    <m/>
    <m/>
    <m/>
    <m/>
    <m/>
    <m/>
    <m/>
    <m/>
    <m/>
    <m/>
    <s v="LEASE PLAN U S A INC."/>
    <s v="Invoice"/>
    <s v="33183265-161146"/>
    <m/>
    <d v="2023-03-20T16:47:44"/>
    <n v="540445"/>
    <s v="SaveInvoiceFromInterface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https://gepsmartinterfacestorage.blob.core.windows.net/buyersqlconn/538731/Interfaces/Inbound/cXML/Invoice/ProcessingError/2023/03/20/Invoice_20230320164738_671eed7098c64567805bb4928bf4d9f6.txt"/>
    <m/>
  </r>
  <r>
    <x v="7"/>
    <d v="2023-03-20T16:53:48"/>
    <s v="Ecolab"/>
    <x v="0"/>
    <s v="33183265-161157|540445"/>
    <s v="Check with Supplier"/>
    <s v="Failed|InvoiceWorkFlow|08585222756662597887315754810CU44|Production-SMART-EASTUS|Correlation Id:08585222756708334695779310649CU29|Reason: HTTP - Validation: PartnerInvoiceNumber is Duplicate. 33183265-161157"/>
    <s v="Pending"/>
    <x v="0"/>
    <m/>
    <m/>
    <m/>
    <m/>
    <m/>
    <m/>
    <m/>
    <m/>
    <m/>
    <m/>
    <s v="LEASE PLAN U S A INC."/>
    <s v="Invoice"/>
    <s v="33183265-161157"/>
    <m/>
    <d v="2023-03-20T16:53:48"/>
    <n v="540445"/>
    <s v="SaveInvoiceFromInterface"/>
    <s v="Failed|InvoiceWorkFlow|08585222756662597887315754810CU44|Production-SMART-EASTUS|Correlation Id:08585222756708334695779310649CU29|Reason: HTTP - Validation: PartnerInvoiceNumber is Duplicate. 33183265-161157"/>
    <s v="https://gepsmartinterfacestorage.blob.core.windows.net/buyersqlconn/538731/Interfaces/Inbound/cXML/Invoice/ProcessingError/2023/03/20/Invoice_20230320165341_cc04f28e66f04ea5a2d8b27e100780c9.txt"/>
    <m/>
  </r>
  <r>
    <x v="7"/>
    <d v="2023-03-20T17:05:51"/>
    <s v="Ecolab"/>
    <x v="0"/>
    <s v="33183265-161196|540445"/>
    <s v="Check with Supplier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Pending"/>
    <x v="0"/>
    <m/>
    <m/>
    <m/>
    <m/>
    <m/>
    <m/>
    <m/>
    <m/>
    <m/>
    <m/>
    <s v="LEASE PLAN U S A INC."/>
    <s v="Invoice"/>
    <s v="33183265-161196"/>
    <m/>
    <d v="2023-03-20T17:05:51"/>
    <n v="540445"/>
    <s v="SaveInvoiceFromInterface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https://gepsmartinterfacestorage.blob.core.windows.net/buyersqlconn/538731/Interfaces/Inbound/cXML/Invoice/ProcessingError/2023/03/20/Invoice_20230320170545_56d407594a5a49fb83c08a3bf3b00985.txt"/>
    <m/>
  </r>
  <r>
    <x v="7"/>
    <d v="2023-03-20T17:18:55"/>
    <s v="Ecolab"/>
    <x v="0"/>
    <s v="33183265-161986|540445"/>
    <s v="Check with Supplier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Pending"/>
    <x v="0"/>
    <m/>
    <m/>
    <m/>
    <m/>
    <m/>
    <m/>
    <m/>
    <m/>
    <m/>
    <m/>
    <s v="LEASE PLAN U S A INC."/>
    <s v="Invoice"/>
    <s v="33183265-161986"/>
    <m/>
    <d v="2023-03-20T17:18:55"/>
    <n v="540445"/>
    <s v="SaveInvoiceFromInterface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https://gepsmartinterfacestorage.blob.core.windows.net/buyersqlconn/538731/Interfaces/Inbound/cXML/Invoice/ProcessingError/2023/03/20/Invoice_20230320171848_d5f1dadc6a9e4bfba07ae8cacf2ad0c8.txt"/>
    <m/>
  </r>
  <r>
    <x v="7"/>
    <d v="2023-03-20T17:20:54"/>
    <s v="Ecolab"/>
    <x v="0"/>
    <s v="33183265-162097|540445"/>
    <s v="Check with Supplier"/>
    <s v="Failed|InvoiceWorkFlow|08585222740390453794539227941CU57|Production-SMART-EASTUS|Correlation Id:08585222740430775820626717585CU82|Reason: HTTP - Validation: PartnerInvoiceNumber is Duplicate. 33183265-162097"/>
    <s v="Pending"/>
    <x v="0"/>
    <m/>
    <m/>
    <m/>
    <m/>
    <m/>
    <m/>
    <m/>
    <m/>
    <m/>
    <m/>
    <s v="LEASE PLAN U S A INC."/>
    <s v="Invoice"/>
    <s v="33183265-162097"/>
    <m/>
    <d v="2023-03-20T17:20:54"/>
    <n v="540445"/>
    <s v="SaveInvoiceFromInterface"/>
    <s v="Failed|InvoiceWorkFlow|08585222740390453794539227941CU57|Production-SMART-EASTUS|Correlation Id:08585222740430775820626717585CU82|Reason: HTTP - Validation: PartnerInvoiceNumber is Duplicate. 33183265-162097"/>
    <s v="https://gepsmartinterfacestorage.blob.core.windows.net/buyersqlconn/538731/Interfaces/Inbound/cXML/Invoice/ProcessingError/2023/03/20/Invoice_20230320172048_1eb71d21128a45ca8b908fba33e6140d.txt"/>
    <m/>
  </r>
  <r>
    <x v="7"/>
    <d v="2023-03-20T17:23:53"/>
    <s v="Ecolab"/>
    <x v="0"/>
    <s v="33183265-162133|540445"/>
    <s v="Check with Supplier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Pending"/>
    <x v="0"/>
    <m/>
    <m/>
    <m/>
    <m/>
    <m/>
    <m/>
    <m/>
    <m/>
    <m/>
    <m/>
    <s v="LEASE PLAN U S A INC."/>
    <s v="Invoice"/>
    <s v="33183265-162133"/>
    <m/>
    <d v="2023-03-20T17:23:53"/>
    <n v="540445"/>
    <s v="SaveInvoiceFromInterface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https://gepsmartinterfacestorage.blob.core.windows.net/buyersqlconn/538731/Interfaces/Inbound/cXML/Invoice/ProcessingError/2023/03/20/Invoice_20230320172348_b7ba1483e60d40928fec9953a5807c94.txt"/>
    <m/>
  </r>
  <r>
    <x v="7"/>
    <d v="2023-03-20T17:24:56"/>
    <s v="Ecolab"/>
    <x v="0"/>
    <s v="33183265-162180|540445"/>
    <s v="Check with Supplier"/>
    <s v="Failed|InvoiceWorkFlow|08585222737974454246534395034CU68|Production-SMART-EASTUS|Correlation Id:08585222738024598568038190026CU29|Reason: HTTP - Validation: PartnerInvoiceNumber is Duplicate. 33183265-162180"/>
    <s v="Pending"/>
    <x v="0"/>
    <m/>
    <m/>
    <m/>
    <m/>
    <m/>
    <m/>
    <m/>
    <m/>
    <m/>
    <m/>
    <s v="LEASE PLAN U S A INC."/>
    <s v="Invoice"/>
    <s v="33183265-162180"/>
    <m/>
    <d v="2023-03-20T17:24:56"/>
    <n v="540445"/>
    <s v="SaveInvoiceFromInterface"/>
    <s v="Failed|InvoiceWorkFlow|08585222737974454246534395034CU68|Production-SMART-EASTUS|Correlation Id:08585222738024598568038190026CU29|Reason: HTTP - Validation: PartnerInvoiceNumber is Duplicate. 33183265-162180"/>
    <s v="https://gepsmartinterfacestorage.blob.core.windows.net/buyersqlconn/538731/Interfaces/Inbound/cXML/Invoice/ProcessingError/2023/03/20/Invoice_20230320172450_a2883547b88a42f587f4863e687dec72.txt"/>
    <m/>
  </r>
  <r>
    <x v="7"/>
    <d v="2023-03-20T17:32:01"/>
    <s v="Ecolab"/>
    <x v="0"/>
    <s v="33183265-162424|540445"/>
    <s v="Check with Supplier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Pending"/>
    <x v="0"/>
    <m/>
    <m/>
    <m/>
    <m/>
    <m/>
    <m/>
    <m/>
    <m/>
    <m/>
    <m/>
    <s v="LEASE PLAN U S A INC."/>
    <s v="Invoice"/>
    <s v="33183265-162424"/>
    <m/>
    <d v="2023-03-20T17:32:01"/>
    <n v="540445"/>
    <s v="SaveInvoiceFromInterface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https://gepsmartinterfacestorage.blob.core.windows.net/buyersqlconn/538731/Interfaces/Inbound/cXML/Invoice/ProcessingError/2023/03/20/Invoice_20230320173152_2790e4621dd849c69e58c852fb1fe34a.txt"/>
    <m/>
  </r>
  <r>
    <x v="7"/>
    <d v="2023-03-20T18:00:14"/>
    <s v="Ecolab"/>
    <x v="0"/>
    <s v="33183265-162940|540445"/>
    <s v="Check with Supplier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Pending"/>
    <x v="0"/>
    <m/>
    <m/>
    <m/>
    <m/>
    <m/>
    <m/>
    <m/>
    <m/>
    <m/>
    <m/>
    <s v="LEASE PLAN U S A INC."/>
    <s v="Invoice"/>
    <s v="33183265-162940"/>
    <m/>
    <d v="2023-03-20T18:00:14"/>
    <n v="540445"/>
    <s v="SaveInvoiceFromInterface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https://gepsmartinterfacestorage.blob.core.windows.net/buyersqlconn/538731/Interfaces/Inbound/cXML/Invoice/ProcessingError/2023/03/20/Invoice_20230320180005_12163ce672a34b7193a284f751af2a86.txt"/>
    <m/>
  </r>
  <r>
    <x v="7"/>
    <d v="2023-03-20T18:31:21"/>
    <s v="Ecolab"/>
    <x v="0"/>
    <s v="33183265-170229|540445"/>
    <s v="Check with Supplier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Pending"/>
    <x v="0"/>
    <m/>
    <m/>
    <m/>
    <m/>
    <m/>
    <m/>
    <m/>
    <m/>
    <m/>
    <m/>
    <s v="LEASE PLAN U S A INC."/>
    <s v="Invoice"/>
    <s v="33183265-170229"/>
    <m/>
    <d v="2023-03-20T18:31:21"/>
    <n v="540445"/>
    <s v="SaveInvoiceFromInterface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https://gepsmartinterfacestorage.blob.core.windows.net/buyersqlconn/538731/Interfaces/Inbound/cXML/Invoice/ProcessingError/2023/03/20/Invoice_20230320183112_b0b164cb88b74eb2902f7d9eb44a98e7.txt"/>
    <m/>
  </r>
  <r>
    <x v="7"/>
    <d v="2023-03-20T18:37:22"/>
    <s v="Ecolab"/>
    <x v="0"/>
    <s v="33183265-170303|540445"/>
    <s v="Check with Supplier"/>
    <s v="Failed|InvoiceWorkFlow|08585222694519728820931344688CU47|Production-SMART-EASTUS|Correlation Id:08585222694567823331091096899CU51|Reason: HTTP - Validation: PartnerInvoiceNumber is Duplicate. 33183265-170303"/>
    <s v="Pending"/>
    <x v="0"/>
    <m/>
    <m/>
    <m/>
    <m/>
    <m/>
    <m/>
    <m/>
    <m/>
    <m/>
    <m/>
    <s v="LEASE PLAN U S A INC."/>
    <s v="Invoice"/>
    <s v="33183265-170303"/>
    <m/>
    <d v="2023-03-20T18:37:22"/>
    <n v="540445"/>
    <s v="SaveInvoiceFromInterface"/>
    <s v="Failed|InvoiceWorkFlow|08585222694519728820931344688CU47|Production-SMART-EASTUS|Correlation Id:08585222694567823331091096899CU51|Reason: HTTP - Validation: PartnerInvoiceNumber is Duplicate. 33183265-170303"/>
    <s v="https://gepsmartinterfacestorage.blob.core.windows.net/buyersqlconn/538731/Interfaces/Inbound/cXML/Invoice/ProcessingError/2023/03/20/Invoice_20230320183715_0297556d8b45483e9bd32be84ed204be.txt"/>
    <m/>
  </r>
  <r>
    <x v="7"/>
    <d v="2023-03-20T18:38:40"/>
    <s v="Ecolab"/>
    <x v="0"/>
    <s v="33183265-170305|540445"/>
    <s v="Check with Supplier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Pending"/>
    <x v="0"/>
    <m/>
    <m/>
    <m/>
    <m/>
    <m/>
    <m/>
    <m/>
    <m/>
    <m/>
    <m/>
    <s v="LEASE PLAN U S A INC."/>
    <s v="Invoice"/>
    <s v="33183265-170305"/>
    <m/>
    <d v="2023-03-20T18:38:40"/>
    <n v="540445"/>
    <s v="SaveInvoiceFromInterface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https://gepsmartinterfacestorage.blob.core.windows.net/buyersqlconn/538731/Interfaces/Inbound/cXML/Invoice/ProcessingError/2023/03/20/Invoice_20230320183817_47223d4b23e445838057d7c3934e0567.txt"/>
    <m/>
  </r>
  <r>
    <x v="7"/>
    <d v="2023-03-20T18:45:28"/>
    <s v="Ecolab"/>
    <x v="0"/>
    <s v="33183265-170357|540445"/>
    <s v="Check with Supplier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Pending"/>
    <x v="0"/>
    <m/>
    <m/>
    <m/>
    <m/>
    <m/>
    <m/>
    <m/>
    <m/>
    <m/>
    <m/>
    <s v="LEASE PLAN U S A INC."/>
    <s v="Invoice"/>
    <s v="33183265-170357"/>
    <m/>
    <d v="2023-03-20T18:45:28"/>
    <n v="540445"/>
    <s v="SaveInvoiceFromInterface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https://gepsmartinterfacestorage.blob.core.windows.net/buyersqlconn/538731/Interfaces/Inbound/cXML/Invoice/ProcessingError/2023/03/20/Invoice_20230320184517_b16d48c9f23c4c7a899da7d9c2510b9e.txt"/>
    <m/>
  </r>
  <r>
    <x v="7"/>
    <d v="2023-03-20T18:52:37"/>
    <s v="Ecolab"/>
    <x v="0"/>
    <s v="33183265-170474|540445"/>
    <s v="Check with Supplier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Pending"/>
    <x v="0"/>
    <m/>
    <m/>
    <m/>
    <m/>
    <m/>
    <m/>
    <m/>
    <m/>
    <m/>
    <m/>
    <s v="LEASE PLAN U S A INC."/>
    <s v="Invoice"/>
    <s v="33183265-170474"/>
    <m/>
    <d v="2023-03-20T18:52:37"/>
    <n v="540445"/>
    <s v="SaveInvoiceFromInterface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https://gepsmartinterfacestorage.blob.core.windows.net/buyersqlconn/538731/Interfaces/Inbound/cXML/Invoice/ProcessingError/2023/03/20/Invoice_20230320185221_a3d7dfcb35fb440e88c1fcfb82633b80.txt"/>
    <m/>
  </r>
  <r>
    <x v="7"/>
    <d v="2023-03-20T19:02:55"/>
    <s v="Ecolab"/>
    <x v="0"/>
    <s v="33183265-170704|540445"/>
    <s v="Check with Supplier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Pending"/>
    <x v="0"/>
    <m/>
    <m/>
    <m/>
    <m/>
    <m/>
    <m/>
    <m/>
    <m/>
    <m/>
    <m/>
    <s v="LEASE PLAN U S A INC."/>
    <s v="Invoice"/>
    <s v="33183265-170704"/>
    <m/>
    <d v="2023-03-20T19:02:55"/>
    <n v="540445"/>
    <s v="SaveInvoiceFromInterface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https://gepsmartinterfacestorage.blob.core.windows.net/buyersqlconn/538731/Interfaces/Inbound/cXML/Invoice/ProcessingError/2023/03/20/Invoice_20230320190229_befccb29c28142aba795c08a8255a3a9.txt"/>
    <m/>
  </r>
  <r>
    <x v="7"/>
    <d v="2023-03-20T19:17:33"/>
    <s v="Ecolab"/>
    <x v="0"/>
    <s v="33183265-171261|540445"/>
    <s v="Check with Supplier"/>
    <s v="Failed|InvoiceWorkFlow|08585222670388930168554077464CU91|Production-SMART-EASTUS|Correlation Id:08585222670435152002096935387CU24|Reason: HTTP - Validation: PartnerInvoiceNumber is Duplicate. 33183265-171261"/>
    <s v="Pending"/>
    <x v="0"/>
    <m/>
    <m/>
    <m/>
    <m/>
    <m/>
    <m/>
    <m/>
    <m/>
    <m/>
    <m/>
    <s v="LEASE PLAN U S A INC."/>
    <s v="Invoice"/>
    <s v="33183265-171261"/>
    <m/>
    <d v="2023-03-20T19:17:33"/>
    <n v="540445"/>
    <s v="SaveInvoiceFromInterface"/>
    <s v="Failed|InvoiceWorkFlow|08585222670388930168554077464CU91|Production-SMART-EASTUS|Correlation Id:08585222670435152002096935387CU24|Reason: HTTP - Validation: PartnerInvoiceNumber is Duplicate. 33183265-171261"/>
    <s v="https://gepsmartinterfacestorage.blob.core.windows.net/buyersqlconn/538731/Interfaces/Inbound/cXML/Invoice/ProcessingError/2023/03/20/Invoice_20230320191727_d75bb1d985104d829f9b5eb94030e7f0.txt"/>
    <m/>
  </r>
  <r>
    <x v="7"/>
    <d v="2023-03-20T19:21:37"/>
    <s v="Ecolab"/>
    <x v="0"/>
    <s v="33183265-171276|540445"/>
    <s v="Check with Supplier"/>
    <s v="Failed|InvoiceWorkFlow|08585222667973234059235146213CU88|Production-SMART-EASTUS|Correlation Id:08585222668018528254549273759CU30|Reason: HTTP - Validation: PartnerInvoiceNumber is Duplicate. 33183265-171276"/>
    <s v="Pending"/>
    <x v="0"/>
    <m/>
    <m/>
    <m/>
    <m/>
    <m/>
    <m/>
    <m/>
    <m/>
    <m/>
    <m/>
    <s v="LEASE PLAN U S A INC."/>
    <s v="Invoice"/>
    <s v="33183265-171276"/>
    <m/>
    <d v="2023-03-20T19:21:37"/>
    <n v="540445"/>
    <s v="SaveInvoiceFromInterface"/>
    <s v="Failed|InvoiceWorkFlow|08585222667973234059235146213CU88|Production-SMART-EASTUS|Correlation Id:08585222668018528254549273759CU30|Reason: HTTP - Validation: PartnerInvoiceNumber is Duplicate. 33183265-171276"/>
    <s v="https://gepsmartinterfacestorage.blob.core.windows.net/buyersqlconn/538731/Interfaces/Inbound/cXML/Invoice/ProcessingError/2023/03/20/Invoice_20230320192129_66ff51924e97432985dc7cd0a6c9d172.txt"/>
    <m/>
  </r>
  <r>
    <x v="7"/>
    <d v="2023-03-20T19:25:37"/>
    <s v="Ecolab"/>
    <x v="0"/>
    <s v="33183265-171294|540445"/>
    <s v="Check with Supplier"/>
    <s v="Failed|InvoiceWorkFlow|08585222665570501314044411451CU88|Production-SMART-EASTUS|Correlation Id:08585222665604081692203058481CU18|Reason: HTTP - Validation: PartnerInvoiceNumber is Duplicate. 33183265-171294"/>
    <s v="Pending"/>
    <x v="0"/>
    <m/>
    <m/>
    <m/>
    <m/>
    <m/>
    <m/>
    <m/>
    <m/>
    <m/>
    <m/>
    <s v="LEASE PLAN U S A INC."/>
    <s v="Invoice"/>
    <s v="33183265-171294"/>
    <m/>
    <d v="2023-03-20T19:25:37"/>
    <n v="540445"/>
    <s v="SaveInvoiceFromInterface"/>
    <s v="Failed|InvoiceWorkFlow|08585222665570501314044411451CU88|Production-SMART-EASTUS|Correlation Id:08585222665604081692203058481CU18|Reason: HTTP - Validation: PartnerInvoiceNumber is Duplicate. 33183265-171294"/>
    <s v="https://gepsmartinterfacestorage.blob.core.windows.net/buyersqlconn/538731/Interfaces/Inbound/cXML/Invoice/ProcessingError/2023/03/20/Invoice_20230320192530_39dca12eb71746dbae07ef67db784ac1.txt"/>
    <m/>
  </r>
  <r>
    <x v="7"/>
    <d v="2023-03-21T08:00:40"/>
    <s v="OGE"/>
    <x v="0"/>
    <s v="9645983124|57800"/>
    <s v="Check with Supplier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Pending"/>
    <x v="0"/>
    <m/>
    <m/>
    <m/>
    <m/>
    <m/>
    <m/>
    <m/>
    <m/>
    <m/>
    <m/>
    <s v="W W GRAINGER INC"/>
    <s v="Invoice"/>
    <n v="9645983124"/>
    <m/>
    <d v="2023-03-21T08:00:40"/>
    <n v="57800"/>
    <s v="SaveInvoiceFromInterface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https://gepsmartinterfacestorage.blob.core.windows.net/buyersqlconn/7954/Interfaces/Inbound/cXML/Invoice/ProcessingError/2023/03/21/Invoice_20230321080035_78f54037c3fa442aba77da6edb447e15.txt"/>
    <m/>
  </r>
  <r>
    <x v="7"/>
    <d v="2023-03-20T15:03:24"/>
    <s v="ABM"/>
    <x v="1"/>
    <s v="81502494|455644"/>
    <s v="Check with Supplier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Pending"/>
    <x v="0"/>
    <m/>
    <m/>
    <m/>
    <m/>
    <m/>
    <m/>
    <m/>
    <m/>
    <m/>
    <m/>
    <s v="WAXIE SANITARY SUPPLY"/>
    <s v="Invoice"/>
    <n v="81502494"/>
    <m/>
    <d v="2023-03-20T15:03:24"/>
    <n v="455644"/>
    <s v="SaveInvoiceFromInterface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https://gepsmartinterfacestorage.blob.core.windows.net/buyersqlconn/4202/Interfaces/Inbound/cXML/Invoice/ProcessingError/2023/03/20/Invoice_20230320150309_5ef4cca777e746ddaced92e60825e0a6.txt"/>
    <m/>
  </r>
  <r>
    <x v="7"/>
    <d v="2023-03-20T14:55:10"/>
    <s v="ABM"/>
    <x v="1"/>
    <s v="80839559|455644"/>
    <s v="Check with Supplier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0839559"/>
    <m/>
    <d v="2023-03-20T14:55:10"/>
    <n v="455644"/>
    <s v="SaveInvoiceFromInterface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20/Invoice_20230320145505_ff96e1edbd3c45d9a8d2c5af721f2254.txt"/>
    <m/>
  </r>
  <r>
    <x v="7"/>
    <d v="2023-03-20T14:54:10"/>
    <s v="ABM"/>
    <x v="1"/>
    <s v="81555490|455644"/>
    <s v="Check with Supplier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Pending"/>
    <x v="0"/>
    <m/>
    <m/>
    <m/>
    <m/>
    <m/>
    <m/>
    <m/>
    <m/>
    <m/>
    <m/>
    <s v="WAXIE SANITARY SUPPLY"/>
    <s v="Invoice"/>
    <n v="81555490"/>
    <m/>
    <d v="2023-03-20T14:54:10"/>
    <n v="455644"/>
    <s v="SaveInvoiceFromInterface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https://gepsmartinterfacestorage.blob.core.windows.net/buyersqlconn/4202/Interfaces/Inbound/cXML/Invoice/ProcessingError/2023/03/20/Invoice_20230320145404_d6d56ac852bf446e99e742a892f38049.txt"/>
    <m/>
  </r>
  <r>
    <x v="7"/>
    <d v="2023-03-20T14:54:10"/>
    <s v="ABM"/>
    <x v="1"/>
    <s v="81555489|455644"/>
    <s v="Check with Supplier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Pending"/>
    <x v="0"/>
    <m/>
    <m/>
    <m/>
    <m/>
    <m/>
    <m/>
    <m/>
    <m/>
    <m/>
    <m/>
    <s v="WAXIE SANITARY SUPPLY"/>
    <s v="Invoice"/>
    <n v="81555489"/>
    <m/>
    <d v="2023-03-20T14:54:10"/>
    <n v="455644"/>
    <s v="SaveInvoiceFromInterface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https://gepsmartinterfacestorage.blob.core.windows.net/buyersqlconn/4202/Interfaces/Inbound/cXML/Invoice/ProcessingError/2023/03/20/Invoice_20230320145404_c1f2a8841e374371b302f8b41e692ba1.txt"/>
    <m/>
  </r>
  <r>
    <x v="7"/>
    <d v="2023-03-20T14:52:08"/>
    <s v="ABM"/>
    <x v="1"/>
    <s v="81437208|455644"/>
    <s v="Check with Supplier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437208"/>
    <m/>
    <d v="2023-03-20T14:52:08"/>
    <n v="455644"/>
    <s v="SaveInvoiceFromInterface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https://gepsmartinterfacestorage.blob.core.windows.net/buyersqlconn/4202/Interfaces/Inbound/cXML/Invoice/ProcessingError/2023/03/20/Invoice_20230320145203_54afd9e4e1e1450f83335bc3809997f1.txt"/>
    <m/>
  </r>
  <r>
    <x v="7"/>
    <d v="2023-03-20T13:38:40"/>
    <s v="ABM"/>
    <x v="1"/>
    <s v="81511119_CR|455644"/>
    <s v="Check with Supplier"/>
    <s v="Failed|CreditMemoWorkFlow|08585222873763586963094569274CU54|Production-SMART-EASTUS|Correlation Id:08585222873791243522085318966CU63|Reason: HTTP - ValidationException: OrderNumber : PO-02:23-383286/CRED does not exists"/>
    <s v="Pending"/>
    <x v="0"/>
    <m/>
    <m/>
    <m/>
    <m/>
    <m/>
    <m/>
    <m/>
    <m/>
    <m/>
    <m/>
    <s v="WAXIE SANITARY SUPPLY"/>
    <s v="CreditMemo"/>
    <s v="81511119_CR"/>
    <m/>
    <d v="2023-03-20T13:38:40"/>
    <n v="455644"/>
    <s v="SaveCreditMemoFromInterface"/>
    <s v="Failed|CreditMemoWorkFlow|08585222873763586963094569274CU54|Production-SMART-EASTUS|Correlation Id:08585222873791243522085318966CU63|Reason: HTTP - ValidationException: OrderNumber : PO-02:23-383286/CRED does not exists"/>
    <s v="https://gepsmartinterfacestorage.blob.core.windows.net/buyersqlconn/4202/Interfaces/Inbound/cXML/CreditMemo/ProcessingError/2023/03/20/CreditMemo_20230320133833_fb32c58e3b644ec5931d2e0bd3fe8c78.txt"/>
    <m/>
  </r>
  <r>
    <x v="7"/>
    <d v="2023-03-20T13:32:49"/>
    <s v="ABM"/>
    <x v="1"/>
    <s v="81480693|455644"/>
    <s v="Check with Supplier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480693"/>
    <m/>
    <d v="2023-03-20T13:32:49"/>
    <n v="455644"/>
    <s v="SaveInvoiceFromInterface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20/Invoice_20230320133241_3a5c0b5ad9c1454d9fde98bcb0a8df1e.txt"/>
    <m/>
  </r>
  <r>
    <x v="7"/>
    <d v="2023-03-20T13:18:35"/>
    <s v="ABM"/>
    <x v="1"/>
    <s v="1493622|387589"/>
    <s v="Check with Supplier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Pending"/>
    <x v="0"/>
    <m/>
    <m/>
    <m/>
    <m/>
    <m/>
    <m/>
    <m/>
    <m/>
    <m/>
    <m/>
    <s v="CINTAS CORP"/>
    <s v="Invoice"/>
    <n v="1493622"/>
    <m/>
    <d v="2023-03-20T13:18:35"/>
    <n v="387589"/>
    <s v="SaveInvoiceFromInterface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https://gepsmartinterfacestorage.blob.core.windows.net/buyersqlconn/4202/Interfaces/Inbound/EDI/Invoice/ProcessingError/2023/03/20/Invoice_20230320011825_cf83a95e-1fee-43eb-8081-11422c3bd9f0.txt"/>
    <m/>
  </r>
  <r>
    <x v="7"/>
    <d v="2023-03-20T12:11:21"/>
    <s v="ABM"/>
    <x v="1"/>
    <s v="423126621|460113"/>
    <s v="Check with Supplier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621"/>
    <m/>
    <d v="2023-03-20T12:11:21"/>
    <n v="460113"/>
    <s v="SaveInvoiceFromInterface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121116_30d9a1989d3f4ffaa8a71199b2ce6dba.txt"/>
    <m/>
  </r>
  <r>
    <x v="7"/>
    <d v="2023-03-20T15:28:48"/>
    <s v="Ecolab"/>
    <x v="0"/>
    <s v="33183265-160011|540445"/>
    <s v="Check with Supplier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Pending"/>
    <x v="0"/>
    <m/>
    <m/>
    <m/>
    <m/>
    <m/>
    <m/>
    <m/>
    <m/>
    <m/>
    <m/>
    <s v="LEASE PLAN U S A INC."/>
    <s v="Invoice"/>
    <s v="33183265-160011"/>
    <m/>
    <d v="2023-03-20T15:28:48"/>
    <n v="540445"/>
    <s v="SaveInvoiceFromInterface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https://gepsmartinterfacestorage.blob.core.windows.net/buyersqlconn/538731/Interfaces/Inbound/cXML/Invoice/ProcessingError/2023/03/20/Invoice_20230320152840_3b9b808f0c1a4bb79bd6eeecce2d88d5.txt"/>
    <m/>
  </r>
  <r>
    <x v="7"/>
    <d v="2023-03-20T15:36:26"/>
    <s v="Ecolab"/>
    <x v="0"/>
    <s v="33183265-160052|540445"/>
    <s v="Check with Supplier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Pending"/>
    <x v="0"/>
    <m/>
    <m/>
    <m/>
    <m/>
    <m/>
    <m/>
    <m/>
    <m/>
    <m/>
    <m/>
    <s v="LEASE PLAN U S A INC."/>
    <s v="Invoice"/>
    <s v="33183265-160052"/>
    <m/>
    <d v="2023-03-20T15:36:26"/>
    <n v="540445"/>
    <s v="SaveInvoiceFromInterface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https://gepsmartinterfacestorage.blob.core.windows.net/buyersqlconn/538731/Interfaces/Inbound/cXML/Invoice/ProcessingError/2023/03/20/Invoice_20230320153617_86aac348ebb7492c9416aeda153d7877.txt"/>
    <m/>
  </r>
  <r>
    <x v="7"/>
    <d v="2023-03-20T15:36:27"/>
    <s v="Ecolab"/>
    <x v="0"/>
    <s v="33183265-160053|540445"/>
    <s v="Check with Supplier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Pending"/>
    <x v="0"/>
    <m/>
    <m/>
    <m/>
    <m/>
    <m/>
    <m/>
    <m/>
    <m/>
    <m/>
    <m/>
    <s v="LEASE PLAN U S A INC."/>
    <s v="Invoice"/>
    <s v="33183265-160053"/>
    <m/>
    <d v="2023-03-20T15:36:27"/>
    <n v="540445"/>
    <s v="SaveInvoiceFromInterface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https://gepsmartinterfacestorage.blob.core.windows.net/buyersqlconn/538731/Interfaces/Inbound/cXML/Invoice/ProcessingError/2023/03/20/Invoice_20230320153619_0cfccfce3d1945f68074e388f858fea7.txt"/>
    <m/>
  </r>
  <r>
    <x v="7"/>
    <d v="2023-03-20T15:42:28"/>
    <s v="Ecolab"/>
    <x v="0"/>
    <s v="33183265-160294|540445"/>
    <s v="Check with Supplier"/>
    <s v="Failed|InvoiceWorkFlow|08585222799465728270000826169CU65|Production-SMART-EASTUS|Correlation Id:08585222799528436615211910132CU24|Reason: HTTP - Validation: PartnerInvoiceNumber is Duplicate. 33183265-160294"/>
    <s v="Pending"/>
    <x v="0"/>
    <m/>
    <m/>
    <m/>
    <m/>
    <m/>
    <m/>
    <m/>
    <m/>
    <m/>
    <m/>
    <s v="LEASE PLAN U S A INC."/>
    <s v="Invoice"/>
    <s v="33183265-160294"/>
    <m/>
    <d v="2023-03-20T15:42:28"/>
    <n v="540445"/>
    <s v="SaveInvoiceFromInterface"/>
    <s v="Failed|InvoiceWorkFlow|08585222799465728270000826169CU65|Production-SMART-EASTUS|Correlation Id:08585222799528436615211910132CU24|Reason: HTTP - Validation: PartnerInvoiceNumber is Duplicate. 33183265-160294"/>
    <s v="https://gepsmartinterfacestorage.blob.core.windows.net/buyersqlconn/538731/Interfaces/Inbound/cXML/Invoice/ProcessingError/2023/03/20/Invoice_20230320154222_4af0032b988940099714c135ac58d77c.txt"/>
    <m/>
  </r>
  <r>
    <x v="7"/>
    <d v="2023-03-20T15:43:24"/>
    <s v="Ecolab"/>
    <x v="0"/>
    <s v="33183265-160379|540445"/>
    <s v="Check with Supplier"/>
    <s v="Failed|InvoiceWorkFlow|08585222798891333319907182493CU45|Production-SMART-EASTUS|Correlation Id:08585222798924975244082124231CU21|Reason: HTTP - Validation: PartnerInvoiceNumber is Duplicate. 33183265-160379"/>
    <s v="Pending"/>
    <x v="0"/>
    <m/>
    <m/>
    <m/>
    <m/>
    <m/>
    <m/>
    <m/>
    <m/>
    <m/>
    <m/>
    <s v="LEASE PLAN U S A INC."/>
    <s v="Invoice"/>
    <s v="33183265-160379"/>
    <m/>
    <d v="2023-03-20T15:43:24"/>
    <n v="540445"/>
    <s v="SaveInvoiceFromInterface"/>
    <s v="Failed|InvoiceWorkFlow|08585222798891333319907182493CU45|Production-SMART-EASTUS|Correlation Id:08585222798924975244082124231CU21|Reason: HTTP - Validation: PartnerInvoiceNumber is Duplicate. 33183265-160379"/>
    <s v="https://gepsmartinterfacestorage.blob.core.windows.net/buyersqlconn/538731/Interfaces/Inbound/cXML/Invoice/ProcessingError/2023/03/20/Invoice_20230320154317_34800062b2074dc696028bf087960226.txt"/>
    <m/>
  </r>
  <r>
    <x v="7"/>
    <d v="2023-03-20T15:52:38"/>
    <s v="Ecolab"/>
    <x v="0"/>
    <s v="33183265-160959|540445"/>
    <s v="Check with Supplier"/>
    <s v="Failed|InvoiceWorkFlow|08585222793424710247784854842CU42|Production-SMART-EASTUS|Correlation Id:08585222793491438756890250963CU26|Reason: HTTP - Validation: PartnerInvoiceNumber is Duplicate. 33183265-160959"/>
    <s v="Pending"/>
    <x v="0"/>
    <m/>
    <m/>
    <m/>
    <m/>
    <m/>
    <m/>
    <m/>
    <m/>
    <m/>
    <m/>
    <s v="LEASE PLAN U S A INC."/>
    <s v="Invoice"/>
    <s v="33183265-160959"/>
    <m/>
    <d v="2023-03-20T15:52:38"/>
    <n v="540445"/>
    <s v="SaveInvoiceFromInterface"/>
    <s v="Failed|InvoiceWorkFlow|08585222793424710247784854842CU42|Production-SMART-EASTUS|Correlation Id:08585222793491438756890250963CU26|Reason: HTTP - Validation: PartnerInvoiceNumber is Duplicate. 33183265-160959"/>
    <s v="https://gepsmartinterfacestorage.blob.core.windows.net/buyersqlconn/538731/Interfaces/Inbound/cXML/Invoice/ProcessingError/2023/03/20/Invoice_20230320155225_4001cba2216f4f17bd6b733762ee9605.txt"/>
    <m/>
  </r>
  <r>
    <x v="7"/>
    <d v="2023-03-20T15:54:36"/>
    <s v="Ecolab"/>
    <x v="0"/>
    <s v="33183265-160966|540445"/>
    <s v="Check with Supplier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Pending"/>
    <x v="0"/>
    <m/>
    <m/>
    <m/>
    <m/>
    <m/>
    <m/>
    <m/>
    <m/>
    <m/>
    <m/>
    <s v="LEASE PLAN U S A INC."/>
    <s v="Invoice"/>
    <s v="33183265-160966"/>
    <m/>
    <d v="2023-03-20T15:54:36"/>
    <n v="540445"/>
    <s v="SaveInvoiceFromInterface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https://gepsmartinterfacestorage.blob.core.windows.net/buyersqlconn/538731/Interfaces/Inbound/cXML/Invoice/ProcessingError/2023/03/20/Invoice_20230320155426_3f04074674654f1b9c4646b34753e158.txt"/>
    <m/>
  </r>
  <r>
    <x v="7"/>
    <d v="2023-03-20T15:59:29"/>
    <s v="Ecolab"/>
    <x v="0"/>
    <s v="33183265-160988|540445"/>
    <s v="Check with Supplier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Pending"/>
    <x v="0"/>
    <m/>
    <m/>
    <m/>
    <m/>
    <m/>
    <m/>
    <m/>
    <m/>
    <m/>
    <m/>
    <s v="LEASE PLAN U S A INC."/>
    <s v="Invoice"/>
    <s v="33183265-160988"/>
    <m/>
    <d v="2023-03-20T15:59:29"/>
    <n v="540445"/>
    <s v="SaveInvoiceFromInterface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https://gepsmartinterfacestorage.blob.core.windows.net/buyersqlconn/538731/Interfaces/Inbound/cXML/Invoice/ProcessingError/2023/03/20/Invoice_20230320155924_76dc52896c6a44dcbfeca7e53ce68055.txt"/>
    <m/>
  </r>
  <r>
    <x v="7"/>
    <d v="2023-03-20T16:07:35"/>
    <s v="Ecolab"/>
    <x v="0"/>
    <s v="33183265-161020|540445"/>
    <s v="Check with Supplier"/>
    <s v="Failed|InvoiceWorkFlow|08585222784385435248403286058CU59|Production-SMART-EASTUS|Correlation Id:08585222784441031764309700654CU50|Reason: HTTP - Validation: PartnerInvoiceNumber is Duplicate. 33183265-161020"/>
    <s v="Pending"/>
    <x v="0"/>
    <m/>
    <m/>
    <m/>
    <m/>
    <m/>
    <m/>
    <m/>
    <m/>
    <m/>
    <m/>
    <s v="LEASE PLAN U S A INC."/>
    <s v="Invoice"/>
    <s v="33183265-161020"/>
    <m/>
    <d v="2023-03-20T16:07:35"/>
    <n v="540445"/>
    <s v="SaveInvoiceFromInterface"/>
    <s v="Failed|InvoiceWorkFlow|08585222784385435248403286058CU59|Production-SMART-EASTUS|Correlation Id:08585222784441031764309700654CU50|Reason: HTTP - Validation: PartnerInvoiceNumber is Duplicate. 33183265-161020"/>
    <s v="https://gepsmartinterfacestorage.blob.core.windows.net/buyersqlconn/538731/Interfaces/Inbound/cXML/Invoice/ProcessingError/2023/03/20/Invoice_20230320160728_c400a3b3621a442b9ee74b8c0b68773e.txt"/>
    <m/>
  </r>
  <r>
    <x v="7"/>
    <d v="2023-03-20T16:10:38"/>
    <s v="Ecolab"/>
    <x v="0"/>
    <s v="33183265-161031|540445"/>
    <s v="Check with Supplier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Pending"/>
    <x v="0"/>
    <m/>
    <m/>
    <m/>
    <m/>
    <m/>
    <m/>
    <m/>
    <m/>
    <m/>
    <m/>
    <s v="LEASE PLAN U S A INC."/>
    <s v="Invoice"/>
    <s v="33183265-161031"/>
    <m/>
    <d v="2023-03-20T16:10:38"/>
    <n v="540445"/>
    <s v="SaveInvoiceFromInterface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https://gepsmartinterfacestorage.blob.core.windows.net/buyersqlconn/538731/Interfaces/Inbound/cXML/Invoice/ProcessingError/2023/03/20/Invoice_20230320161028_ca323706f2574e6cbf9de6ab27d06cf8.txt"/>
    <m/>
  </r>
  <r>
    <x v="7"/>
    <d v="2023-03-20T16:24:47"/>
    <s v="Ecolab"/>
    <x v="0"/>
    <s v="33183265-161084|540445"/>
    <s v="Check with Supplier"/>
    <s v="Failed|InvoiceWorkFlow|08585222774140594978582449266CU57|Production-SMART-EASTUS|Correlation Id:08585222774195994347143744466CU51|Reason: HTTP - Validation: PartnerInvoiceNumber is Duplicate. 33183265-161084"/>
    <s v="Pending"/>
    <x v="0"/>
    <m/>
    <m/>
    <m/>
    <m/>
    <m/>
    <m/>
    <m/>
    <m/>
    <m/>
    <m/>
    <s v="LEASE PLAN U S A INC."/>
    <s v="Invoice"/>
    <s v="33183265-161084"/>
    <m/>
    <d v="2023-03-20T16:24:47"/>
    <n v="540445"/>
    <s v="SaveInvoiceFromInterface"/>
    <s v="Failed|InvoiceWorkFlow|08585222774140594978582449266CU57|Production-SMART-EASTUS|Correlation Id:08585222774195994347143744466CU51|Reason: HTTP - Validation: PartnerInvoiceNumber is Duplicate. 33183265-161084"/>
    <s v="https://gepsmartinterfacestorage.blob.core.windows.net/buyersqlconn/538731/Interfaces/Inbound/cXML/Invoice/ProcessingError/2023/03/20/Invoice_20230320162432_5311c7599d4c4906809936a597e09fe1.txt"/>
    <m/>
  </r>
  <r>
    <x v="7"/>
    <d v="2023-03-20T16:26:40"/>
    <s v="Ecolab"/>
    <x v="0"/>
    <s v="33183265-161088|540445"/>
    <s v="Check with Supplier"/>
    <s v="Failed|InvoiceWorkFlow|08585222772949252524327039588CU66|Production-SMART-EASTUS|Correlation Id:08585222772990468844326566994CU24|Reason: HTTP - Validation: PartnerInvoiceNumber is Duplicate. 33183265-161088"/>
    <s v="Pending"/>
    <x v="0"/>
    <m/>
    <m/>
    <m/>
    <m/>
    <m/>
    <m/>
    <m/>
    <m/>
    <m/>
    <m/>
    <s v="LEASE PLAN U S A INC."/>
    <s v="Invoice"/>
    <s v="33183265-161088"/>
    <m/>
    <d v="2023-03-20T16:26:40"/>
    <n v="540445"/>
    <s v="SaveInvoiceFromInterface"/>
    <s v="Failed|InvoiceWorkFlow|08585222772949252524327039588CU66|Production-SMART-EASTUS|Correlation Id:08585222772990468844326566994CU24|Reason: HTTP - Validation: PartnerInvoiceNumber is Duplicate. 33183265-161088"/>
    <s v="https://gepsmartinterfacestorage.blob.core.windows.net/buyersqlconn/538731/Interfaces/Inbound/cXML/Invoice/ProcessingError/2023/03/20/Invoice_20230320162632_af3fe895d07a49a9a60ac8bcff771d2b.txt"/>
    <m/>
  </r>
  <r>
    <x v="7"/>
    <d v="2023-03-20T15:37:1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20T15:37:10"/>
    <n v="540498"/>
    <s v="SaveInvoiceFromInterface"/>
    <s v="An error occurred while processing the message, refer to the details section for more information _x000a_Message ID: {EC5186D7-46A4-4F1E-85F3-EAB1130BEDF0}_x000a_Instance ID: {E43B57FB-CEF5-4BE0-99A6-B4699C851E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5a32e65-aefc-42a0-b362-8a916472ece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0/Invoice_20230320153659_74b1b6f4d3dc4313b22c7c6a40fae8d1.txt"/>
    <s v="Processed"/>
  </r>
  <r>
    <x v="7"/>
    <d v="2023-03-20T16:39:40"/>
    <s v="Ecolab"/>
    <x v="0"/>
    <s v="33183265-161116|540445"/>
    <s v="Check with Supplier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Pending"/>
    <x v="0"/>
    <m/>
    <m/>
    <m/>
    <m/>
    <m/>
    <m/>
    <m/>
    <m/>
    <m/>
    <m/>
    <s v="LEASE PLAN U S A INC."/>
    <s v="Invoice"/>
    <s v="33183265-161116"/>
    <m/>
    <d v="2023-03-20T16:39:40"/>
    <n v="540445"/>
    <s v="SaveInvoiceFromInterface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https://gepsmartinterfacestorage.blob.core.windows.net/buyersqlconn/538731/Interfaces/Inbound/cXML/Invoice/ProcessingError/2023/03/20/Invoice_20230320163935_d4012b4d15bf40669829af209eef8900.txt"/>
    <m/>
  </r>
  <r>
    <x v="7"/>
    <d v="2023-03-20T16:40:50"/>
    <s v="Ecolab"/>
    <x v="0"/>
    <s v="33183265-161119|540445"/>
    <s v="Check with Supplier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Pending"/>
    <x v="0"/>
    <m/>
    <m/>
    <m/>
    <m/>
    <m/>
    <m/>
    <m/>
    <m/>
    <m/>
    <m/>
    <s v="LEASE PLAN U S A INC."/>
    <s v="Invoice"/>
    <s v="33183265-161119"/>
    <m/>
    <d v="2023-03-20T16:40:50"/>
    <n v="540445"/>
    <s v="SaveInvoiceFromInterface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https://gepsmartinterfacestorage.blob.core.windows.net/buyersqlconn/538731/Interfaces/Inbound/cXML/Invoice/ProcessingError/2023/03/20/Invoice_20230320164040_85328086b8f944b5b97a9773747560e6.txt"/>
    <m/>
  </r>
  <r>
    <x v="7"/>
    <d v="2023-03-20T16:41:41"/>
    <s v="Ecolab"/>
    <x v="0"/>
    <s v="33183265-161121|540445"/>
    <s v="Check with Supplier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Pending"/>
    <x v="0"/>
    <m/>
    <m/>
    <m/>
    <m/>
    <m/>
    <m/>
    <m/>
    <m/>
    <m/>
    <m/>
    <s v="LEASE PLAN U S A INC."/>
    <s v="Invoice"/>
    <s v="33183265-161121"/>
    <m/>
    <d v="2023-03-20T16:41:41"/>
    <n v="540445"/>
    <s v="SaveInvoiceFromInterface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https://gepsmartinterfacestorage.blob.core.windows.net/buyersqlconn/538731/Interfaces/Inbound/cXML/Invoice/ProcessingError/2023/03/20/Invoice_20230320164136_5c4979e9c20c44e795736e448e18c00e.txt"/>
    <m/>
  </r>
  <r>
    <x v="7"/>
    <d v="2023-03-20T16:47:44"/>
    <s v="Ecolab"/>
    <x v="0"/>
    <s v="33183265-161146|540445"/>
    <s v="Check with Supplier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Pending"/>
    <x v="0"/>
    <m/>
    <m/>
    <m/>
    <m/>
    <m/>
    <m/>
    <m/>
    <m/>
    <m/>
    <m/>
    <s v="LEASE PLAN U S A INC."/>
    <s v="Invoice"/>
    <s v="33183265-161146"/>
    <m/>
    <d v="2023-03-20T16:47:44"/>
    <n v="540445"/>
    <s v="SaveInvoiceFromInterface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https://gepsmartinterfacestorage.blob.core.windows.net/buyersqlconn/538731/Interfaces/Inbound/cXML/Invoice/ProcessingError/2023/03/20/Invoice_20230320164738_671eed7098c64567805bb4928bf4d9f6.txt"/>
    <m/>
  </r>
  <r>
    <x v="7"/>
    <d v="2023-03-20T16:53:48"/>
    <s v="Ecolab"/>
    <x v="0"/>
    <s v="33183265-161157|540445"/>
    <s v="Check with Supplier"/>
    <s v="Failed|InvoiceWorkFlow|08585222756662597887315754810CU44|Production-SMART-EASTUS|Correlation Id:08585222756708334695779310649CU29|Reason: HTTP - Validation: PartnerInvoiceNumber is Duplicate. 33183265-161157"/>
    <s v="Pending"/>
    <x v="0"/>
    <m/>
    <m/>
    <m/>
    <m/>
    <m/>
    <m/>
    <m/>
    <m/>
    <m/>
    <m/>
    <s v="LEASE PLAN U S A INC."/>
    <s v="Invoice"/>
    <s v="33183265-161157"/>
    <m/>
    <d v="2023-03-20T16:53:48"/>
    <n v="540445"/>
    <s v="SaveInvoiceFromInterface"/>
    <s v="Failed|InvoiceWorkFlow|08585222756662597887315754810CU44|Production-SMART-EASTUS|Correlation Id:08585222756708334695779310649CU29|Reason: HTTP - Validation: PartnerInvoiceNumber is Duplicate. 33183265-161157"/>
    <s v="https://gepsmartinterfacestorage.blob.core.windows.net/buyersqlconn/538731/Interfaces/Inbound/cXML/Invoice/ProcessingError/2023/03/20/Invoice_20230320165341_cc04f28e66f04ea5a2d8b27e100780c9.txt"/>
    <m/>
  </r>
  <r>
    <x v="7"/>
    <d v="2023-03-20T17:05:51"/>
    <s v="Ecolab"/>
    <x v="0"/>
    <s v="33183265-161196|540445"/>
    <s v="Check with Supplier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Pending"/>
    <x v="0"/>
    <m/>
    <m/>
    <m/>
    <m/>
    <m/>
    <m/>
    <m/>
    <m/>
    <m/>
    <m/>
    <s v="LEASE PLAN U S A INC."/>
    <s v="Invoice"/>
    <s v="33183265-161196"/>
    <m/>
    <d v="2023-03-20T17:05:51"/>
    <n v="540445"/>
    <s v="SaveInvoiceFromInterface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https://gepsmartinterfacestorage.blob.core.windows.net/buyersqlconn/538731/Interfaces/Inbound/cXML/Invoice/ProcessingError/2023/03/20/Invoice_20230320170545_56d407594a5a49fb83c08a3bf3b00985.txt"/>
    <m/>
  </r>
  <r>
    <x v="7"/>
    <d v="2023-03-20T17:18:55"/>
    <s v="Ecolab"/>
    <x v="0"/>
    <s v="33183265-161986|540445"/>
    <s v="Check with Supplier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Pending"/>
    <x v="0"/>
    <m/>
    <m/>
    <m/>
    <m/>
    <m/>
    <m/>
    <m/>
    <m/>
    <m/>
    <m/>
    <s v="LEASE PLAN U S A INC."/>
    <s v="Invoice"/>
    <s v="33183265-161986"/>
    <m/>
    <d v="2023-03-20T17:18:55"/>
    <n v="540445"/>
    <s v="SaveInvoiceFromInterface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https://gepsmartinterfacestorage.blob.core.windows.net/buyersqlconn/538731/Interfaces/Inbound/cXML/Invoice/ProcessingError/2023/03/20/Invoice_20230320171848_d5f1dadc6a9e4bfba07ae8cacf2ad0c8.txt"/>
    <m/>
  </r>
  <r>
    <x v="7"/>
    <d v="2023-03-20T17:20:54"/>
    <s v="Ecolab"/>
    <x v="0"/>
    <s v="33183265-162097|540445"/>
    <s v="Check with Supplier"/>
    <s v="Failed|InvoiceWorkFlow|08585222740390453794539227941CU57|Production-SMART-EASTUS|Correlation Id:08585222740430775820626717585CU82|Reason: HTTP - Validation: PartnerInvoiceNumber is Duplicate. 33183265-162097"/>
    <s v="Pending"/>
    <x v="0"/>
    <m/>
    <m/>
    <m/>
    <m/>
    <m/>
    <m/>
    <m/>
    <m/>
    <m/>
    <m/>
    <s v="LEASE PLAN U S A INC."/>
    <s v="Invoice"/>
    <s v="33183265-162097"/>
    <m/>
    <d v="2023-03-20T17:20:54"/>
    <n v="540445"/>
    <s v="SaveInvoiceFromInterface"/>
    <s v="Failed|InvoiceWorkFlow|08585222740390453794539227941CU57|Production-SMART-EASTUS|Correlation Id:08585222740430775820626717585CU82|Reason: HTTP - Validation: PartnerInvoiceNumber is Duplicate. 33183265-162097"/>
    <s v="https://gepsmartinterfacestorage.blob.core.windows.net/buyersqlconn/538731/Interfaces/Inbound/cXML/Invoice/ProcessingError/2023/03/20/Invoice_20230320172048_1eb71d21128a45ca8b908fba33e6140d.txt"/>
    <m/>
  </r>
  <r>
    <x v="7"/>
    <d v="2023-03-20T17:23:53"/>
    <s v="Ecolab"/>
    <x v="0"/>
    <s v="33183265-162133|540445"/>
    <s v="Check with Supplier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Pending"/>
    <x v="0"/>
    <m/>
    <m/>
    <m/>
    <m/>
    <m/>
    <m/>
    <m/>
    <m/>
    <m/>
    <m/>
    <s v="LEASE PLAN U S A INC."/>
    <s v="Invoice"/>
    <s v="33183265-162133"/>
    <m/>
    <d v="2023-03-20T17:23:53"/>
    <n v="540445"/>
    <s v="SaveInvoiceFromInterface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https://gepsmartinterfacestorage.blob.core.windows.net/buyersqlconn/538731/Interfaces/Inbound/cXML/Invoice/ProcessingError/2023/03/20/Invoice_20230320172348_b7ba1483e60d40928fec9953a5807c94.txt"/>
    <m/>
  </r>
  <r>
    <x v="7"/>
    <d v="2023-03-20T17:24:56"/>
    <s v="Ecolab"/>
    <x v="0"/>
    <s v="33183265-162180|540445"/>
    <s v="Check with Supplier"/>
    <s v="Failed|InvoiceWorkFlow|08585222737974454246534395034CU68|Production-SMART-EASTUS|Correlation Id:08585222738024598568038190026CU29|Reason: HTTP - Validation: PartnerInvoiceNumber is Duplicate. 33183265-162180"/>
    <s v="Pending"/>
    <x v="0"/>
    <m/>
    <m/>
    <m/>
    <m/>
    <m/>
    <m/>
    <m/>
    <m/>
    <m/>
    <m/>
    <s v="LEASE PLAN U S A INC."/>
    <s v="Invoice"/>
    <s v="33183265-162180"/>
    <m/>
    <d v="2023-03-20T17:24:56"/>
    <n v="540445"/>
    <s v="SaveInvoiceFromInterface"/>
    <s v="Failed|InvoiceWorkFlow|08585222737974454246534395034CU68|Production-SMART-EASTUS|Correlation Id:08585222738024598568038190026CU29|Reason: HTTP - Validation: PartnerInvoiceNumber is Duplicate. 33183265-162180"/>
    <s v="https://gepsmartinterfacestorage.blob.core.windows.net/buyersqlconn/538731/Interfaces/Inbound/cXML/Invoice/ProcessingError/2023/03/20/Invoice_20230320172450_a2883547b88a42f587f4863e687dec72.txt"/>
    <m/>
  </r>
  <r>
    <x v="7"/>
    <d v="2023-03-20T17:32:01"/>
    <s v="Ecolab"/>
    <x v="0"/>
    <s v="33183265-162424|540445"/>
    <s v="Check with Supplier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Pending"/>
    <x v="0"/>
    <m/>
    <m/>
    <m/>
    <m/>
    <m/>
    <m/>
    <m/>
    <m/>
    <m/>
    <m/>
    <s v="LEASE PLAN U S A INC."/>
    <s v="Invoice"/>
    <s v="33183265-162424"/>
    <m/>
    <d v="2023-03-20T17:32:01"/>
    <n v="540445"/>
    <s v="SaveInvoiceFromInterface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https://gepsmartinterfacestorage.blob.core.windows.net/buyersqlconn/538731/Interfaces/Inbound/cXML/Invoice/ProcessingError/2023/03/20/Invoice_20230320173152_2790e4621dd849c69e58c852fb1fe34a.txt"/>
    <m/>
  </r>
  <r>
    <x v="7"/>
    <d v="2023-03-20T18:00:14"/>
    <s v="Ecolab"/>
    <x v="0"/>
    <s v="33183265-162940|540445"/>
    <s v="Check with Supplier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Pending"/>
    <x v="0"/>
    <m/>
    <m/>
    <m/>
    <m/>
    <m/>
    <m/>
    <m/>
    <m/>
    <m/>
    <m/>
    <s v="LEASE PLAN U S A INC."/>
    <s v="Invoice"/>
    <s v="33183265-162940"/>
    <m/>
    <d v="2023-03-20T18:00:14"/>
    <n v="540445"/>
    <s v="SaveInvoiceFromInterface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https://gepsmartinterfacestorage.blob.core.windows.net/buyersqlconn/538731/Interfaces/Inbound/cXML/Invoice/ProcessingError/2023/03/20/Invoice_20230320180005_12163ce672a34b7193a284f751af2a86.txt"/>
    <m/>
  </r>
  <r>
    <x v="7"/>
    <d v="2023-03-20T18:31:21"/>
    <s v="Ecolab"/>
    <x v="0"/>
    <s v="33183265-170229|540445"/>
    <s v="Check with Supplier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Pending"/>
    <x v="0"/>
    <m/>
    <m/>
    <m/>
    <m/>
    <m/>
    <m/>
    <m/>
    <m/>
    <m/>
    <m/>
    <s v="LEASE PLAN U S A INC."/>
    <s v="Invoice"/>
    <s v="33183265-170229"/>
    <m/>
    <d v="2023-03-20T18:31:21"/>
    <n v="540445"/>
    <s v="SaveInvoiceFromInterface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https://gepsmartinterfacestorage.blob.core.windows.net/buyersqlconn/538731/Interfaces/Inbound/cXML/Invoice/ProcessingError/2023/03/20/Invoice_20230320183112_b0b164cb88b74eb2902f7d9eb44a98e7.txt"/>
    <m/>
  </r>
  <r>
    <x v="7"/>
    <d v="2023-03-20T18:37:22"/>
    <s v="Ecolab"/>
    <x v="0"/>
    <s v="33183265-170303|540445"/>
    <s v="Check with Supplier"/>
    <s v="Failed|InvoiceWorkFlow|08585222694519728820931344688CU47|Production-SMART-EASTUS|Correlation Id:08585222694567823331091096899CU51|Reason: HTTP - Validation: PartnerInvoiceNumber is Duplicate. 33183265-170303"/>
    <s v="Pending"/>
    <x v="0"/>
    <m/>
    <m/>
    <m/>
    <m/>
    <m/>
    <m/>
    <m/>
    <m/>
    <m/>
    <m/>
    <s v="LEASE PLAN U S A INC."/>
    <s v="Invoice"/>
    <s v="33183265-170303"/>
    <m/>
    <d v="2023-03-20T18:37:22"/>
    <n v="540445"/>
    <s v="SaveInvoiceFromInterface"/>
    <s v="Failed|InvoiceWorkFlow|08585222694519728820931344688CU47|Production-SMART-EASTUS|Correlation Id:08585222694567823331091096899CU51|Reason: HTTP - Validation: PartnerInvoiceNumber is Duplicate. 33183265-170303"/>
    <s v="https://gepsmartinterfacestorage.blob.core.windows.net/buyersqlconn/538731/Interfaces/Inbound/cXML/Invoice/ProcessingError/2023/03/20/Invoice_20230320183715_0297556d8b45483e9bd32be84ed204be.txt"/>
    <m/>
  </r>
  <r>
    <x v="7"/>
    <d v="2023-03-20T18:38:40"/>
    <s v="Ecolab"/>
    <x v="0"/>
    <s v="33183265-170305|540445"/>
    <s v="Check with Supplier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Pending"/>
    <x v="0"/>
    <m/>
    <m/>
    <m/>
    <m/>
    <m/>
    <m/>
    <m/>
    <m/>
    <m/>
    <m/>
    <s v="LEASE PLAN U S A INC."/>
    <s v="Invoice"/>
    <s v="33183265-170305"/>
    <m/>
    <d v="2023-03-20T18:38:40"/>
    <n v="540445"/>
    <s v="SaveInvoiceFromInterface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https://gepsmartinterfacestorage.blob.core.windows.net/buyersqlconn/538731/Interfaces/Inbound/cXML/Invoice/ProcessingError/2023/03/20/Invoice_20230320183817_47223d4b23e445838057d7c3934e0567.txt"/>
    <m/>
  </r>
  <r>
    <x v="7"/>
    <d v="2023-03-20T18:45:28"/>
    <s v="Ecolab"/>
    <x v="0"/>
    <s v="33183265-170357|540445"/>
    <s v="Check with Supplier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Pending"/>
    <x v="0"/>
    <m/>
    <m/>
    <m/>
    <m/>
    <m/>
    <m/>
    <m/>
    <m/>
    <m/>
    <m/>
    <s v="LEASE PLAN U S A INC."/>
    <s v="Invoice"/>
    <s v="33183265-170357"/>
    <m/>
    <d v="2023-03-20T18:45:28"/>
    <n v="540445"/>
    <s v="SaveInvoiceFromInterface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https://gepsmartinterfacestorage.blob.core.windows.net/buyersqlconn/538731/Interfaces/Inbound/cXML/Invoice/ProcessingError/2023/03/20/Invoice_20230320184517_b16d48c9f23c4c7a899da7d9c2510b9e.txt"/>
    <m/>
  </r>
  <r>
    <x v="7"/>
    <d v="2023-03-20T18:52:37"/>
    <s v="Ecolab"/>
    <x v="0"/>
    <s v="33183265-170474|540445"/>
    <s v="Check with Supplier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Pending"/>
    <x v="0"/>
    <m/>
    <m/>
    <m/>
    <m/>
    <m/>
    <m/>
    <m/>
    <m/>
    <m/>
    <m/>
    <s v="LEASE PLAN U S A INC."/>
    <s v="Invoice"/>
    <s v="33183265-170474"/>
    <m/>
    <d v="2023-03-20T18:52:37"/>
    <n v="540445"/>
    <s v="SaveInvoiceFromInterface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https://gepsmartinterfacestorage.blob.core.windows.net/buyersqlconn/538731/Interfaces/Inbound/cXML/Invoice/ProcessingError/2023/03/20/Invoice_20230320185221_a3d7dfcb35fb440e88c1fcfb82633b80.txt"/>
    <m/>
  </r>
  <r>
    <x v="7"/>
    <d v="2023-03-20T19:02:55"/>
    <s v="Ecolab"/>
    <x v="0"/>
    <s v="33183265-170704|540445"/>
    <s v="Check with Supplier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Pending"/>
    <x v="0"/>
    <m/>
    <m/>
    <m/>
    <m/>
    <m/>
    <m/>
    <m/>
    <m/>
    <m/>
    <m/>
    <s v="LEASE PLAN U S A INC."/>
    <s v="Invoice"/>
    <s v="33183265-170704"/>
    <m/>
    <d v="2023-03-20T19:02:55"/>
    <n v="540445"/>
    <s v="SaveInvoiceFromInterface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https://gepsmartinterfacestorage.blob.core.windows.net/buyersqlconn/538731/Interfaces/Inbound/cXML/Invoice/ProcessingError/2023/03/20/Invoice_20230320190229_befccb29c28142aba795c08a8255a3a9.txt"/>
    <m/>
  </r>
  <r>
    <x v="7"/>
    <d v="2023-03-20T19:17:33"/>
    <s v="Ecolab"/>
    <x v="0"/>
    <s v="33183265-171261|540445"/>
    <s v="Check with Supplier"/>
    <s v="Failed|InvoiceWorkFlow|08585222670388930168554077464CU91|Production-SMART-EASTUS|Correlation Id:08585222670435152002096935387CU24|Reason: HTTP - Validation: PartnerInvoiceNumber is Duplicate. 33183265-171261"/>
    <s v="Pending"/>
    <x v="0"/>
    <m/>
    <m/>
    <m/>
    <m/>
    <m/>
    <m/>
    <m/>
    <m/>
    <m/>
    <m/>
    <s v="LEASE PLAN U S A INC."/>
    <s v="Invoice"/>
    <s v="33183265-171261"/>
    <m/>
    <d v="2023-03-20T19:17:33"/>
    <n v="540445"/>
    <s v="SaveInvoiceFromInterface"/>
    <s v="Failed|InvoiceWorkFlow|08585222670388930168554077464CU91|Production-SMART-EASTUS|Correlation Id:08585222670435152002096935387CU24|Reason: HTTP - Validation: PartnerInvoiceNumber is Duplicate. 33183265-171261"/>
    <s v="https://gepsmartinterfacestorage.blob.core.windows.net/buyersqlconn/538731/Interfaces/Inbound/cXML/Invoice/ProcessingError/2023/03/20/Invoice_20230320191727_d75bb1d985104d829f9b5eb94030e7f0.txt"/>
    <m/>
  </r>
  <r>
    <x v="7"/>
    <d v="2023-03-20T19:21:37"/>
    <s v="Ecolab"/>
    <x v="0"/>
    <s v="33183265-171276|540445"/>
    <s v="Check with Supplier"/>
    <s v="Failed|InvoiceWorkFlow|08585222667973234059235146213CU88|Production-SMART-EASTUS|Correlation Id:08585222668018528254549273759CU30|Reason: HTTP - Validation: PartnerInvoiceNumber is Duplicate. 33183265-171276"/>
    <s v="Pending"/>
    <x v="0"/>
    <m/>
    <m/>
    <m/>
    <m/>
    <m/>
    <m/>
    <m/>
    <m/>
    <m/>
    <m/>
    <s v="LEASE PLAN U S A INC."/>
    <s v="Invoice"/>
    <s v="33183265-171276"/>
    <m/>
    <d v="2023-03-20T19:21:37"/>
    <n v="540445"/>
    <s v="SaveInvoiceFromInterface"/>
    <s v="Failed|InvoiceWorkFlow|08585222667973234059235146213CU88|Production-SMART-EASTUS|Correlation Id:08585222668018528254549273759CU30|Reason: HTTP - Validation: PartnerInvoiceNumber is Duplicate. 33183265-171276"/>
    <s v="https://gepsmartinterfacestorage.blob.core.windows.net/buyersqlconn/538731/Interfaces/Inbound/cXML/Invoice/ProcessingError/2023/03/20/Invoice_20230320192129_66ff51924e97432985dc7cd0a6c9d172.txt"/>
    <m/>
  </r>
  <r>
    <x v="7"/>
    <d v="2023-03-20T19:25:37"/>
    <s v="Ecolab"/>
    <x v="0"/>
    <s v="33183265-171294|540445"/>
    <s v="Check with Supplier"/>
    <s v="Failed|InvoiceWorkFlow|08585222665570501314044411451CU88|Production-SMART-EASTUS|Correlation Id:08585222665604081692203058481CU18|Reason: HTTP - Validation: PartnerInvoiceNumber is Duplicate. 33183265-171294"/>
    <s v="Pending"/>
    <x v="0"/>
    <m/>
    <m/>
    <m/>
    <m/>
    <m/>
    <m/>
    <m/>
    <m/>
    <m/>
    <m/>
    <s v="LEASE PLAN U S A INC."/>
    <s v="Invoice"/>
    <s v="33183265-171294"/>
    <m/>
    <d v="2023-03-20T19:25:37"/>
    <n v="540445"/>
    <s v="SaveInvoiceFromInterface"/>
    <s v="Failed|InvoiceWorkFlow|08585222665570501314044411451CU88|Production-SMART-EASTUS|Correlation Id:08585222665604081692203058481CU18|Reason: HTTP - Validation: PartnerInvoiceNumber is Duplicate. 33183265-171294"/>
    <s v="https://gepsmartinterfacestorage.blob.core.windows.net/buyersqlconn/538731/Interfaces/Inbound/cXML/Invoice/ProcessingError/2023/03/20/Invoice_20230320192530_39dca12eb71746dbae07ef67db784ac1.txt"/>
    <m/>
  </r>
  <r>
    <x v="7"/>
    <d v="2023-03-20T22:16:37"/>
    <s v="Ecolab"/>
    <x v="0"/>
    <s v="33183265-171984|540445"/>
    <s v="Check with Supplier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Pending"/>
    <x v="0"/>
    <m/>
    <m/>
    <m/>
    <m/>
    <m/>
    <m/>
    <m/>
    <m/>
    <m/>
    <m/>
    <s v="LEASE PLAN U S A INC."/>
    <s v="Invoice"/>
    <s v="33183265-171984"/>
    <m/>
    <d v="2023-03-20T22:16:37"/>
    <n v="540445"/>
    <s v="SaveInvoiceFromInterface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https://gepsmartinterfacestorage.blob.core.windows.net/buyersqlconn/538731/Interfaces/Inbound/cXML/Invoice/ProcessingError/2023/03/20/Invoice_20230320221628_d088f3037b7b46d1ac814c0f4500f576.txt"/>
    <m/>
  </r>
  <r>
    <x v="7"/>
    <d v="2023-03-20T22:20:32"/>
    <s v="Ecolab"/>
    <x v="0"/>
    <s v="33183265-172028|540445"/>
    <s v="Check with Supplier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Pending"/>
    <x v="0"/>
    <m/>
    <m/>
    <m/>
    <m/>
    <m/>
    <m/>
    <m/>
    <m/>
    <m/>
    <m/>
    <s v="LEASE PLAN U S A INC."/>
    <s v="Invoice"/>
    <s v="33183265-172028"/>
    <m/>
    <d v="2023-03-20T22:20:32"/>
    <n v="540445"/>
    <s v="SaveInvoiceFromInterface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https://gepsmartinterfacestorage.blob.core.windows.net/buyersqlconn/538731/Interfaces/Inbound/cXML/Invoice/ProcessingError/2023/03/20/Invoice_20230320222024_b3d85ea360da4f1ead38b1c762c8932d.txt"/>
    <m/>
  </r>
  <r>
    <x v="7"/>
    <d v="2023-03-20T22:23:31"/>
    <s v="Ecolab"/>
    <x v="0"/>
    <s v="33183265-172065|540445"/>
    <s v="Check with Supplier"/>
    <s v="Failed|InvoiceWorkFlow|08585222558813358338903188164CU63|Production-SMART-EASTUS|Correlation Id:08585222558856250204825194393CU19|Reason: HTTP - Validation: PartnerInvoiceNumber is Duplicate. 33183265-172065"/>
    <s v="Pending"/>
    <x v="0"/>
    <m/>
    <m/>
    <m/>
    <m/>
    <m/>
    <m/>
    <m/>
    <m/>
    <m/>
    <m/>
    <s v="LEASE PLAN U S A INC."/>
    <s v="Invoice"/>
    <s v="33183265-172065"/>
    <m/>
    <d v="2023-03-20T22:23:31"/>
    <n v="540445"/>
    <s v="SaveInvoiceFromInterface"/>
    <s v="Failed|InvoiceWorkFlow|08585222558813358338903188164CU63|Production-SMART-EASTUS|Correlation Id:08585222558856250204825194393CU19|Reason: HTTP - Validation: PartnerInvoiceNumber is Duplicate. 33183265-172065"/>
    <s v="https://gepsmartinterfacestorage.blob.core.windows.net/buyersqlconn/538731/Interfaces/Inbound/cXML/Invoice/ProcessingError/2023/03/20/Invoice_20230320222325_459231edd2274578b94dc916c54358f6.txt"/>
    <m/>
  </r>
  <r>
    <x v="7"/>
    <d v="2023-03-20T22:29:35"/>
    <s v="Ecolab"/>
    <x v="0"/>
    <s v="33183265-172109|540445"/>
    <s v="Check with Supplier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Pending"/>
    <x v="0"/>
    <m/>
    <m/>
    <m/>
    <m/>
    <m/>
    <m/>
    <m/>
    <m/>
    <m/>
    <m/>
    <s v="LEASE PLAN U S A INC."/>
    <s v="Invoice"/>
    <s v="33183265-172109"/>
    <m/>
    <d v="2023-03-20T22:29:35"/>
    <n v="540445"/>
    <s v="SaveInvoiceFromInterface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https://gepsmartinterfacestorage.blob.core.windows.net/buyersqlconn/538731/Interfaces/Inbound/cXML/Invoice/ProcessingError/2023/03/20/Invoice_20230320222927_4bf4b312a58444eea7e6f7dac617099e.txt"/>
    <m/>
  </r>
  <r>
    <x v="7"/>
    <d v="2023-03-20T22:46:39"/>
    <s v="Ecolab"/>
    <x v="0"/>
    <s v="33183265-172333|540445"/>
    <s v="Check with Supplier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Pending"/>
    <x v="0"/>
    <m/>
    <m/>
    <m/>
    <m/>
    <m/>
    <m/>
    <m/>
    <m/>
    <m/>
    <m/>
    <s v="LEASE PLAN U S A INC."/>
    <s v="Invoice"/>
    <s v="33183265-172333"/>
    <m/>
    <d v="2023-03-20T22:46:39"/>
    <n v="540445"/>
    <s v="SaveInvoiceFromInterface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https://gepsmartinterfacestorage.blob.core.windows.net/buyersqlconn/538731/Interfaces/Inbound/cXML/Invoice/ProcessingError/2023/03/20/Invoice_20230320224632_c6c73750ac8b4a67be0eabdf645404ba.txt"/>
    <m/>
  </r>
  <r>
    <x v="7"/>
    <d v="2023-03-20T20:42:05"/>
    <s v="Ecolab"/>
    <x v="0"/>
    <s v="44319071|548861"/>
    <s v="Check with Supplier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Pending"/>
    <x v="0"/>
    <m/>
    <m/>
    <m/>
    <m/>
    <m/>
    <m/>
    <m/>
    <m/>
    <m/>
    <m/>
    <s v="SHOES FOR CREWS LLC"/>
    <s v="Invoice"/>
    <n v="44319071"/>
    <m/>
    <d v="2023-03-20T20:42:05"/>
    <n v="548861"/>
    <s v="SaveInvoiceFromInterface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https://gepsmartinterfacestorage.blob.core.windows.net/buyersqlconn/538731/Interfaces/Inbound/cXML/Invoice/ProcessingError/2023/03/20/Invoice_20230320204157_e868db10e3b143669112f5a9d2ab58ad.txt"/>
    <m/>
  </r>
  <r>
    <x v="7"/>
    <d v="2023-03-20T22:49:37"/>
    <s v="Ecolab"/>
    <x v="0"/>
    <s v="33183265-172387|540445"/>
    <s v="Check with Supplier"/>
    <s v="Failed|InvoiceWorkFlow|08585222543145330182876184599CU46|Production-SMART-EASTUS|Correlation Id:08585222543184141823801428819CU53|Reason: HTTP - Validation: PartnerInvoiceNumber is Duplicate. 33183265-172387"/>
    <s v="Pending"/>
    <x v="0"/>
    <m/>
    <m/>
    <m/>
    <m/>
    <m/>
    <m/>
    <m/>
    <m/>
    <m/>
    <m/>
    <s v="LEASE PLAN U S A INC."/>
    <s v="Invoice"/>
    <s v="33183265-172387"/>
    <m/>
    <d v="2023-03-20T22:49:37"/>
    <n v="540445"/>
    <s v="SaveInvoiceFromInterface"/>
    <s v="Failed|InvoiceWorkFlow|08585222543145330182876184599CU46|Production-SMART-EASTUS|Correlation Id:08585222543184141823801428819CU53|Reason: HTTP - Validation: PartnerInvoiceNumber is Duplicate. 33183265-172387"/>
    <s v="https://gepsmartinterfacestorage.blob.core.windows.net/buyersqlconn/538731/Interfaces/Inbound/cXML/Invoice/ProcessingError/2023/03/20/Invoice_20230320224932_eeeb1bbd1d494b66aa703b6655569b3f.txt"/>
    <m/>
  </r>
  <r>
    <x v="7"/>
    <d v="2023-03-20T22:50:37"/>
    <s v="Ecolab"/>
    <x v="0"/>
    <s v="33183265-172388|540445"/>
    <s v="Check with Supplier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Pending"/>
    <x v="0"/>
    <m/>
    <m/>
    <m/>
    <m/>
    <m/>
    <m/>
    <m/>
    <m/>
    <m/>
    <m/>
    <s v="LEASE PLAN U S A INC."/>
    <s v="Invoice"/>
    <s v="33183265-172388"/>
    <m/>
    <d v="2023-03-20T22:50:37"/>
    <n v="540445"/>
    <s v="SaveInvoiceFromInterface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https://gepsmartinterfacestorage.blob.core.windows.net/buyersqlconn/538731/Interfaces/Inbound/cXML/Invoice/ProcessingError/2023/03/20/Invoice_20230320225032_e918d02056fc4aacb9d2fb090a99e4c4.txt"/>
    <m/>
  </r>
  <r>
    <x v="7"/>
    <d v="2023-03-20T22:55:38"/>
    <s v="Ecolab"/>
    <x v="0"/>
    <s v="33183265-172452|540445"/>
    <s v="Check with Supplier"/>
    <s v="Failed|InvoiceWorkFlow|08585222539537770653798781815CU62|Production-SMART-EASTUS|Correlation Id:08585222539567610719699056471CU28|Reason: HTTP - Validation: PartnerInvoiceNumber is Duplicate. 33183265-172452"/>
    <s v="Pending"/>
    <x v="0"/>
    <m/>
    <m/>
    <m/>
    <m/>
    <m/>
    <m/>
    <m/>
    <m/>
    <m/>
    <m/>
    <s v="LEASE PLAN U S A INC."/>
    <s v="Invoice"/>
    <s v="33183265-172452"/>
    <m/>
    <d v="2023-03-20T22:55:38"/>
    <n v="540445"/>
    <s v="SaveInvoiceFromInterface"/>
    <s v="Failed|InvoiceWorkFlow|08585222539537770653798781815CU62|Production-SMART-EASTUS|Correlation Id:08585222539567610719699056471CU28|Reason: HTTP - Validation: PartnerInvoiceNumber is Duplicate. 33183265-172452"/>
    <s v="https://gepsmartinterfacestorage.blob.core.windows.net/buyersqlconn/538731/Interfaces/Inbound/cXML/Invoice/ProcessingError/2023/03/20/Invoice_20230320225532_3577d220c6d84fda879a9b5b0dda2bc0.txt"/>
    <m/>
  </r>
  <r>
    <x v="7"/>
    <d v="2023-03-20T23:23:49"/>
    <s v="Ecolab"/>
    <x v="0"/>
    <s v="33183265-172663|540445"/>
    <s v="Check with Supplier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Pending"/>
    <x v="0"/>
    <m/>
    <m/>
    <m/>
    <m/>
    <m/>
    <m/>
    <m/>
    <m/>
    <m/>
    <m/>
    <s v="LEASE PLAN U S A INC."/>
    <s v="Invoice"/>
    <s v="33183265-172663"/>
    <m/>
    <d v="2023-03-20T23:23:49"/>
    <n v="540445"/>
    <s v="SaveInvoiceFromInterface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https://gepsmartinterfacestorage.blob.core.windows.net/buyersqlconn/538731/Interfaces/Inbound/cXML/Invoice/ProcessingError/2023/03/20/Invoice_20230320232344_2edc65eeb4684eb1b910cae7fe814292.txt"/>
    <m/>
  </r>
  <r>
    <x v="7"/>
    <d v="2023-03-20T23:25:47"/>
    <s v="Ecolab"/>
    <x v="0"/>
    <s v="33183265-172681|540445"/>
    <s v="Check with Supplier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Pending"/>
    <x v="0"/>
    <m/>
    <m/>
    <m/>
    <m/>
    <m/>
    <m/>
    <m/>
    <m/>
    <m/>
    <m/>
    <s v="LEASE PLAN U S A INC."/>
    <s v="Invoice"/>
    <s v="33183265-172681"/>
    <m/>
    <d v="2023-03-20T23:25:47"/>
    <n v="540445"/>
    <s v="SaveInvoiceFromInterface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https://gepsmartinterfacestorage.blob.core.windows.net/buyersqlconn/538731/Interfaces/Inbound/cXML/Invoice/ProcessingError/2023/03/20/Invoice_20230320232543_daecbc189fa2416cb217b5dd07204e0b.txt"/>
    <m/>
  </r>
  <r>
    <x v="7"/>
    <d v="2023-03-20T23:31:49"/>
    <s v="Ecolab"/>
    <x v="0"/>
    <s v="33183265-172710|540445"/>
    <s v="Check with Supplier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Pending"/>
    <x v="0"/>
    <m/>
    <m/>
    <m/>
    <m/>
    <m/>
    <m/>
    <m/>
    <m/>
    <m/>
    <m/>
    <s v="LEASE PLAN U S A INC."/>
    <s v="Invoice"/>
    <s v="33183265-172710"/>
    <m/>
    <d v="2023-03-20T23:31:49"/>
    <n v="540445"/>
    <s v="SaveInvoiceFromInterface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https://gepsmartinterfacestorage.blob.core.windows.net/buyersqlconn/538731/Interfaces/Inbound/cXML/Invoice/ProcessingError/2023/03/20/Invoice_20230320233144_007a50f9d450461f95ca40b56934f2c9.txt"/>
    <m/>
  </r>
  <r>
    <x v="7"/>
    <d v="2023-03-20T23:35:52"/>
    <s v="Ecolab"/>
    <x v="0"/>
    <s v="33183265-172749|540445"/>
    <s v="Check with Supplier"/>
    <s v="Failed|InvoiceWorkFlow|08585222515399906728578850184CU91|Production-SMART-EASTUS|Correlation Id:08585222515442346326277301341CU27|Reason: HTTP - Validation: PartnerInvoiceNumber is Duplicate. 33183265-172749"/>
    <s v="Pending"/>
    <x v="0"/>
    <m/>
    <m/>
    <m/>
    <m/>
    <m/>
    <m/>
    <m/>
    <m/>
    <m/>
    <m/>
    <s v="LEASE PLAN U S A INC."/>
    <s v="Invoice"/>
    <s v="33183265-172749"/>
    <m/>
    <d v="2023-03-20T23:35:52"/>
    <n v="540445"/>
    <s v="SaveInvoiceFromInterface"/>
    <s v="Failed|InvoiceWorkFlow|08585222515399906728578850184CU91|Production-SMART-EASTUS|Correlation Id:08585222515442346326277301341CU27|Reason: HTTP - Validation: PartnerInvoiceNumber is Duplicate. 33183265-172749"/>
    <s v="https://gepsmartinterfacestorage.blob.core.windows.net/buyersqlconn/538731/Interfaces/Inbound/cXML/Invoice/ProcessingError/2023/03/20/Invoice_20230320233546_23540605f8824fb4a81a39463aee7f5b.txt"/>
    <m/>
  </r>
  <r>
    <x v="7"/>
    <d v="2023-03-20T23:53:00"/>
    <s v="Ecolab"/>
    <x v="0"/>
    <s v="33183265-172849|540445"/>
    <s v="Check with Supplier"/>
    <s v="Failed|InvoiceWorkFlow|08585222505123378385015310183CU57|Production-SMART-EASTUS|Correlation Id:08585222505185395009967702444CU17|Reason: HTTP - Validation: PartnerInvoiceNumber is Duplicate. 33183265-172849"/>
    <s v="Pending"/>
    <x v="0"/>
    <m/>
    <m/>
    <m/>
    <m/>
    <m/>
    <m/>
    <m/>
    <m/>
    <m/>
    <m/>
    <s v="LEASE PLAN U S A INC."/>
    <s v="Invoice"/>
    <s v="33183265-172849"/>
    <m/>
    <d v="2023-03-20T23:53:00"/>
    <n v="540445"/>
    <s v="SaveInvoiceFromInterface"/>
    <s v="Failed|InvoiceWorkFlow|08585222505123378385015310183CU57|Production-SMART-EASTUS|Correlation Id:08585222505185395009967702444CU17|Reason: HTTP - Validation: PartnerInvoiceNumber is Duplicate. 33183265-172849"/>
    <s v="https://gepsmartinterfacestorage.blob.core.windows.net/buyersqlconn/538731/Interfaces/Inbound/cXML/Invoice/ProcessingError/2023/03/20/Invoice_20230320235254_f77dd2c59dcf4e4689ad0b20d75c01c9.txt"/>
    <m/>
  </r>
  <r>
    <x v="7"/>
    <d v="2023-03-20T23:54:00"/>
    <s v="Ecolab"/>
    <x v="0"/>
    <s v="33183265-172852|540445"/>
    <s v="Check with Supplier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Pending"/>
    <x v="0"/>
    <m/>
    <m/>
    <m/>
    <m/>
    <m/>
    <m/>
    <m/>
    <m/>
    <m/>
    <m/>
    <s v="LEASE PLAN U S A INC."/>
    <s v="Invoice"/>
    <s v="33183265-172852"/>
    <m/>
    <d v="2023-03-20T23:54:00"/>
    <n v="540445"/>
    <s v="SaveInvoiceFromInterface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https://gepsmartinterfacestorage.blob.core.windows.net/buyersqlconn/538731/Interfaces/Inbound/cXML/Invoice/ProcessingError/2023/03/20/Invoice_20230320235353_1ba36cd184a544ecb1d72735432665e8.txt"/>
    <m/>
  </r>
  <r>
    <x v="7"/>
    <d v="2023-03-21T00:04:03"/>
    <s v="Ecolab"/>
    <x v="0"/>
    <s v="33183265-172910|540445"/>
    <s v="Check with Supplier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Pending"/>
    <x v="0"/>
    <m/>
    <m/>
    <m/>
    <m/>
    <m/>
    <m/>
    <m/>
    <m/>
    <m/>
    <m/>
    <s v="LEASE PLAN U S A INC."/>
    <s v="Invoice"/>
    <s v="33183265-172910"/>
    <m/>
    <d v="2023-03-21T00:04:03"/>
    <n v="540445"/>
    <s v="SaveInvoiceFromInterface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https://gepsmartinterfacestorage.blob.core.windows.net/buyersqlconn/538731/Interfaces/Inbound/cXML/Invoice/ProcessingError/2023/03/21/Invoice_20230321000358_28488359f9d543aeb441587bc877557a.txt"/>
    <m/>
  </r>
  <r>
    <x v="7"/>
    <d v="2023-03-21T00:05:05"/>
    <s v="Ecolab"/>
    <x v="0"/>
    <s v="33183265-172917|540445"/>
    <s v="Check with Supplier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Pending"/>
    <x v="0"/>
    <m/>
    <m/>
    <m/>
    <m/>
    <m/>
    <m/>
    <m/>
    <m/>
    <m/>
    <m/>
    <s v="LEASE PLAN U S A INC."/>
    <s v="Invoice"/>
    <s v="33183265-172917"/>
    <m/>
    <d v="2023-03-21T00:05:05"/>
    <n v="540445"/>
    <s v="SaveInvoiceFromInterface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https://gepsmartinterfacestorage.blob.core.windows.net/buyersqlconn/538731/Interfaces/Inbound/cXML/Invoice/ProcessingError/2023/03/21/Invoice_20230321000457_03cd9abf8947426d93b30572062b6b40.txt"/>
    <m/>
  </r>
  <r>
    <x v="7"/>
    <d v="2023-03-21T00:10:03"/>
    <s v="Ecolab"/>
    <x v="0"/>
    <s v="33183265-172963|540445"/>
    <s v="Check with Supplier"/>
    <s v="Failed|InvoiceWorkFlow|08585222494890062971564916929CU65|Production-SMART-EASTUS|Correlation Id:08585222494925718579927863217CU31|Reason: HTTP - Validation: PartnerInvoiceNumber is Duplicate. 33183265-172963"/>
    <s v="Pending"/>
    <x v="0"/>
    <m/>
    <m/>
    <m/>
    <m/>
    <m/>
    <m/>
    <m/>
    <m/>
    <m/>
    <m/>
    <s v="LEASE PLAN U S A INC."/>
    <s v="Invoice"/>
    <s v="33183265-172963"/>
    <m/>
    <d v="2023-03-21T00:10:03"/>
    <n v="540445"/>
    <s v="SaveInvoiceFromInterface"/>
    <s v="Failed|InvoiceWorkFlow|08585222494890062971564916929CU65|Production-SMART-EASTUS|Correlation Id:08585222494925718579927863217CU31|Reason: HTTP - Validation: PartnerInvoiceNumber is Duplicate. 33183265-172963"/>
    <s v="https://gepsmartinterfacestorage.blob.core.windows.net/buyersqlconn/538731/Interfaces/Inbound/cXML/Invoice/ProcessingError/2023/03/21/Invoice_20230321000958_9aa1fc737add47118ba9a96c40972770.txt"/>
    <m/>
  </r>
  <r>
    <x v="7"/>
    <d v="2023-03-21T00:20:10"/>
    <s v="Ecolab"/>
    <x v="0"/>
    <s v="33183265-172994|540445"/>
    <s v="Check with Supplier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Pending"/>
    <x v="0"/>
    <m/>
    <m/>
    <m/>
    <m/>
    <m/>
    <m/>
    <m/>
    <m/>
    <m/>
    <m/>
    <s v="LEASE PLAN U S A INC."/>
    <s v="Invoice"/>
    <s v="33183265-172994"/>
    <m/>
    <d v="2023-03-21T00:20:10"/>
    <n v="540445"/>
    <s v="SaveInvoiceFromInterface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https://gepsmartinterfacestorage.blob.core.windows.net/buyersqlconn/538731/Interfaces/Inbound/cXML/Invoice/ProcessingError/2023/03/21/Invoice_20230321002004_d08fdcd1b2c74f998f2a4812b48eb4ac.txt"/>
    <m/>
  </r>
  <r>
    <x v="7"/>
    <d v="2023-03-21T00:22:21"/>
    <s v="Ecolab"/>
    <x v="0"/>
    <s v="33183265-173000|540445"/>
    <s v="Check with Supplier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Pending"/>
    <x v="0"/>
    <m/>
    <m/>
    <m/>
    <m/>
    <m/>
    <m/>
    <m/>
    <m/>
    <m/>
    <m/>
    <s v="LEASE PLAN U S A INC."/>
    <s v="Invoice"/>
    <s v="33183265-173000"/>
    <m/>
    <d v="2023-03-21T00:22:21"/>
    <n v="540445"/>
    <s v="SaveInvoiceFromInterface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https://gepsmartinterfacestorage.blob.core.windows.net/buyersqlconn/538731/Interfaces/Inbound/cXML/Invoice/ProcessingError/2023/03/21/Invoice_20230321002214_c32efc4dbd3b4fe5aa4f1742a44feac7.txt"/>
    <m/>
  </r>
  <r>
    <x v="7"/>
    <d v="2023-03-21T00:28:13"/>
    <s v="Ecolab"/>
    <x v="0"/>
    <s v="33183265-173024|540445"/>
    <s v="Check with Supplier"/>
    <s v="Failed|InvoiceWorkFlow|08585222484012715372348491551CU40|Production-SMART-EASTUS|Correlation Id:08585222484054475340652230858CU55|Reason: HTTP - Validation: PartnerInvoiceNumber is Duplicate. 33183265-173024"/>
    <s v="Pending"/>
    <x v="0"/>
    <m/>
    <m/>
    <m/>
    <m/>
    <m/>
    <m/>
    <m/>
    <m/>
    <m/>
    <m/>
    <s v="LEASE PLAN U S A INC."/>
    <s v="Invoice"/>
    <s v="33183265-173024"/>
    <m/>
    <d v="2023-03-21T00:28:13"/>
    <n v="540445"/>
    <s v="SaveInvoiceFromInterface"/>
    <s v="Failed|InvoiceWorkFlow|08585222484012715372348491551CU40|Production-SMART-EASTUS|Correlation Id:08585222484054475340652230858CU55|Reason: HTTP - Validation: PartnerInvoiceNumber is Duplicate. 33183265-173024"/>
    <s v="https://gepsmartinterfacestorage.blob.core.windows.net/buyersqlconn/538731/Interfaces/Inbound/cXML/Invoice/ProcessingError/2023/03/21/Invoice_20230321002806_6d08d722a46d48d2b2915b29441bec04.txt"/>
    <m/>
  </r>
  <r>
    <x v="7"/>
    <d v="2023-03-21T00:29:13"/>
    <s v="Ecolab"/>
    <x v="0"/>
    <s v="33183265-173029|540445"/>
    <s v="Check with Supplier"/>
    <s v="Failed|InvoiceWorkFlow|08585222483398996347543058097CU63|Production-SMART-EASTUS|Correlation Id:08585222483450615108288786288CU16|Reason: HTTP - Validation: PartnerInvoiceNumber is Duplicate. 33183265-173029"/>
    <s v="Pending"/>
    <x v="0"/>
    <m/>
    <m/>
    <m/>
    <m/>
    <m/>
    <m/>
    <m/>
    <m/>
    <m/>
    <m/>
    <s v="LEASE PLAN U S A INC."/>
    <s v="Invoice"/>
    <s v="33183265-173029"/>
    <m/>
    <d v="2023-03-21T00:29:13"/>
    <n v="540445"/>
    <s v="SaveInvoiceFromInterface"/>
    <s v="Failed|InvoiceWorkFlow|08585222483398996347543058097CU63|Production-SMART-EASTUS|Correlation Id:08585222483450615108288786288CU16|Reason: HTTP - Validation: PartnerInvoiceNumber is Duplicate. 33183265-173029"/>
    <s v="https://gepsmartinterfacestorage.blob.core.windows.net/buyersqlconn/538731/Interfaces/Inbound/cXML/Invoice/ProcessingError/2023/03/21/Invoice_20230321002907_edde3d4c57534defa9951c9452a8b9fe.txt"/>
    <m/>
  </r>
  <r>
    <x v="7"/>
    <d v="2023-03-21T01:06:24"/>
    <s v="Ecolab"/>
    <x v="0"/>
    <s v="33183265-180085|540445"/>
    <s v="Check with Supplier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Pending"/>
    <x v="0"/>
    <m/>
    <m/>
    <m/>
    <m/>
    <m/>
    <m/>
    <m/>
    <m/>
    <m/>
    <m/>
    <s v="LEASE PLAN U S A INC."/>
    <s v="Invoice"/>
    <s v="33183265-180085"/>
    <m/>
    <d v="2023-03-21T01:06:24"/>
    <n v="540445"/>
    <s v="SaveInvoiceFromInterface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https://gepsmartinterfacestorage.blob.core.windows.net/buyersqlconn/538731/Interfaces/Inbound/cXML/Invoice/ProcessingError/2023/03/21/Invoice_20230321010618_8f673c74ddad46babcd308a16732bff6.txt"/>
    <m/>
  </r>
  <r>
    <x v="7"/>
    <d v="2023-03-21T01:21:34"/>
    <s v="Ecolab"/>
    <x v="0"/>
    <s v="33183265-180163|540445"/>
    <s v="Check with Supplier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Pending"/>
    <x v="0"/>
    <m/>
    <m/>
    <m/>
    <m/>
    <m/>
    <m/>
    <m/>
    <m/>
    <m/>
    <m/>
    <s v="LEASE PLAN U S A INC."/>
    <s v="Invoice"/>
    <s v="33183265-180163"/>
    <m/>
    <d v="2023-03-21T01:21:34"/>
    <n v="540445"/>
    <s v="SaveInvoiceFromInterface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https://gepsmartinterfacestorage.blob.core.windows.net/buyersqlconn/538731/Interfaces/Inbound/cXML/Invoice/ProcessingError/2023/03/21/Invoice_20230321012127_e7e437b766a842bbbe21d8166d0e7bfb.txt"/>
    <m/>
  </r>
  <r>
    <x v="7"/>
    <d v="2023-03-21T01:29:33"/>
    <s v="Ecolab"/>
    <x v="0"/>
    <s v="33183265-180213|540445"/>
    <s v="Check with Supplier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Pending"/>
    <x v="0"/>
    <m/>
    <m/>
    <m/>
    <m/>
    <m/>
    <m/>
    <m/>
    <m/>
    <m/>
    <m/>
    <s v="LEASE PLAN U S A INC."/>
    <s v="Invoice"/>
    <s v="33183265-180213"/>
    <m/>
    <d v="2023-03-21T01:29:33"/>
    <n v="540445"/>
    <s v="SaveInvoiceFromInterface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https://gepsmartinterfacestorage.blob.core.windows.net/buyersqlconn/538731/Interfaces/Inbound/cXML/Invoice/ProcessingError/2023/03/21/Invoice_20230321012927_557b272009954b3cb7f91fc0f1a75cd7.txt"/>
    <m/>
  </r>
  <r>
    <x v="7"/>
    <d v="2023-03-21T01:37:38"/>
    <s v="Ecolab"/>
    <x v="0"/>
    <s v="33183265-180258|540445"/>
    <s v="Check with Supplier"/>
    <s v="Failed|InvoiceWorkFlow|08585222442380570383865523890CU88|Production-SMART-EASTUS|Correlation Id:08585222442419035500749366364CU48|Reason: HTTP - Validation: PartnerInvoiceNumber is Duplicate. 33183265-180258"/>
    <s v="Pending"/>
    <x v="0"/>
    <m/>
    <m/>
    <m/>
    <m/>
    <m/>
    <m/>
    <m/>
    <m/>
    <m/>
    <m/>
    <s v="LEASE PLAN U S A INC."/>
    <s v="Invoice"/>
    <s v="33183265-180258"/>
    <m/>
    <d v="2023-03-21T01:37:38"/>
    <n v="540445"/>
    <s v="SaveInvoiceFromInterface"/>
    <s v="Failed|InvoiceWorkFlow|08585222442380570383865523890CU88|Production-SMART-EASTUS|Correlation Id:08585222442419035500749366364CU48|Reason: HTTP - Validation: PartnerInvoiceNumber is Duplicate. 33183265-180258"/>
    <s v="https://gepsmartinterfacestorage.blob.core.windows.net/buyersqlconn/538731/Interfaces/Inbound/cXML/Invoice/ProcessingError/2023/03/21/Invoice_20230321013729_a75508a4177b4522b55a38a354f681dd.txt"/>
    <m/>
  </r>
  <r>
    <x v="7"/>
    <d v="2023-03-21T01:45:39"/>
    <s v="Ecolab"/>
    <x v="0"/>
    <s v="33183265-180305|540445"/>
    <s v="Check with Supplier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Pending"/>
    <x v="0"/>
    <m/>
    <m/>
    <m/>
    <m/>
    <m/>
    <m/>
    <m/>
    <m/>
    <m/>
    <m/>
    <s v="LEASE PLAN U S A INC."/>
    <s v="Invoice"/>
    <s v="33183265-180305"/>
    <m/>
    <d v="2023-03-21T01:45:39"/>
    <n v="540445"/>
    <s v="SaveInvoiceFromInterface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https://gepsmartinterfacestorage.blob.core.windows.net/buyersqlconn/538731/Interfaces/Inbound/cXML/Invoice/ProcessingError/2023/03/21/Invoice_20230321014534_e817f62ddcb04394be1eae41c1e18ddb.txt"/>
    <m/>
  </r>
  <r>
    <x v="7"/>
    <d v="2023-03-21T01:52:40"/>
    <s v="Ecolab"/>
    <x v="0"/>
    <s v="33183265-180337|540445"/>
    <s v="Check with Supplier"/>
    <s v="Failed|InvoiceWorkFlow|08585222433331457078631694429CU69|Production-SMART-EASTUS|Correlation Id:08585222433368865193749911053CU55|Reason: HTTP - Validation: PartnerInvoiceNumber is Duplicate. 33183265-180337"/>
    <s v="Pending"/>
    <x v="0"/>
    <m/>
    <m/>
    <m/>
    <m/>
    <m/>
    <m/>
    <m/>
    <m/>
    <m/>
    <m/>
    <s v="LEASE PLAN U S A INC."/>
    <s v="Invoice"/>
    <s v="33183265-180337"/>
    <m/>
    <d v="2023-03-21T01:52:40"/>
    <n v="540445"/>
    <s v="SaveInvoiceFromInterface"/>
    <s v="Failed|InvoiceWorkFlow|08585222433331457078631694429CU69|Production-SMART-EASTUS|Correlation Id:08585222433368865193749911053CU55|Reason: HTTP - Validation: PartnerInvoiceNumber is Duplicate. 33183265-180337"/>
    <s v="https://gepsmartinterfacestorage.blob.core.windows.net/buyersqlconn/538731/Interfaces/Inbound/cXML/Invoice/ProcessingError/2023/03/21/Invoice_20230321015235_f9efe7fc3f924d33be0388ac7ee9bd7f.txt"/>
    <m/>
  </r>
  <r>
    <x v="7"/>
    <d v="2023-03-21T02:03:45"/>
    <s v="Ecolab"/>
    <x v="0"/>
    <s v="33183265-180399|540445"/>
    <s v="Check with Supplier"/>
    <s v="Failed|InvoiceWorkFlow|08585222426675504440850651638CU60|Production-SMART-EASTUS|Correlation Id:08585222426726102216461429020CU51|Reason: HTTP - Validation: PartnerInvoiceNumber is Duplicate. 33183265-180399"/>
    <s v="Pending"/>
    <x v="0"/>
    <m/>
    <m/>
    <m/>
    <m/>
    <m/>
    <m/>
    <m/>
    <m/>
    <m/>
    <m/>
    <s v="LEASE PLAN U S A INC."/>
    <s v="Invoice"/>
    <s v="33183265-180399"/>
    <m/>
    <d v="2023-03-21T02:03:45"/>
    <n v="540445"/>
    <s v="SaveInvoiceFromInterface"/>
    <s v="Failed|InvoiceWorkFlow|08585222426675504440850651638CU60|Production-SMART-EASTUS|Correlation Id:08585222426726102216461429020CU51|Reason: HTTP - Validation: PartnerInvoiceNumber is Duplicate. 33183265-180399"/>
    <s v="https://gepsmartinterfacestorage.blob.core.windows.net/buyersqlconn/538731/Interfaces/Inbound/cXML/Invoice/ProcessingError/2023/03/21/Invoice_20230321020339_f91b861d643244f0bea12ba6d16f5b50.txt"/>
    <m/>
  </r>
  <r>
    <x v="7"/>
    <d v="2023-03-21T05:01:45"/>
    <s v="Ecolab"/>
    <x v="0"/>
    <s v="33183265-181051|540445"/>
    <s v="Check with Supplier"/>
    <s v="Failed|InvoiceWorkFlow|08585222319900018608883310557CU61|Production-SMART-EASTUS|Correlation Id:08585222319946867680907293070CU51|Reason: HTTP - Validation: PartnerInvoiceNumber is Duplicate. 33183265-181051"/>
    <s v="Pending"/>
    <x v="0"/>
    <m/>
    <m/>
    <m/>
    <m/>
    <m/>
    <m/>
    <m/>
    <m/>
    <m/>
    <m/>
    <s v="LEASE PLAN U S A INC."/>
    <s v="Invoice"/>
    <s v="33183265-181051"/>
    <m/>
    <d v="2023-03-21T05:01:45"/>
    <n v="540445"/>
    <s v="SaveInvoiceFromInterface"/>
    <s v="Failed|InvoiceWorkFlow|08585222319900018608883310557CU61|Production-SMART-EASTUS|Correlation Id:08585222319946867680907293070CU51|Reason: HTTP - Validation: PartnerInvoiceNumber is Duplicate. 33183265-181051"/>
    <s v="https://gepsmartinterfacestorage.blob.core.windows.net/buyersqlconn/538731/Interfaces/Inbound/cXML/Invoice/ProcessingError/2023/03/21/Invoice_20230321050137_74a477d4173b42078e5686c1b4317547.txt"/>
    <m/>
  </r>
  <r>
    <x v="7"/>
    <d v="2023-03-21T05:28:55"/>
    <s v="Ecolab"/>
    <x v="0"/>
    <s v="33183265-181297|540445"/>
    <s v="Check with Supplier"/>
    <s v="Failed|InvoiceWorkFlow|08585222303593444774377760306CU95|Production-SMART-EASTUS|Correlation Id:08585222303654453214810624346CU81|Reason: HTTP - Validation: PartnerInvoiceNumber is Duplicate. 33183265-181297"/>
    <s v="Pending"/>
    <x v="0"/>
    <m/>
    <m/>
    <m/>
    <m/>
    <m/>
    <m/>
    <m/>
    <m/>
    <m/>
    <m/>
    <s v="LEASE PLAN U S A INC."/>
    <s v="Invoice"/>
    <s v="33183265-181297"/>
    <m/>
    <d v="2023-03-21T05:28:55"/>
    <n v="540445"/>
    <s v="SaveInvoiceFromInterface"/>
    <s v="Failed|InvoiceWorkFlow|08585222303593444774377760306CU95|Production-SMART-EASTUS|Correlation Id:08585222303654453214810624346CU81|Reason: HTTP - Validation: PartnerInvoiceNumber is Duplicate. 33183265-181297"/>
    <s v="https://gepsmartinterfacestorage.blob.core.windows.net/buyersqlconn/538731/Interfaces/Inbound/cXML/Invoice/ProcessingError/2023/03/21/Invoice_20230321052849_f6195b9381644f40b75873e00b649920.txt"/>
    <m/>
  </r>
  <r>
    <x v="7"/>
    <d v="2023-03-21T05:37:25"/>
    <s v="Ecolab"/>
    <x v="0"/>
    <s v="33183265-181365|540445"/>
    <s v="Check with Supplier"/>
    <s v="Failed|InvoiceWorkFlow|08585222298464913851973108427CU43|Production-SMART-EASTUS|Correlation Id:08585222298833457636818028440CU83|Reason: HTTP - Validation: PartnerInvoiceNumber is Duplicate. 33183265-181365"/>
    <s v="Pending"/>
    <x v="0"/>
    <m/>
    <m/>
    <m/>
    <m/>
    <m/>
    <m/>
    <m/>
    <m/>
    <m/>
    <m/>
    <s v="LEASE PLAN U S A INC."/>
    <s v="Invoice"/>
    <s v="33183265-181365"/>
    <m/>
    <d v="2023-03-21T05:37:25"/>
    <n v="540445"/>
    <s v="SaveInvoiceFromInterface"/>
    <s v="Failed|InvoiceWorkFlow|08585222298464913851973108427CU43|Production-SMART-EASTUS|Correlation Id:08585222298833457636818028440CU83|Reason: HTTP - Validation: PartnerInvoiceNumber is Duplicate. 33183265-181365"/>
    <s v="https://gepsmartinterfacestorage.blob.core.windows.net/buyersqlconn/538731/Interfaces/Inbound/cXML/Invoice/ProcessingError/2023/03/21/Invoice_20230321053720_91575af70aa145f1893cefef36f6b28e.txt"/>
    <m/>
  </r>
  <r>
    <x v="7"/>
    <d v="2023-03-21T02:00:43"/>
    <s v="Ecolab"/>
    <x v="0"/>
    <s v="9503012028|540493"/>
    <s v="Check with Supplier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Pending"/>
    <x v="0"/>
    <m/>
    <m/>
    <m/>
    <m/>
    <m/>
    <m/>
    <m/>
    <m/>
    <m/>
    <m/>
    <s v="BDI"/>
    <s v="Invoice"/>
    <n v="9503012028"/>
    <m/>
    <d v="2023-03-21T02:00:43"/>
    <n v="540493"/>
    <s v="SaveInvoiceFromInterface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https://gepsmartinterfacestorage.blob.core.windows.net/buyersqlconn/538731/Interfaces/Inbound/cXML/Invoice/ProcessingError/2023/03/21/Invoice_20230321020037_aba76b63be654b77811cfcc8fb75787a.txt"/>
    <m/>
  </r>
  <r>
    <x v="7"/>
    <d v="2023-03-21T02:09:47"/>
    <s v="Ecolab"/>
    <x v="0"/>
    <s v="9503012389|540493"/>
    <s v="Check with Supplier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Pending"/>
    <x v="0"/>
    <m/>
    <m/>
    <m/>
    <m/>
    <m/>
    <m/>
    <m/>
    <m/>
    <m/>
    <m/>
    <s v="BDI"/>
    <s v="Invoice"/>
    <n v="9503012389"/>
    <m/>
    <d v="2023-03-21T02:09:47"/>
    <n v="540493"/>
    <s v="SaveInvoiceFromInterface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https://gepsmartinterfacestorage.blob.core.windows.net/buyersqlconn/538731/Interfaces/Inbound/cXML/Invoice/ProcessingError/2023/03/21/Invoice_20230321020941_8a9edacede9b43edb5f8a951e0fa0c6b.txt"/>
    <m/>
  </r>
  <r>
    <x v="7"/>
    <d v="2023-03-21T08:14:52"/>
    <s v="Ecolab"/>
    <x v="0"/>
    <s v="1435597|544579"/>
    <s v="Check with Supplier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435597"/>
    <m/>
    <d v="2023-03-21T08:14:52"/>
    <n v="544579"/>
    <s v="SaveInvoiceFromInterface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https://gepsmartinterfacestorage.blob.core.windows.net/buyersqlconn/538731/Interfaces/Inbound/cXML/Invoice/ProcessingError/2023/03/21/Invoice_20230321081444_e9bc36f906874a959506fa6a093ff109.txt"/>
    <m/>
  </r>
  <r>
    <x v="7"/>
    <d v="2023-03-21T07:40:58"/>
    <s v="Ecolab"/>
    <x v="0"/>
    <s v="33183265-182139|540445"/>
    <s v="Check with Supplier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Pending"/>
    <x v="0"/>
    <m/>
    <m/>
    <m/>
    <m/>
    <m/>
    <m/>
    <m/>
    <m/>
    <m/>
    <m/>
    <s v="LEASE PLAN U S A INC."/>
    <s v="Invoice"/>
    <s v="33183265-182139"/>
    <m/>
    <d v="2023-03-21T07:40:58"/>
    <n v="540445"/>
    <s v="SaveInvoiceFromInterface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https://gepsmartinterfacestorage.blob.core.windows.net/buyersqlconn/538731/Interfaces/Inbound/cXML/Invoice/ProcessingError/2023/03/21/Invoice_20230321074042_9f70df1548db464fa500ba69d398c9d0.txt"/>
    <m/>
  </r>
  <r>
    <x v="7"/>
    <d v="2023-03-20T21:03:30"/>
    <s v="Kiewit"/>
    <x v="1"/>
    <s v="16Y14M77NFJ6|545568"/>
    <s v="Check with Supplier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Error"/>
    <x v="1"/>
    <d v="2023-03-22T00:00:00"/>
    <m/>
    <d v="2023-03-22T00:00:00"/>
    <m/>
    <m/>
    <m/>
    <m/>
    <m/>
    <m/>
    <m/>
    <s v="Amazon Capital Services Inc"/>
    <s v="CreditMemo"/>
    <s v="16Y14M77NFJ6"/>
    <m/>
    <d v="2023-03-20T21:03:30"/>
    <n v="545568"/>
    <s v="SaveCreditMemoFromInterface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https://gepsmartinterfacestorage.blob.core.windows.net/buyersqlconn/70021845/Interfaces/Inbound/cXML/CreditMemo/ProcessingError/2023/03/20/CreditMemo_20230320210325_c63bf746c09840a1b6d5f507f76a01f9.txt"/>
    <m/>
  </r>
  <r>
    <x v="7"/>
    <d v="2023-03-20T21:48:48"/>
    <s v="Kiewit"/>
    <x v="1"/>
    <s v="19YKT99KNQND|545568"/>
    <s v="Check with Supplier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Error"/>
    <x v="1"/>
    <d v="2023-03-22T00:00:00"/>
    <m/>
    <d v="2023-03-22T00:00:00"/>
    <m/>
    <m/>
    <m/>
    <m/>
    <m/>
    <m/>
    <m/>
    <s v="Amazon Capital Services Inc"/>
    <s v="CreditMemo"/>
    <s v="19YKT99KNQND"/>
    <m/>
    <d v="2023-03-20T21:48:48"/>
    <n v="545568"/>
    <s v="SaveCreditMemoFromInterface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https://gepsmartinterfacestorage.blob.core.windows.net/buyersqlconn/70021845/Interfaces/Inbound/cXML/CreditMemo/ProcessingError/2023/03/20/CreditMemo_20230320214841_00988f66caab4086b0acc8a904aee372.txt"/>
    <m/>
  </r>
  <r>
    <x v="7"/>
    <d v="2023-03-20T21:27:37"/>
    <s v="Kiewit"/>
    <x v="1"/>
    <s v="1CTF9TNMNDPR|545568"/>
    <s v="Check with Supplier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CTF9TNMNDPR"/>
    <m/>
    <d v="2023-03-20T21:27:37"/>
    <n v="545568"/>
    <s v="SaveCreditMemoFromInterface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https://gepsmartinterfacestorage.blob.core.windows.net/buyersqlconn/70021845/Interfaces/Inbound/cXML/CreditMemo/ProcessingError/2023/03/20/CreditMemo_20230320212732_b35ccfd8e8a747bca669ca9426eb7310.txt"/>
    <m/>
  </r>
  <r>
    <x v="7"/>
    <d v="2023-03-20T21:53:46"/>
    <s v="Kiewit"/>
    <x v="1"/>
    <s v="1RWVWRV3NFMK|545568"/>
    <s v="Check with Supplier"/>
    <s v="Failed|CreditMemoWorkFlow|08585222576658708021623321855CU80|Production-SMART-EASTUS|Correlation Id:08585222576680498286289056309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VWRV3NFMK"/>
    <m/>
    <d v="2023-03-20T21:53:46"/>
    <n v="545568"/>
    <s v="SaveCreditMemoFromInterface"/>
    <s v="Failed|CreditMemoWorkFlow|08585222576658708021623321855CU80|Production-SMART-EASTUS|Correlation Id:08585222576680498286289056309CU89|Reason: HTTP - ValidationException: Invoice Status is not valid"/>
    <s v="https://gepsmartinterfacestorage.blob.core.windows.net/buyersqlconn/70021845/Interfaces/Inbound/cXML/CreditMemo/ProcessingError/2023/03/20/CreditMemo_20230320215340_4ab60a4c7f1041ee98c500cbe63f1aca.txt"/>
    <m/>
  </r>
  <r>
    <x v="7"/>
    <d v="2023-03-20T22:05:47"/>
    <s v="Kiewit"/>
    <x v="1"/>
    <s v="1XFXHRQ7NY4W|545568"/>
    <s v="Check with Supplier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XFXHRQ7NY4W"/>
    <m/>
    <d v="2023-03-20T22:05:47"/>
    <n v="545568"/>
    <s v="SaveCreditMemoFromInterface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0542_f835bb08eed049a894e95a9448fc7bb2.txt"/>
    <m/>
  </r>
  <r>
    <x v="7"/>
    <d v="2023-03-20T22:28:54"/>
    <s v="Kiewit"/>
    <x v="1"/>
    <s v="14GJLQRGP1R3|545568"/>
    <s v="Check with Supplier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4GJLQRGP1R3"/>
    <m/>
    <d v="2023-03-20T22:28:54"/>
    <n v="545568"/>
    <s v="SaveCreditMemoFromInterface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https://gepsmartinterfacestorage.blob.core.windows.net/buyersqlconn/70021845/Interfaces/Inbound/cXML/CreditMemo/ProcessingError/2023/03/20/CreditMemo_20230320222850_9aef52b000fd42d78930c959ee73553b.txt"/>
    <m/>
  </r>
  <r>
    <x v="7"/>
    <d v="2023-03-20T22:21:53"/>
    <s v="Kiewit"/>
    <x v="1"/>
    <s v="179RJ1CVNVQV|545568"/>
    <s v="Check with Supplier"/>
    <s v="Failed|CreditMemoWorkFlow|08585222559778448108813958272CU21|Production-SMART-EASTUS|Correlation Id:08585222559802260671117763327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9RJ1CVNVQV"/>
    <m/>
    <d v="2023-03-20T22:21:53"/>
    <n v="545568"/>
    <s v="SaveCreditMemoFromInterface"/>
    <s v="Failed|CreditMemoWorkFlow|08585222559778448108813958272CU21|Production-SMART-EASTUS|Correlation Id:08585222559802260671117763327CU60|Reason: HTTP - ValidationException: Invoice Status is not valid"/>
    <s v="https://gepsmartinterfacestorage.blob.core.windows.net/buyersqlconn/70021845/Interfaces/Inbound/cXML/CreditMemo/ProcessingError/2023/03/20/CreditMemo_20230320222148_3bcf86ebcfaa46b99db6329f81e13729.txt"/>
    <m/>
  </r>
  <r>
    <x v="7"/>
    <d v="2023-03-20T22:13:50"/>
    <s v="Kiewit"/>
    <x v="1"/>
    <s v="17WT44CNNQCG|545568"/>
    <s v="Check with Supplier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Error"/>
    <x v="1"/>
    <d v="2023-03-22T00:00:00"/>
    <m/>
    <d v="2023-03-22T00:00:00"/>
    <m/>
    <m/>
    <m/>
    <m/>
    <m/>
    <m/>
    <m/>
    <s v="Amazon Capital Services Inc"/>
    <s v="CreditMemo"/>
    <s v="17WT44CNNQCG"/>
    <m/>
    <d v="2023-03-20T22:13:50"/>
    <n v="545568"/>
    <s v="SaveCreditMemoFromInterface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https://gepsmartinterfacestorage.blob.core.windows.net/buyersqlconn/70021845/Interfaces/Inbound/cXML/CreditMemo/ProcessingError/2023/03/20/CreditMemo_20230320221346_25360af1d0574051b5ff7b5431a69fdf.txt"/>
    <m/>
  </r>
  <r>
    <x v="7"/>
    <d v="2023-03-20T22:17:51"/>
    <s v="Kiewit"/>
    <x v="1"/>
    <s v="1JKT9PR6NLRM|545568"/>
    <s v="Check with Supplier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JKT9PR6NLRM"/>
    <m/>
    <d v="2023-03-20T22:17:51"/>
    <n v="545568"/>
    <s v="SaveCreditMemoFromInterface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1747_5009708603e14eed92764604b0e5999e.txt"/>
    <m/>
  </r>
  <r>
    <x v="7"/>
    <d v="2023-03-20T22:09:28"/>
    <s v="Kiewit"/>
    <x v="1"/>
    <s v="1PTRL933NPXP|545568"/>
    <s v="Check with Supplier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PTRL933NPXP"/>
    <m/>
    <d v="2023-03-20T22:09:28"/>
    <n v="545568"/>
    <s v="SaveInvoiceFromInterface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https://gepsmartinterfacestorage.blob.core.windows.net/buyersqlconn/70021845/Interfaces/Inbound/cXML/Invoice/ProcessingError/2023/03/20/Invoice_20230320220922_d55665222fd744939b5e999b19f6c913.txt"/>
    <m/>
  </r>
  <r>
    <x v="7"/>
    <d v="2023-03-20T22:24:53"/>
    <s v="Kiewit"/>
    <x v="1"/>
    <s v="1QLXLYM9NQXW|545568"/>
    <s v="Check with Supplier"/>
    <s v="Failed|CreditMemoWorkFlow|08585222557963062174943071383CU16|Production-SMART-EASTUS|Correlation Id:08585222557990554956977652333CU6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QLXLYM9NQXW"/>
    <m/>
    <d v="2023-03-20T22:24:53"/>
    <n v="545568"/>
    <s v="SaveCreditMemoFromInterface"/>
    <s v="Failed|CreditMemoWorkFlow|08585222557963062174943071383CU16|Production-SMART-EASTUS|Correlation Id:08585222557990554956977652333CU67|Reason: HTTP - ValidationException: Invoice Status is not valid"/>
    <s v="https://gepsmartinterfacestorage.blob.core.windows.net/buyersqlconn/70021845/Interfaces/Inbound/cXML/CreditMemo/ProcessingError/2023/03/20/CreditMemo_20230320222450_c36c2a56bb154037a46b5b98e13529fb.txt"/>
    <m/>
  </r>
  <r>
    <x v="7"/>
    <d v="2023-03-20T22:33:55"/>
    <s v="Kiewit"/>
    <x v="1"/>
    <s v="1R6NDD1GNTNR|545568"/>
    <s v="Check with Supplier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Error"/>
    <x v="1"/>
    <d v="2023-03-22T00:00:00"/>
    <m/>
    <d v="2023-03-22T00:00:00"/>
    <m/>
    <m/>
    <m/>
    <m/>
    <m/>
    <m/>
    <m/>
    <s v="Amazon Capital Services Inc"/>
    <s v="CreditMemo"/>
    <s v="1R6NDD1GNTNR"/>
    <m/>
    <d v="2023-03-20T22:33:55"/>
    <n v="545568"/>
    <s v="SaveCreditMemoFromInterface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https://gepsmartinterfacestorage.blob.core.windows.net/buyersqlconn/70021845/Interfaces/Inbound/cXML/CreditMemo/ProcessingError/2023/03/20/CreditMemo_20230320223351_ef34392ce178479ba75fa3198f3b6561.txt"/>
    <m/>
  </r>
  <r>
    <x v="7"/>
    <d v="2023-03-20T22:33:56"/>
    <s v="Kiewit"/>
    <x v="1"/>
    <s v="1R6NDD1GNWY1|545568"/>
    <s v="Check with Supplier"/>
    <s v="Failed|CreditMemoWorkFlow|08585222552547423403370115494CU25|Production-SMART-EASTUS|Correlation Id:08585222552572614358966214310CU6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6NDD1GNWY1"/>
    <m/>
    <d v="2023-03-20T22:33:56"/>
    <n v="545568"/>
    <s v="SaveCreditMemoFromInterface"/>
    <s v="Failed|CreditMemoWorkFlow|08585222552547423403370115494CU25|Production-SMART-EASTUS|Correlation Id:08585222552572614358966214310CU68|Reason: HTTP - ValidationException: Invoice Status is not valid"/>
    <s v="https://gepsmartinterfacestorage.blob.core.windows.net/buyersqlconn/70021845/Interfaces/Inbound/cXML/CreditMemo/ProcessingError/2023/03/20/CreditMemo_20230320223351_e4cb76180e6049898383d649ba0752ac.txt"/>
    <m/>
  </r>
  <r>
    <x v="7"/>
    <d v="2023-03-20T22:50:00"/>
    <s v="Kiewit"/>
    <x v="1"/>
    <s v="17NH76HH13P1|545568"/>
    <s v="Check with Supplier"/>
    <s v="Failed|CreditMemoWorkFlow|08585222542900009119028756054CU1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NH76HH13P1"/>
    <m/>
    <d v="2023-03-20T22:50:00"/>
    <n v="545568"/>
    <s v="SaveCreditMemoFromInterface"/>
    <s v="Failed|CreditMemoWorkFlow|08585222542900009119028756054CU1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fd32303b7cad4b97ae2fa026b2863793.txt"/>
    <m/>
  </r>
  <r>
    <x v="7"/>
    <d v="2023-03-20T23:32:19"/>
    <s v="Kiewit"/>
    <x v="1"/>
    <s v="1FJMHCPP1CLP|545568"/>
    <s v="Check with Supplier"/>
    <s v="Failed|CreditMemoWorkFlow|08585222517560713833670027424CU19|Production-SMART-EASTUS|Correlation Id:08585222517584363982715792070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FJMHCPP1CLP"/>
    <m/>
    <d v="2023-03-20T23:32:19"/>
    <n v="545568"/>
    <s v="SaveCreditMemoFromInterface"/>
    <s v="Failed|CreditMemoWorkFlow|08585222517560713833670027424CU19|Production-SMART-EASTUS|Correlation Id:08585222517584363982715792070CU70|Reason: HTTP - ValidationException: Invoice Status is not valid"/>
    <s v="https://gepsmartinterfacestorage.blob.core.windows.net/buyersqlconn/70021845/Interfaces/Inbound/cXML/CreditMemo/ProcessingError/2023/03/20/CreditMemo_20230320233210_3e416e78eee2446ba1d33f574fde1811.txt"/>
    <m/>
  </r>
  <r>
    <x v="7"/>
    <d v="2023-03-20T22:50:00"/>
    <s v="Kiewit"/>
    <x v="1"/>
    <s v="1HH9Y4FJP4W6|545568"/>
    <s v="Check with Supplier"/>
    <s v="Failed|CreditMemoWorkFlow|08585222542900009120028756054CU4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H9Y4FJP4W6"/>
    <m/>
    <d v="2023-03-20T22:50:00"/>
    <n v="545568"/>
    <s v="SaveCreditMemoFromInterface"/>
    <s v="Failed|CreditMemoWorkFlow|08585222542900009120028756054CU4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8e1f29d93bb248d6a6d38d0c7d320bdb.txt"/>
    <m/>
  </r>
  <r>
    <x v="7"/>
    <d v="2023-03-20T22:43:58"/>
    <s v="Kiewit"/>
    <x v="1"/>
    <s v="1HP3CNKW11XC|545568"/>
    <s v="Check with Supplier"/>
    <s v="Failed|CreditMemoWorkFlow|08585222546526193315580823519CU80|Production-SMART-EASTUS|Correlation Id:08585222546544981486901429725CU5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P3CNKW11XC"/>
    <m/>
    <d v="2023-03-20T22:43:58"/>
    <n v="545568"/>
    <s v="SaveCreditMemoFromInterface"/>
    <s v="Failed|CreditMemoWorkFlow|08585222546526193315580823519CU80|Production-SMART-EASTUS|Correlation Id:08585222546544981486901429725CU57|Reason: HTTP - ValidationException: Invoice Status is not valid"/>
    <s v="https://gepsmartinterfacestorage.blob.core.windows.net/buyersqlconn/70021845/Interfaces/Inbound/cXML/CreditMemo/ProcessingError/2023/03/20/CreditMemo_20230320224354_9a8729373eef4fc8a225f5d5ef68eee2.txt"/>
    <m/>
  </r>
  <r>
    <x v="7"/>
    <d v="2023-03-20T23:33:16"/>
    <s v="Kiewit"/>
    <x v="1"/>
    <s v="1JVTWVTH1CVH|545568"/>
    <s v="Check with Supplier"/>
    <s v="Failed|CreditMemoWorkFlow|08585222516960430505370150217CU55|Production-SMART-EASTUS|Correlation Id:08585222516981923518356390943CU5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JVTWVTH1CVH"/>
    <m/>
    <d v="2023-03-20T23:33:16"/>
    <n v="545568"/>
    <s v="SaveCreditMemoFromInterface"/>
    <s v="Failed|CreditMemoWorkFlow|08585222516960430505370150217CU55|Production-SMART-EASTUS|Correlation Id:08585222516981923518356390943CU59|Reason: HTTP - ValidationException: Invoice Status is not valid"/>
    <s v="https://gepsmartinterfacestorage.blob.core.windows.net/buyersqlconn/70021845/Interfaces/Inbound/cXML/CreditMemo/ProcessingError/2023/03/20/CreditMemo_20230320233310_1a4a441564354468bda4f3c5b8b892c5.txt"/>
    <m/>
  </r>
  <r>
    <x v="7"/>
    <d v="2023-03-20T23:53:20"/>
    <s v="Kiewit"/>
    <x v="1"/>
    <s v="1LJVK1CW19X9|545568"/>
    <s v="Check with Supplier"/>
    <s v="Failed|CreditMemoWorkFlow|08585222504898855823978901861CU17|Production-SMART-EASTUS|Correlation Id:08585222504921140361066892045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JVK1CW19X9"/>
    <m/>
    <d v="2023-03-20T23:53:20"/>
    <n v="545568"/>
    <s v="SaveCreditMemoFromInterface"/>
    <s v="Failed|CreditMemoWorkFlow|08585222504898855823978901861CU17|Production-SMART-EASTUS|Correlation Id:08585222504921140361066892045CU70|Reason: HTTP - ValidationException: Invoice Status is not valid"/>
    <s v="https://gepsmartinterfacestorage.blob.core.windows.net/buyersqlconn/70021845/Interfaces/Inbound/cXML/CreditMemo/ProcessingError/2023/03/20/CreditMemo_20230320235316_cf2dc14640a843c2a6305a8dd73d5014.txt"/>
    <m/>
  </r>
  <r>
    <x v="7"/>
    <d v="2023-03-20T22:36:55"/>
    <s v="Kiewit"/>
    <x v="1"/>
    <s v="1LPWHDQKNRTJ|545568"/>
    <s v="Check with Supplier"/>
    <s v="Failed|CreditMemoWorkFlow|08585222550745760272349855153CU51|Production-SMART-EASTUS|Correlation Id:08585222550764291364572433361CU4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PWHDQKNRTJ"/>
    <m/>
    <d v="2023-03-20T22:36:55"/>
    <n v="545568"/>
    <s v="SaveCreditMemoFromInterface"/>
    <s v="Failed|CreditMemoWorkFlow|08585222550745760272349855153CU51|Production-SMART-EASTUS|Correlation Id:08585222550764291364572433361CU47|Reason: HTTP - ValidationException: Invoice Status is not valid"/>
    <s v="https://gepsmartinterfacestorage.blob.core.windows.net/buyersqlconn/70021845/Interfaces/Inbound/cXML/CreditMemo/ProcessingError/2023/03/20/CreditMemo_20230320223651_5a07ad96002248c8bafdfde462371053.txt"/>
    <m/>
  </r>
  <r>
    <x v="7"/>
    <d v="2023-03-20T23:44:18"/>
    <s v="Kiewit"/>
    <x v="1"/>
    <s v="1P9QHDK41CR7|545568"/>
    <s v="Check with Supplier"/>
    <s v="Failed|CreditMemoWorkFlow|08585222510320647809245240580CU28|Production-SMART-EASTUS|Correlation Id:08585222510346566114662417584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9QHDK41CR7"/>
    <m/>
    <d v="2023-03-20T23:44:18"/>
    <n v="545568"/>
    <s v="SaveCreditMemoFromInterface"/>
    <s v="Failed|CreditMemoWorkFlow|08585222510320647809245240580CU28|Production-SMART-EASTUS|Correlation Id:08585222510346566114662417584CU60|Reason: HTTP - ValidationException: Invoice Status is not valid"/>
    <s v="https://gepsmartinterfacestorage.blob.core.windows.net/buyersqlconn/70021845/Interfaces/Inbound/cXML/CreditMemo/ProcessingError/2023/03/20/CreditMemo_20230320234414_bbfcfc474b77450b8b428ec0ec898740.txt"/>
    <m/>
  </r>
  <r>
    <x v="7"/>
    <d v="2023-03-20T22:56:01"/>
    <s v="Kiewit"/>
    <x v="1"/>
    <s v="1PPT4R3613VD|545568"/>
    <s v="Check with Supplier"/>
    <s v="Failed|CreditMemoWorkFlow|08585222539295476152271755077CU80|Production-SMART-EASTUS|Correlation Id:08585222539312183015226171359CU9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PT4R3613VD"/>
    <m/>
    <d v="2023-03-20T22:56:01"/>
    <n v="545568"/>
    <s v="SaveCreditMemoFromInterface"/>
    <s v="Failed|CreditMemoWorkFlow|08585222539295476152271755077CU80|Production-SMART-EASTUS|Correlation Id:08585222539312183015226171359CU90|Reason: HTTP - ValidationException: Invoice Status is not valid"/>
    <s v="https://gepsmartinterfacestorage.blob.core.windows.net/buyersqlconn/70021845/Interfaces/Inbound/cXML/CreditMemo/ProcessingError/2023/03/20/CreditMemo_20230320225556_2d7f38b3291149a1a19ed986ff892f44.txt"/>
    <m/>
  </r>
  <r>
    <x v="7"/>
    <d v="2023-03-20T22:52:00"/>
    <s v="Kiewit"/>
    <x v="1"/>
    <s v="1RRNJHWM131F|545568"/>
    <s v="Check with Supplier"/>
    <s v="Failed|CreditMemoWorkFlow|08585222541704460605872322970CU30|Production-SMART-EASTUS|Correlation Id:08585222541719988265867231291CU8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RNJHWM131F"/>
    <m/>
    <d v="2023-03-20T22:52:00"/>
    <n v="545568"/>
    <s v="SaveCreditMemoFromInterface"/>
    <s v="Failed|CreditMemoWorkFlow|08585222541704460605872322970CU30|Production-SMART-EASTUS|Correlation Id:08585222541719988265867231291CU88|Reason: HTTP - ValidationException: Invoice Status is not valid"/>
    <s v="https://gepsmartinterfacestorage.blob.core.windows.net/buyersqlconn/70021845/Interfaces/Inbound/cXML/CreditMemo/ProcessingError/2023/03/20/CreditMemo_20230320225155_130c44d4474545a6a8e4da549a2d38bc.txt"/>
    <m/>
  </r>
  <r>
    <x v="7"/>
    <d v="2023-03-20T23:39:18"/>
    <s v="Kiewit"/>
    <x v="1"/>
    <s v="1RW3G6NY1FRH|545568"/>
    <s v="Check with Supplier"/>
    <s v="Failed|CreditMemoWorkFlow|08585222513339540850032813496CU55|Production-SMART-EASTUS|Correlation Id:08585222513360245854009492239CU93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3G6NY1FRH"/>
    <m/>
    <d v="2023-03-20T23:39:18"/>
    <n v="545568"/>
    <s v="SaveCreditMemoFromInterface"/>
    <s v="Failed|CreditMemoWorkFlow|08585222513339540850032813496CU55|Production-SMART-EASTUS|Correlation Id:08585222513360245854009492239CU93|Reason: HTTP - ValidationException: Invoice Status is not valid"/>
    <s v="https://gepsmartinterfacestorage.blob.core.windows.net/buyersqlconn/70021845/Interfaces/Inbound/cXML/CreditMemo/ProcessingError/2023/03/20/CreditMemo_20230320233912_f838435931ab45bbbf8a38c3cd4e718d.txt"/>
    <m/>
  </r>
  <r>
    <x v="7"/>
    <d v="2023-03-20T23:51:20"/>
    <s v="Kiewit"/>
    <x v="1"/>
    <s v="1W7N9M1417FC|545568"/>
    <s v="Check with Supplier"/>
    <s v="Failed|CreditMemoWorkFlow|08585222506105894527412139023CU86|Production-SMART-EASTUS|Correlation Id:08585222506127750289192657890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W7N9M1417FC"/>
    <m/>
    <d v="2023-03-20T23:51:20"/>
    <n v="545568"/>
    <s v="SaveCreditMemoFromInterface"/>
    <s v="Failed|CreditMemoWorkFlow|08585222506105894527412139023CU86|Production-SMART-EASTUS|Correlation Id:08585222506127750289192657890CU89|Reason: HTTP - ValidationException: Invoice Status is not valid"/>
    <s v="https://gepsmartinterfacestorage.blob.core.windows.net/buyersqlconn/70021845/Interfaces/Inbound/cXML/CreditMemo/ProcessingError/2023/03/20/CreditMemo_20230320235116_5bc0885c7eda44e2b68a7f87192a3b9b.txt"/>
    <m/>
  </r>
  <r>
    <x v="7"/>
    <d v="2023-03-21T03:56:25"/>
    <s v="Kiewit"/>
    <x v="1"/>
    <s v="9331306744|566727"/>
    <s v="Check with Supplier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Error"/>
    <x v="1"/>
    <d v="2023-03-22T00:00:00"/>
    <m/>
    <d v="2023-03-22T00:00:00"/>
    <m/>
    <m/>
    <m/>
    <m/>
    <m/>
    <m/>
    <m/>
    <s v="Graybar Electric Company Inc"/>
    <s v="Invoice"/>
    <n v="9331306744"/>
    <m/>
    <d v="2023-03-21T03:56:25"/>
    <n v="566727"/>
    <s v="SaveInvoiceFromInterface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70021845/Interfaces/Inbound/cXML/Invoice/ProcessingError/2023/03/21/Invoice_20230321035616_0536b69d04e048f0945fc45443057aaf.txt"/>
    <m/>
  </r>
  <r>
    <x v="7"/>
    <d v="2023-03-21T03:58:25"/>
    <s v="Kiewit"/>
    <x v="1"/>
    <s v="9331315322|566727"/>
    <s v="Check with Supplier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2"/>
    <m/>
    <d v="2023-03-21T03:58:25"/>
    <n v="566727"/>
    <s v="SaveInvoiceFromInterface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816_17e671ae90ca4972968efe4f15747203.txt"/>
    <m/>
  </r>
  <r>
    <x v="7"/>
    <d v="2023-03-21T03:59:23"/>
    <s v="Kiewit"/>
    <x v="1"/>
    <s v="9331315325|566727"/>
    <s v="Check with Supplier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5"/>
    <m/>
    <d v="2023-03-21T03:59:23"/>
    <n v="566727"/>
    <s v="SaveInvoiceFromInterface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915_b58e202eb9244b80b97e96627452d832.txt"/>
    <m/>
  </r>
  <r>
    <x v="7"/>
    <d v="2023-03-21T03:11:36"/>
    <s v="Kiewit"/>
    <x v="1"/>
    <s v="HM41957|573080"/>
    <s v="Check with Supplier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Error"/>
    <x v="1"/>
    <d v="2023-03-22T00:00:00"/>
    <m/>
    <d v="2023-03-22T00:00:00"/>
    <m/>
    <m/>
    <m/>
    <m/>
    <m/>
    <m/>
    <m/>
    <s v="CDW LLC"/>
    <s v="CreditMemo"/>
    <s v="HM41957"/>
    <m/>
    <d v="2023-03-21T03:11:36"/>
    <n v="573080"/>
    <s v="SaveCreditMemoFromInterface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https://gepsmartinterfacestorage.blob.core.windows.net/buyersqlconn/70021845/Interfaces/Inbound/cXML/CreditMemo/ProcessingError/2023/03/21/CreditMemo_20230321031131_0b5a4cf98900473d83e146af379e812a.txt"/>
    <m/>
  </r>
  <r>
    <x v="7"/>
    <d v="2023-03-21T05:09:47"/>
    <s v="Kiewit"/>
    <x v="1"/>
    <s v="11TFKGPW3GX3|545568"/>
    <s v="Check with Supplier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1TFKGPW3GX3"/>
    <m/>
    <d v="2023-03-21T05:09:47"/>
    <n v="545568"/>
    <s v="SaveInvoiceFromInterface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https://gepsmartinterfacestorage.blob.core.windows.net/buyersqlconn/70021845/Interfaces/Inbound/cXML/Invoice/ProcessingError/2023/03/21/Invoice_20230321050940_a28f69b6b6b94cc680859de7ba7f9f50.txt"/>
    <m/>
  </r>
  <r>
    <x v="7"/>
    <d v="2023-03-21T04:11:24"/>
    <s v="Kiewit"/>
    <x v="1"/>
    <s v="4620919869|572685"/>
    <s v="Check with Supplier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Error"/>
    <x v="1"/>
    <d v="2023-03-22T00:00:00"/>
    <m/>
    <d v="2023-03-22T00:00:00"/>
    <m/>
    <m/>
    <m/>
    <m/>
    <m/>
    <m/>
    <m/>
    <s v="Hilti Inc"/>
    <s v="Invoice"/>
    <n v="4620919869"/>
    <m/>
    <d v="2023-03-21T04:11:24"/>
    <n v="572685"/>
    <s v="SaveInvoiceFromInterface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https://gepsmartinterfacestorage.blob.core.windows.net/buyersqlconn/70021845/Interfaces/Inbound/cXML/Invoice/ProcessingError/2023/03/21/Invoice_20230321041119_c4b7dfbb76384a0d81cb06ca9b514431.txt"/>
    <m/>
  </r>
  <r>
    <x v="7"/>
    <d v="2023-03-21T08:35:00"/>
    <s v="Kiewit"/>
    <x v="1"/>
    <s v="9136107716|570205"/>
    <s v="Check with Supplier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Error"/>
    <x v="1"/>
    <d v="2023-03-22T00:00:00"/>
    <m/>
    <d v="2023-03-22T00:00:00"/>
    <m/>
    <m/>
    <m/>
    <m/>
    <m/>
    <m/>
    <m/>
    <s v="Airgas Inc"/>
    <s v="Invoice"/>
    <n v="9136107716"/>
    <m/>
    <d v="2023-03-21T08:35:00"/>
    <n v="570205"/>
    <s v="SaveInvoiceFromInterface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https://gepsmartinterfacestorage.blob.core.windows.net/buyersqlconn/70021845/Interfaces/Inbound/cXML/Invoice/ProcessingError/2023/03/21/Invoice_20230321083449_d7e1f302b71d4cada76958c02af56abb.txt"/>
    <m/>
  </r>
  <r>
    <x v="7"/>
    <d v="2023-03-21T03:59:23"/>
    <s v="Kiewit"/>
    <x v="1"/>
    <s v="9331305622|566727"/>
    <s v="Check with Supplier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Graybar Electric Company Inc"/>
    <s v="Invoice"/>
    <n v="9331305622"/>
    <m/>
    <d v="2023-03-21T03:59:23"/>
    <n v="566727"/>
    <s v="SaveInvoiceFromInterface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https://gepsmartinterfacestorage.blob.core.windows.net/buyersqlconn/70021845/Interfaces/Inbound/cXML/Invoice/ProcessingError/2023/03/21/Invoice_20230321035916_92e8266cf08e4e4ab56c072a3fce5417.txt"/>
    <m/>
  </r>
  <r>
    <x v="7"/>
    <d v="2023-03-21T04:18:29"/>
    <s v="Kiewit"/>
    <x v="1"/>
    <s v="HM50912|573080"/>
    <s v="Check with Supplier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50912"/>
    <m/>
    <d v="2023-03-21T04:18:29"/>
    <n v="573080"/>
    <s v="SaveInvoiceFromInterface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https://gepsmartinterfacestorage.blob.core.windows.net/buyersqlconn/70021845/Interfaces/Inbound/cXML/Invoice/ProcessingError/2023/03/21/Invoice_20230321041821_7ab50ee9b8a84119b7637faa5925b779.txt"/>
    <m/>
  </r>
  <r>
    <x v="7"/>
    <d v="2023-03-21T06:41:17"/>
    <s v="Petronas"/>
    <x v="1"/>
    <s v="6365324512547|548566"/>
    <s v="Check with Supplier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Pending"/>
    <x v="0"/>
    <m/>
    <m/>
    <m/>
    <m/>
    <m/>
    <m/>
    <m/>
    <m/>
    <m/>
    <m/>
    <s v="MACRO TECH VENTURES SDN BHD"/>
    <s v="Invoice"/>
    <n v="6370000000000"/>
    <m/>
    <d v="2023-03-21T06:41:17"/>
    <n v="548566"/>
    <s v="SaveInvoiceFromInterface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https://gepsmartinterfacestorage.blob.core.windows.net/buyersqlconn/70021790/Interfaces/Inbound/cXML/Invoice/ProcessingError/2023/03/21/Invoice_20230321064109_f1f4ec737de74d36b473ce5140c0edc6.txt"/>
    <m/>
  </r>
  <r>
    <x v="7"/>
    <d v="2023-03-21T09:23:08"/>
    <s v="Petronas"/>
    <x v="1"/>
    <s v="5571437712601|548566"/>
    <s v="Check with Supplier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Pending"/>
    <x v="0"/>
    <m/>
    <m/>
    <m/>
    <m/>
    <m/>
    <m/>
    <m/>
    <m/>
    <m/>
    <m/>
    <s v="MACRO TECH VENTURES SDN BHD"/>
    <s v="Invoice"/>
    <n v="5570000000000"/>
    <m/>
    <d v="2023-03-21T09:23:08"/>
    <n v="548566"/>
    <s v="SaveInvoiceFromInterface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https://gepsmartinterfacestorage.blob.core.windows.net/buyersqlconn/70021790/Interfaces/Inbound/cXML/Invoice/ProcessingError/2023/03/21/Invoice_20230321092301_4002e86767014ce18c0bf9e855e1ad8b.txt"/>
    <m/>
  </r>
  <r>
    <x v="7"/>
    <d v="2023-03-21T08:00:40"/>
    <s v="OGE"/>
    <x v="0"/>
    <s v="9645983124|57800"/>
    <s v="Check with Supplier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Pending"/>
    <x v="0"/>
    <m/>
    <m/>
    <m/>
    <m/>
    <m/>
    <m/>
    <m/>
    <m/>
    <m/>
    <m/>
    <s v="W W GRAINGER INC"/>
    <s v="Invoice"/>
    <n v="9645983124"/>
    <m/>
    <d v="2023-03-21T08:00:40"/>
    <n v="57800"/>
    <s v="SaveInvoiceFromInterface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https://gepsmartinterfacestorage.blob.core.windows.net/buyersqlconn/7954/Interfaces/Inbound/cXML/Invoice/ProcessingError/2023/03/21/Invoice_20230321080035_78f54037c3fa442aba77da6edb447e15.txt"/>
    <m/>
  </r>
  <r>
    <x v="7"/>
    <d v="2023-03-21T15:53:55"/>
    <s v="OGE"/>
    <x v="0"/>
    <s v="568502301|42197"/>
    <s v="Check with Supplier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Pending"/>
    <x v="0"/>
    <m/>
    <m/>
    <m/>
    <m/>
    <m/>
    <m/>
    <m/>
    <m/>
    <m/>
    <m/>
    <s v="KAUL GLOVE &amp; MANUFACTURING CO"/>
    <s v="Invoice"/>
    <n v="568502301"/>
    <m/>
    <d v="2023-03-21T15:53:55"/>
    <n v="42197"/>
    <s v="SaveInvoiceFromInterface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https://gepsmartinterfacestorage.blob.core.windows.net/buyersqlconn/7954/Interfaces/Inbound/EDI/Invoice/ProcessingError/2023/03/21/Invoice_20230321035305_94962b74-8feb-4cac-b5de-a03286c973c0.txt"/>
    <m/>
  </r>
  <r>
    <x v="7"/>
    <d v="2023-03-21T16:05:22"/>
    <s v="Mylan"/>
    <x v="2"/>
    <s v="559652252|132561"/>
    <s v="Check with Supplier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52252"/>
    <m/>
    <d v="2023-03-21T16:05:22"/>
    <n v="132561"/>
    <s v="SaveInvoiceFromInterface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https://gepsmartinterfacestorage.blob.core.windows.net/buyersqlconn/96327/Interfaces/Inbound/cXML/Invoice/ProcessingError/2023/03/21/Invoice_20230321160516_8c45e64341cc4e8081bfe6ee30a343d9.txt"/>
    <m/>
  </r>
  <r>
    <x v="7"/>
    <d v="2023-03-21T12:00:59"/>
    <s v="Kellogg"/>
    <x v="0"/>
    <s v="WO-46447-1|516348"/>
    <s v="Check with Supplier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Error"/>
    <x v="1"/>
    <d v="2023-03-22T00:00:00"/>
    <m/>
    <d v="2023-03-22T00:00:00"/>
    <m/>
    <m/>
    <m/>
    <m/>
    <m/>
    <m/>
    <m/>
    <s v="DEDICATED CORPORATE SOLUTIONS INC"/>
    <s v="Invoice"/>
    <s v="WO-46447-1"/>
    <m/>
    <d v="2023-03-21T12:00:59"/>
    <n v="516348"/>
    <s v="SaveInvoiceFromInterface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https://gepsmartinterfacestorage.blob.core.windows.net/buyersqlconn/4763/Interfaces/Inbound/cXML/Invoice/ProcessingError/2023/03/21/Invoice_20230321120054_279ba60edc164ef2b8a301e5a407026f.txt"/>
    <m/>
  </r>
  <r>
    <x v="7"/>
    <d v="2023-03-21T10:20:09"/>
    <s v="ABM"/>
    <x v="1"/>
    <s v="13179187|394448"/>
    <s v="Check with Supplier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Pending"/>
    <x v="0"/>
    <m/>
    <m/>
    <m/>
    <m/>
    <m/>
    <m/>
    <m/>
    <m/>
    <m/>
    <m/>
    <s v="DADE PAPER &amp; BAG"/>
    <s v="Invoice"/>
    <n v="13179187"/>
    <m/>
    <d v="2023-03-21T10:20:09"/>
    <n v="394448"/>
    <s v="SaveInvoiceFromInterface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https://gepsmartinterfacestorage.blob.core.windows.net/buyersqlconn/4202/Interfaces/Inbound/EDI/Invoice/ProcessingError/2023/03/21/Invoice_20230321101937_46658dd4-87ce-4dd4-9ba9-dd51e3ddbf82.txt"/>
    <m/>
  </r>
  <r>
    <x v="7"/>
    <d v="2023-03-21T12:02:03"/>
    <s v="ABM"/>
    <x v="1"/>
    <s v="423129907|460113"/>
    <s v="Check with Supplier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7"/>
    <m/>
    <d v="2023-03-21T12:02:03"/>
    <n v="460113"/>
    <s v="SaveInvoiceFromInterface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510e5dac37b442529273f30048ff82b6.txt"/>
    <m/>
  </r>
  <r>
    <x v="7"/>
    <d v="2023-03-21T12:02:05"/>
    <s v="ABM"/>
    <x v="1"/>
    <s v="423129908|460113"/>
    <s v="Check with Supplier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8"/>
    <m/>
    <d v="2023-03-21T12:02:05"/>
    <n v="460113"/>
    <s v="SaveInvoiceFromInterface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112462409b5b440f8ebe265dbebc31e9.txt"/>
    <m/>
  </r>
  <r>
    <x v="7"/>
    <d v="2023-03-21T13:18:51"/>
    <s v="ABM"/>
    <x v="1"/>
    <s v="1504126|387589"/>
    <s v="Check with Supplier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504126"/>
    <m/>
    <d v="2023-03-21T13:18:51"/>
    <n v="387589"/>
    <s v="SaveInvoiceFromInterface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https://gepsmartinterfacestorage.blob.core.windows.net/buyersqlconn/4202/Interfaces/Inbound/EDI/Invoice/ProcessingError/2023/03/21/Invoice_20230321011844_3b91dcd7-037a-4346-891c-6d1c13c7a72b.txt"/>
    <m/>
  </r>
  <r>
    <x v="7"/>
    <d v="2023-03-21T14:48:53"/>
    <s v="ABM"/>
    <x v="1"/>
    <s v="0919438947|418505"/>
    <s v="Check with Supplier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Pending"/>
    <x v="0"/>
    <m/>
    <m/>
    <m/>
    <m/>
    <m/>
    <m/>
    <m/>
    <m/>
    <m/>
    <m/>
    <s v="TENNANT SALES &amp; SERVICE CO."/>
    <s v="Invoice"/>
    <n v="919438947"/>
    <m/>
    <d v="2023-03-21T14:48:53"/>
    <n v="418505"/>
    <s v="SaveInvoiceFromInterface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https://gepsmartinterfacestorage.blob.core.windows.net/buyersqlconn/4202/Interfaces/Inbound/EDI/Invoice/ProcessingError/2023/03/21/Invoice_20230321024845_c9edbef0-59aa-47c6-90e2-4f539012f6ce.txt"/>
    <m/>
  </r>
  <r>
    <x v="7"/>
    <d v="2023-03-21T16:48:50"/>
    <s v="ABM"/>
    <x v="1"/>
    <s v="0919445344|418505"/>
    <s v="Check with Supplier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45344"/>
    <m/>
    <d v="2023-03-21T16:48:50"/>
    <n v="418505"/>
    <s v="SaveInvoiceFromInterface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https://gepsmartinterfacestorage.blob.core.windows.net/buyersqlconn/4202/Interfaces/Inbound/EDI/Invoice/ProcessingError/2023/03/21/Invoice_20230321044844_edaf1a02-7d80-41e7-be16-cce267425180.txt"/>
    <m/>
  </r>
  <r>
    <x v="7"/>
    <d v="2023-03-20T20:42:05"/>
    <s v="Ecolab"/>
    <x v="0"/>
    <s v="44319071|548861"/>
    <s v="Check with Supplier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Pending"/>
    <x v="0"/>
    <m/>
    <m/>
    <m/>
    <m/>
    <m/>
    <m/>
    <m/>
    <m/>
    <m/>
    <m/>
    <s v="SHOES FOR CREWS LLC"/>
    <s v="Invoice"/>
    <n v="44319071"/>
    <m/>
    <d v="2023-03-20T20:42:05"/>
    <n v="548861"/>
    <s v="SaveInvoiceFromInterface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https://gepsmartinterfacestorage.blob.core.windows.net/buyersqlconn/538731/Interfaces/Inbound/cXML/Invoice/ProcessingError/2023/03/20/Invoice_20230320204157_e868db10e3b143669112f5a9d2ab58ad.txt"/>
    <m/>
  </r>
  <r>
    <x v="7"/>
    <d v="2023-03-20T22:16:37"/>
    <s v="Ecolab"/>
    <x v="0"/>
    <s v="33183265-171984|540445"/>
    <s v="Check with Supplier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Pending"/>
    <x v="0"/>
    <m/>
    <m/>
    <m/>
    <m/>
    <m/>
    <m/>
    <m/>
    <m/>
    <m/>
    <m/>
    <s v="LEASE PLAN U S A INC."/>
    <s v="Invoice"/>
    <s v="33183265-171984"/>
    <m/>
    <d v="2023-03-20T22:16:37"/>
    <n v="540445"/>
    <s v="SaveInvoiceFromInterface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https://gepsmartinterfacestorage.blob.core.windows.net/buyersqlconn/538731/Interfaces/Inbound/cXML/Invoice/ProcessingError/2023/03/20/Invoice_20230320221628_d088f3037b7b46d1ac814c0f4500f576.txt"/>
    <m/>
  </r>
  <r>
    <x v="7"/>
    <d v="2023-03-20T22:20:32"/>
    <s v="Ecolab"/>
    <x v="0"/>
    <s v="33183265-172028|540445"/>
    <s v="Check with Supplier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Pending"/>
    <x v="0"/>
    <m/>
    <m/>
    <m/>
    <m/>
    <m/>
    <m/>
    <m/>
    <m/>
    <m/>
    <m/>
    <s v="LEASE PLAN U S A INC."/>
    <s v="Invoice"/>
    <s v="33183265-172028"/>
    <m/>
    <d v="2023-03-20T22:20:32"/>
    <n v="540445"/>
    <s v="SaveInvoiceFromInterface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https://gepsmartinterfacestorage.blob.core.windows.net/buyersqlconn/538731/Interfaces/Inbound/cXML/Invoice/ProcessingError/2023/03/20/Invoice_20230320222024_b3d85ea360da4f1ead38b1c762c8932d.txt"/>
    <m/>
  </r>
  <r>
    <x v="7"/>
    <d v="2023-03-20T22:23:31"/>
    <s v="Ecolab"/>
    <x v="0"/>
    <s v="33183265-172065|540445"/>
    <s v="Check with Supplier"/>
    <s v="Failed|InvoiceWorkFlow|08585222558813358338903188164CU63|Production-SMART-EASTUS|Correlation Id:08585222558856250204825194393CU19|Reason: HTTP - Validation: PartnerInvoiceNumber is Duplicate. 33183265-172065"/>
    <s v="Pending"/>
    <x v="0"/>
    <m/>
    <m/>
    <m/>
    <m/>
    <m/>
    <m/>
    <m/>
    <m/>
    <m/>
    <m/>
    <s v="LEASE PLAN U S A INC."/>
    <s v="Invoice"/>
    <s v="33183265-172065"/>
    <m/>
    <d v="2023-03-20T22:23:31"/>
    <n v="540445"/>
    <s v="SaveInvoiceFromInterface"/>
    <s v="Failed|InvoiceWorkFlow|08585222558813358338903188164CU63|Production-SMART-EASTUS|Correlation Id:08585222558856250204825194393CU19|Reason: HTTP - Validation: PartnerInvoiceNumber is Duplicate. 33183265-172065"/>
    <s v="https://gepsmartinterfacestorage.blob.core.windows.net/buyersqlconn/538731/Interfaces/Inbound/cXML/Invoice/ProcessingError/2023/03/20/Invoice_20230320222325_459231edd2274578b94dc916c54358f6.txt"/>
    <m/>
  </r>
  <r>
    <x v="7"/>
    <d v="2023-03-20T22:29:35"/>
    <s v="Ecolab"/>
    <x v="0"/>
    <s v="33183265-172109|540445"/>
    <s v="Check with Supplier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Pending"/>
    <x v="0"/>
    <m/>
    <m/>
    <m/>
    <m/>
    <m/>
    <m/>
    <m/>
    <m/>
    <m/>
    <m/>
    <s v="LEASE PLAN U S A INC."/>
    <s v="Invoice"/>
    <s v="33183265-172109"/>
    <m/>
    <d v="2023-03-20T22:29:35"/>
    <n v="540445"/>
    <s v="SaveInvoiceFromInterface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https://gepsmartinterfacestorage.blob.core.windows.net/buyersqlconn/538731/Interfaces/Inbound/cXML/Invoice/ProcessingError/2023/03/20/Invoice_20230320222927_4bf4b312a58444eea7e6f7dac617099e.txt"/>
    <m/>
  </r>
  <r>
    <x v="7"/>
    <d v="2023-03-20T22:46:39"/>
    <s v="Ecolab"/>
    <x v="0"/>
    <s v="33183265-172333|540445"/>
    <s v="Check with Supplier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Pending"/>
    <x v="0"/>
    <m/>
    <m/>
    <m/>
    <m/>
    <m/>
    <m/>
    <m/>
    <m/>
    <m/>
    <m/>
    <s v="LEASE PLAN U S A INC."/>
    <s v="Invoice"/>
    <s v="33183265-172333"/>
    <m/>
    <d v="2023-03-20T22:46:39"/>
    <n v="540445"/>
    <s v="SaveInvoiceFromInterface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https://gepsmartinterfacestorage.blob.core.windows.net/buyersqlconn/538731/Interfaces/Inbound/cXML/Invoice/ProcessingError/2023/03/20/Invoice_20230320224632_c6c73750ac8b4a67be0eabdf645404ba.txt"/>
    <m/>
  </r>
  <r>
    <x v="7"/>
    <d v="2023-03-20T22:49:37"/>
    <s v="Ecolab"/>
    <x v="0"/>
    <s v="33183265-172387|540445"/>
    <s v="Check with Supplier"/>
    <s v="Failed|InvoiceWorkFlow|08585222543145330182876184599CU46|Production-SMART-EASTUS|Correlation Id:08585222543184141823801428819CU53|Reason: HTTP - Validation: PartnerInvoiceNumber is Duplicate. 33183265-172387"/>
    <s v="Pending"/>
    <x v="0"/>
    <m/>
    <m/>
    <m/>
    <m/>
    <m/>
    <m/>
    <m/>
    <m/>
    <m/>
    <m/>
    <s v="LEASE PLAN U S A INC."/>
    <s v="Invoice"/>
    <s v="33183265-172387"/>
    <m/>
    <d v="2023-03-20T22:49:37"/>
    <n v="540445"/>
    <s v="SaveInvoiceFromInterface"/>
    <s v="Failed|InvoiceWorkFlow|08585222543145330182876184599CU46|Production-SMART-EASTUS|Correlation Id:08585222543184141823801428819CU53|Reason: HTTP - Validation: PartnerInvoiceNumber is Duplicate. 33183265-172387"/>
    <s v="https://gepsmartinterfacestorage.blob.core.windows.net/buyersqlconn/538731/Interfaces/Inbound/cXML/Invoice/ProcessingError/2023/03/20/Invoice_20230320224932_eeeb1bbd1d494b66aa703b6655569b3f.txt"/>
    <m/>
  </r>
  <r>
    <x v="7"/>
    <d v="2023-03-20T22:50:37"/>
    <s v="Ecolab"/>
    <x v="0"/>
    <s v="33183265-172388|540445"/>
    <s v="Check with Supplier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Pending"/>
    <x v="0"/>
    <m/>
    <m/>
    <m/>
    <m/>
    <m/>
    <m/>
    <m/>
    <m/>
    <m/>
    <m/>
    <s v="LEASE PLAN U S A INC."/>
    <s v="Invoice"/>
    <s v="33183265-172388"/>
    <m/>
    <d v="2023-03-20T22:50:37"/>
    <n v="540445"/>
    <s v="SaveInvoiceFromInterface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https://gepsmartinterfacestorage.blob.core.windows.net/buyersqlconn/538731/Interfaces/Inbound/cXML/Invoice/ProcessingError/2023/03/20/Invoice_20230320225032_e918d02056fc4aacb9d2fb090a99e4c4.txt"/>
    <m/>
  </r>
  <r>
    <x v="7"/>
    <d v="2023-03-20T22:55:38"/>
    <s v="Ecolab"/>
    <x v="0"/>
    <s v="33183265-172452|540445"/>
    <s v="Check with Supplier"/>
    <s v="Failed|InvoiceWorkFlow|08585222539537770653798781815CU62|Production-SMART-EASTUS|Correlation Id:08585222539567610719699056471CU28|Reason: HTTP - Validation: PartnerInvoiceNumber is Duplicate. 33183265-172452"/>
    <s v="Pending"/>
    <x v="0"/>
    <m/>
    <m/>
    <m/>
    <m/>
    <m/>
    <m/>
    <m/>
    <m/>
    <m/>
    <m/>
    <s v="LEASE PLAN U S A INC."/>
    <s v="Invoice"/>
    <s v="33183265-172452"/>
    <m/>
    <d v="2023-03-20T22:55:38"/>
    <n v="540445"/>
    <s v="SaveInvoiceFromInterface"/>
    <s v="Failed|InvoiceWorkFlow|08585222539537770653798781815CU62|Production-SMART-EASTUS|Correlation Id:08585222539567610719699056471CU28|Reason: HTTP - Validation: PartnerInvoiceNumber is Duplicate. 33183265-172452"/>
    <s v="https://gepsmartinterfacestorage.blob.core.windows.net/buyersqlconn/538731/Interfaces/Inbound/cXML/Invoice/ProcessingError/2023/03/20/Invoice_20230320225532_3577d220c6d84fda879a9b5b0dda2bc0.txt"/>
    <m/>
  </r>
  <r>
    <x v="7"/>
    <d v="2023-03-20T23:23:49"/>
    <s v="Ecolab"/>
    <x v="0"/>
    <s v="33183265-172663|540445"/>
    <s v="Check with Supplier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Pending"/>
    <x v="0"/>
    <m/>
    <m/>
    <m/>
    <m/>
    <m/>
    <m/>
    <m/>
    <m/>
    <m/>
    <m/>
    <s v="LEASE PLAN U S A INC."/>
    <s v="Invoice"/>
    <s v="33183265-172663"/>
    <m/>
    <d v="2023-03-20T23:23:49"/>
    <n v="540445"/>
    <s v="SaveInvoiceFromInterface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https://gepsmartinterfacestorage.blob.core.windows.net/buyersqlconn/538731/Interfaces/Inbound/cXML/Invoice/ProcessingError/2023/03/20/Invoice_20230320232344_2edc65eeb4684eb1b910cae7fe814292.txt"/>
    <m/>
  </r>
  <r>
    <x v="7"/>
    <d v="2023-03-20T23:25:47"/>
    <s v="Ecolab"/>
    <x v="0"/>
    <s v="33183265-172681|540445"/>
    <s v="Check with Supplier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Pending"/>
    <x v="0"/>
    <m/>
    <m/>
    <m/>
    <m/>
    <m/>
    <m/>
    <m/>
    <m/>
    <m/>
    <m/>
    <s v="LEASE PLAN U S A INC."/>
    <s v="Invoice"/>
    <s v="33183265-172681"/>
    <m/>
    <d v="2023-03-20T23:25:47"/>
    <n v="540445"/>
    <s v="SaveInvoiceFromInterface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https://gepsmartinterfacestorage.blob.core.windows.net/buyersqlconn/538731/Interfaces/Inbound/cXML/Invoice/ProcessingError/2023/03/20/Invoice_20230320232543_daecbc189fa2416cb217b5dd07204e0b.txt"/>
    <m/>
  </r>
  <r>
    <x v="7"/>
    <d v="2023-03-20T23:31:49"/>
    <s v="Ecolab"/>
    <x v="0"/>
    <s v="33183265-172710|540445"/>
    <s v="Check with Supplier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Pending"/>
    <x v="0"/>
    <m/>
    <m/>
    <m/>
    <m/>
    <m/>
    <m/>
    <m/>
    <m/>
    <m/>
    <m/>
    <s v="LEASE PLAN U S A INC."/>
    <s v="Invoice"/>
    <s v="33183265-172710"/>
    <m/>
    <d v="2023-03-20T23:31:49"/>
    <n v="540445"/>
    <s v="SaveInvoiceFromInterface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https://gepsmartinterfacestorage.blob.core.windows.net/buyersqlconn/538731/Interfaces/Inbound/cXML/Invoice/ProcessingError/2023/03/20/Invoice_20230320233144_007a50f9d450461f95ca40b56934f2c9.txt"/>
    <m/>
  </r>
  <r>
    <x v="7"/>
    <d v="2023-03-20T23:35:52"/>
    <s v="Ecolab"/>
    <x v="0"/>
    <s v="33183265-172749|540445"/>
    <s v="Check with Supplier"/>
    <s v="Failed|InvoiceWorkFlow|08585222515399906728578850184CU91|Production-SMART-EASTUS|Correlation Id:08585222515442346326277301341CU27|Reason: HTTP - Validation: PartnerInvoiceNumber is Duplicate. 33183265-172749"/>
    <s v="Pending"/>
    <x v="0"/>
    <m/>
    <m/>
    <m/>
    <m/>
    <m/>
    <m/>
    <m/>
    <m/>
    <m/>
    <m/>
    <s v="LEASE PLAN U S A INC."/>
    <s v="Invoice"/>
    <s v="33183265-172749"/>
    <m/>
    <d v="2023-03-20T23:35:52"/>
    <n v="540445"/>
    <s v="SaveInvoiceFromInterface"/>
    <s v="Failed|InvoiceWorkFlow|08585222515399906728578850184CU91|Production-SMART-EASTUS|Correlation Id:08585222515442346326277301341CU27|Reason: HTTP - Validation: PartnerInvoiceNumber is Duplicate. 33183265-172749"/>
    <s v="https://gepsmartinterfacestorage.blob.core.windows.net/buyersqlconn/538731/Interfaces/Inbound/cXML/Invoice/ProcessingError/2023/03/20/Invoice_20230320233546_23540605f8824fb4a81a39463aee7f5b.txt"/>
    <m/>
  </r>
  <r>
    <x v="7"/>
    <d v="2023-03-20T23:53:00"/>
    <s v="Ecolab"/>
    <x v="0"/>
    <s v="33183265-172849|540445"/>
    <s v="Check with Supplier"/>
    <s v="Failed|InvoiceWorkFlow|08585222505123378385015310183CU57|Production-SMART-EASTUS|Correlation Id:08585222505185395009967702444CU17|Reason: HTTP - Validation: PartnerInvoiceNumber is Duplicate. 33183265-172849"/>
    <s v="Pending"/>
    <x v="0"/>
    <m/>
    <m/>
    <m/>
    <m/>
    <m/>
    <m/>
    <m/>
    <m/>
    <m/>
    <m/>
    <s v="LEASE PLAN U S A INC."/>
    <s v="Invoice"/>
    <s v="33183265-172849"/>
    <m/>
    <d v="2023-03-20T23:53:00"/>
    <n v="540445"/>
    <s v="SaveInvoiceFromInterface"/>
    <s v="Failed|InvoiceWorkFlow|08585222505123378385015310183CU57|Production-SMART-EASTUS|Correlation Id:08585222505185395009967702444CU17|Reason: HTTP - Validation: PartnerInvoiceNumber is Duplicate. 33183265-172849"/>
    <s v="https://gepsmartinterfacestorage.blob.core.windows.net/buyersqlconn/538731/Interfaces/Inbound/cXML/Invoice/ProcessingError/2023/03/20/Invoice_20230320235254_f77dd2c59dcf4e4689ad0b20d75c01c9.txt"/>
    <m/>
  </r>
  <r>
    <x v="7"/>
    <d v="2023-03-20T23:54:00"/>
    <s v="Ecolab"/>
    <x v="0"/>
    <s v="33183265-172852|540445"/>
    <s v="Check with Supplier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Pending"/>
    <x v="0"/>
    <m/>
    <m/>
    <m/>
    <m/>
    <m/>
    <m/>
    <m/>
    <m/>
    <m/>
    <m/>
    <s v="LEASE PLAN U S A INC."/>
    <s v="Invoice"/>
    <s v="33183265-172852"/>
    <m/>
    <d v="2023-03-20T23:54:00"/>
    <n v="540445"/>
    <s v="SaveInvoiceFromInterface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https://gepsmartinterfacestorage.blob.core.windows.net/buyersqlconn/538731/Interfaces/Inbound/cXML/Invoice/ProcessingError/2023/03/20/Invoice_20230320235353_1ba36cd184a544ecb1d72735432665e8.txt"/>
    <m/>
  </r>
  <r>
    <x v="7"/>
    <d v="2023-03-21T00:04:03"/>
    <s v="Ecolab"/>
    <x v="0"/>
    <s v="33183265-172910|540445"/>
    <s v="Check with Supplier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Pending"/>
    <x v="0"/>
    <m/>
    <m/>
    <m/>
    <m/>
    <m/>
    <m/>
    <m/>
    <m/>
    <m/>
    <m/>
    <s v="LEASE PLAN U S A INC."/>
    <s v="Invoice"/>
    <s v="33183265-172910"/>
    <m/>
    <d v="2023-03-21T00:04:03"/>
    <n v="540445"/>
    <s v="SaveInvoiceFromInterface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https://gepsmartinterfacestorage.blob.core.windows.net/buyersqlconn/538731/Interfaces/Inbound/cXML/Invoice/ProcessingError/2023/03/21/Invoice_20230321000358_28488359f9d543aeb441587bc877557a.txt"/>
    <m/>
  </r>
  <r>
    <x v="7"/>
    <d v="2023-03-21T00:05:05"/>
    <s v="Ecolab"/>
    <x v="0"/>
    <s v="33183265-172917|540445"/>
    <s v="Check with Supplier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Pending"/>
    <x v="0"/>
    <m/>
    <m/>
    <m/>
    <m/>
    <m/>
    <m/>
    <m/>
    <m/>
    <m/>
    <m/>
    <s v="LEASE PLAN U S A INC."/>
    <s v="Invoice"/>
    <s v="33183265-172917"/>
    <m/>
    <d v="2023-03-21T00:05:05"/>
    <n v="540445"/>
    <s v="SaveInvoiceFromInterface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https://gepsmartinterfacestorage.blob.core.windows.net/buyersqlconn/538731/Interfaces/Inbound/cXML/Invoice/ProcessingError/2023/03/21/Invoice_20230321000457_03cd9abf8947426d93b30572062b6b40.txt"/>
    <m/>
  </r>
  <r>
    <x v="7"/>
    <d v="2023-03-21T00:10:03"/>
    <s v="Ecolab"/>
    <x v="0"/>
    <s v="33183265-172963|540445"/>
    <s v="Check with Supplier"/>
    <s v="Failed|InvoiceWorkFlow|08585222494890062971564916929CU65|Production-SMART-EASTUS|Correlation Id:08585222494925718579927863217CU31|Reason: HTTP - Validation: PartnerInvoiceNumber is Duplicate. 33183265-172963"/>
    <s v="Pending"/>
    <x v="0"/>
    <m/>
    <m/>
    <m/>
    <m/>
    <m/>
    <m/>
    <m/>
    <m/>
    <m/>
    <m/>
    <s v="LEASE PLAN U S A INC."/>
    <s v="Invoice"/>
    <s v="33183265-172963"/>
    <m/>
    <d v="2023-03-21T00:10:03"/>
    <n v="540445"/>
    <s v="SaveInvoiceFromInterface"/>
    <s v="Failed|InvoiceWorkFlow|08585222494890062971564916929CU65|Production-SMART-EASTUS|Correlation Id:08585222494925718579927863217CU31|Reason: HTTP - Validation: PartnerInvoiceNumber is Duplicate. 33183265-172963"/>
    <s v="https://gepsmartinterfacestorage.blob.core.windows.net/buyersqlconn/538731/Interfaces/Inbound/cXML/Invoice/ProcessingError/2023/03/21/Invoice_20230321000958_9aa1fc737add47118ba9a96c40972770.txt"/>
    <m/>
  </r>
  <r>
    <x v="7"/>
    <d v="2023-03-21T00:20:10"/>
    <s v="Ecolab"/>
    <x v="0"/>
    <s v="33183265-172994|540445"/>
    <s v="Check with Supplier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Pending"/>
    <x v="0"/>
    <m/>
    <m/>
    <m/>
    <m/>
    <m/>
    <m/>
    <m/>
    <m/>
    <m/>
    <m/>
    <s v="LEASE PLAN U S A INC."/>
    <s v="Invoice"/>
    <s v="33183265-172994"/>
    <m/>
    <d v="2023-03-21T00:20:10"/>
    <n v="540445"/>
    <s v="SaveInvoiceFromInterface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https://gepsmartinterfacestorage.blob.core.windows.net/buyersqlconn/538731/Interfaces/Inbound/cXML/Invoice/ProcessingError/2023/03/21/Invoice_20230321002004_d08fdcd1b2c74f998f2a4812b48eb4ac.txt"/>
    <m/>
  </r>
  <r>
    <x v="7"/>
    <d v="2023-03-21T00:22:21"/>
    <s v="Ecolab"/>
    <x v="0"/>
    <s v="33183265-173000|540445"/>
    <s v="Check with Supplier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Pending"/>
    <x v="0"/>
    <m/>
    <m/>
    <m/>
    <m/>
    <m/>
    <m/>
    <m/>
    <m/>
    <m/>
    <m/>
    <s v="LEASE PLAN U S A INC."/>
    <s v="Invoice"/>
    <s v="33183265-173000"/>
    <m/>
    <d v="2023-03-21T00:22:21"/>
    <n v="540445"/>
    <s v="SaveInvoiceFromInterface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https://gepsmartinterfacestorage.blob.core.windows.net/buyersqlconn/538731/Interfaces/Inbound/cXML/Invoice/ProcessingError/2023/03/21/Invoice_20230321002214_c32efc4dbd3b4fe5aa4f1742a44feac7.txt"/>
    <m/>
  </r>
  <r>
    <x v="7"/>
    <d v="2023-03-21T00:28:13"/>
    <s v="Ecolab"/>
    <x v="0"/>
    <s v="33183265-173024|540445"/>
    <s v="Check with Supplier"/>
    <s v="Failed|InvoiceWorkFlow|08585222484012715372348491551CU40|Production-SMART-EASTUS|Correlation Id:08585222484054475340652230858CU55|Reason: HTTP - Validation: PartnerInvoiceNumber is Duplicate. 33183265-173024"/>
    <s v="Pending"/>
    <x v="0"/>
    <m/>
    <m/>
    <m/>
    <m/>
    <m/>
    <m/>
    <m/>
    <m/>
    <m/>
    <m/>
    <s v="LEASE PLAN U S A INC."/>
    <s v="Invoice"/>
    <s v="33183265-173024"/>
    <m/>
    <d v="2023-03-21T00:28:13"/>
    <n v="540445"/>
    <s v="SaveInvoiceFromInterface"/>
    <s v="Failed|InvoiceWorkFlow|08585222484012715372348491551CU40|Production-SMART-EASTUS|Correlation Id:08585222484054475340652230858CU55|Reason: HTTP - Validation: PartnerInvoiceNumber is Duplicate. 33183265-173024"/>
    <s v="https://gepsmartinterfacestorage.blob.core.windows.net/buyersqlconn/538731/Interfaces/Inbound/cXML/Invoice/ProcessingError/2023/03/21/Invoice_20230321002806_6d08d722a46d48d2b2915b29441bec04.txt"/>
    <m/>
  </r>
  <r>
    <x v="7"/>
    <d v="2023-03-21T00:29:13"/>
    <s v="Ecolab"/>
    <x v="0"/>
    <s v="33183265-173029|540445"/>
    <s v="Check with Supplier"/>
    <s v="Failed|InvoiceWorkFlow|08585222483398996347543058097CU63|Production-SMART-EASTUS|Correlation Id:08585222483450615108288786288CU16|Reason: HTTP - Validation: PartnerInvoiceNumber is Duplicate. 33183265-173029"/>
    <s v="Pending"/>
    <x v="0"/>
    <m/>
    <m/>
    <m/>
    <m/>
    <m/>
    <m/>
    <m/>
    <m/>
    <m/>
    <m/>
    <s v="LEASE PLAN U S A INC."/>
    <s v="Invoice"/>
    <s v="33183265-173029"/>
    <m/>
    <d v="2023-03-21T00:29:13"/>
    <n v="540445"/>
    <s v="SaveInvoiceFromInterface"/>
    <s v="Failed|InvoiceWorkFlow|08585222483398996347543058097CU63|Production-SMART-EASTUS|Correlation Id:08585222483450615108288786288CU16|Reason: HTTP - Validation: PartnerInvoiceNumber is Duplicate. 33183265-173029"/>
    <s v="https://gepsmartinterfacestorage.blob.core.windows.net/buyersqlconn/538731/Interfaces/Inbound/cXML/Invoice/ProcessingError/2023/03/21/Invoice_20230321002907_edde3d4c57534defa9951c9452a8b9fe.txt"/>
    <m/>
  </r>
  <r>
    <x v="7"/>
    <d v="2023-03-21T01:06:24"/>
    <s v="Ecolab"/>
    <x v="0"/>
    <s v="33183265-180085|540445"/>
    <s v="Check with Supplier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Pending"/>
    <x v="0"/>
    <m/>
    <m/>
    <m/>
    <m/>
    <m/>
    <m/>
    <m/>
    <m/>
    <m/>
    <m/>
    <s v="LEASE PLAN U S A INC."/>
    <s v="Invoice"/>
    <s v="33183265-180085"/>
    <m/>
    <d v="2023-03-21T01:06:24"/>
    <n v="540445"/>
    <s v="SaveInvoiceFromInterface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https://gepsmartinterfacestorage.blob.core.windows.net/buyersqlconn/538731/Interfaces/Inbound/cXML/Invoice/ProcessingError/2023/03/21/Invoice_20230321010618_8f673c74ddad46babcd308a16732bff6.txt"/>
    <m/>
  </r>
  <r>
    <x v="7"/>
    <d v="2023-03-21T01:21:34"/>
    <s v="Ecolab"/>
    <x v="0"/>
    <s v="33183265-180163|540445"/>
    <s v="Check with Supplier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Pending"/>
    <x v="0"/>
    <m/>
    <m/>
    <m/>
    <m/>
    <m/>
    <m/>
    <m/>
    <m/>
    <m/>
    <m/>
    <s v="LEASE PLAN U S A INC."/>
    <s v="Invoice"/>
    <s v="33183265-180163"/>
    <m/>
    <d v="2023-03-21T01:21:34"/>
    <n v="540445"/>
    <s v="SaveInvoiceFromInterface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https://gepsmartinterfacestorage.blob.core.windows.net/buyersqlconn/538731/Interfaces/Inbound/cXML/Invoice/ProcessingError/2023/03/21/Invoice_20230321012127_e7e437b766a842bbbe21d8166d0e7bfb.txt"/>
    <m/>
  </r>
  <r>
    <x v="7"/>
    <d v="2023-03-21T01:29:33"/>
    <s v="Ecolab"/>
    <x v="0"/>
    <s v="33183265-180213|540445"/>
    <s v="Check with Supplier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Pending"/>
    <x v="0"/>
    <m/>
    <m/>
    <m/>
    <m/>
    <m/>
    <m/>
    <m/>
    <m/>
    <m/>
    <m/>
    <s v="LEASE PLAN U S A INC."/>
    <s v="Invoice"/>
    <s v="33183265-180213"/>
    <m/>
    <d v="2023-03-21T01:29:33"/>
    <n v="540445"/>
    <s v="SaveInvoiceFromInterface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https://gepsmartinterfacestorage.blob.core.windows.net/buyersqlconn/538731/Interfaces/Inbound/cXML/Invoice/ProcessingError/2023/03/21/Invoice_20230321012927_557b272009954b3cb7f91fc0f1a75cd7.txt"/>
    <m/>
  </r>
  <r>
    <x v="7"/>
    <d v="2023-03-21T01:37:38"/>
    <s v="Ecolab"/>
    <x v="0"/>
    <s v="33183265-180258|540445"/>
    <s v="Check with Supplier"/>
    <s v="Failed|InvoiceWorkFlow|08585222442380570383865523890CU88|Production-SMART-EASTUS|Correlation Id:08585222442419035500749366364CU48|Reason: HTTP - Validation: PartnerInvoiceNumber is Duplicate. 33183265-180258"/>
    <s v="Pending"/>
    <x v="0"/>
    <m/>
    <m/>
    <m/>
    <m/>
    <m/>
    <m/>
    <m/>
    <m/>
    <m/>
    <m/>
    <s v="LEASE PLAN U S A INC."/>
    <s v="Invoice"/>
    <s v="33183265-180258"/>
    <m/>
    <d v="2023-03-21T01:37:38"/>
    <n v="540445"/>
    <s v="SaveInvoiceFromInterface"/>
    <s v="Failed|InvoiceWorkFlow|08585222442380570383865523890CU88|Production-SMART-EASTUS|Correlation Id:08585222442419035500749366364CU48|Reason: HTTP - Validation: PartnerInvoiceNumber is Duplicate. 33183265-180258"/>
    <s v="https://gepsmartinterfacestorage.blob.core.windows.net/buyersqlconn/538731/Interfaces/Inbound/cXML/Invoice/ProcessingError/2023/03/21/Invoice_20230321013729_a75508a4177b4522b55a38a354f681dd.txt"/>
    <m/>
  </r>
  <r>
    <x v="7"/>
    <d v="2023-03-21T01:45:39"/>
    <s v="Ecolab"/>
    <x v="0"/>
    <s v="33183265-180305|540445"/>
    <s v="Check with Supplier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Pending"/>
    <x v="0"/>
    <m/>
    <m/>
    <m/>
    <m/>
    <m/>
    <m/>
    <m/>
    <m/>
    <m/>
    <m/>
    <s v="LEASE PLAN U S A INC."/>
    <s v="Invoice"/>
    <s v="33183265-180305"/>
    <m/>
    <d v="2023-03-21T01:45:39"/>
    <n v="540445"/>
    <s v="SaveInvoiceFromInterface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https://gepsmartinterfacestorage.blob.core.windows.net/buyersqlconn/538731/Interfaces/Inbound/cXML/Invoice/ProcessingError/2023/03/21/Invoice_20230321014534_e817f62ddcb04394be1eae41c1e18ddb.txt"/>
    <m/>
  </r>
  <r>
    <x v="7"/>
    <d v="2023-03-21T01:52:40"/>
    <s v="Ecolab"/>
    <x v="0"/>
    <s v="33183265-180337|540445"/>
    <s v="Check with Supplier"/>
    <s v="Failed|InvoiceWorkFlow|08585222433331457078631694429CU69|Production-SMART-EASTUS|Correlation Id:08585222433368865193749911053CU55|Reason: HTTP - Validation: PartnerInvoiceNumber is Duplicate. 33183265-180337"/>
    <s v="Pending"/>
    <x v="0"/>
    <m/>
    <m/>
    <m/>
    <m/>
    <m/>
    <m/>
    <m/>
    <m/>
    <m/>
    <m/>
    <s v="LEASE PLAN U S A INC."/>
    <s v="Invoice"/>
    <s v="33183265-180337"/>
    <m/>
    <d v="2023-03-21T01:52:40"/>
    <n v="540445"/>
    <s v="SaveInvoiceFromInterface"/>
    <s v="Failed|InvoiceWorkFlow|08585222433331457078631694429CU69|Production-SMART-EASTUS|Correlation Id:08585222433368865193749911053CU55|Reason: HTTP - Validation: PartnerInvoiceNumber is Duplicate. 33183265-180337"/>
    <s v="https://gepsmartinterfacestorage.blob.core.windows.net/buyersqlconn/538731/Interfaces/Inbound/cXML/Invoice/ProcessingError/2023/03/21/Invoice_20230321015235_f9efe7fc3f924d33be0388ac7ee9bd7f.txt"/>
    <m/>
  </r>
  <r>
    <x v="7"/>
    <d v="2023-03-21T02:03:45"/>
    <s v="Ecolab"/>
    <x v="0"/>
    <s v="33183265-180399|540445"/>
    <s v="Check with Supplier"/>
    <s v="Failed|InvoiceWorkFlow|08585222426675504440850651638CU60|Production-SMART-EASTUS|Correlation Id:08585222426726102216461429020CU51|Reason: HTTP - Validation: PartnerInvoiceNumber is Duplicate. 33183265-180399"/>
    <s v="Pending"/>
    <x v="0"/>
    <m/>
    <m/>
    <m/>
    <m/>
    <m/>
    <m/>
    <m/>
    <m/>
    <m/>
    <m/>
    <s v="LEASE PLAN U S A INC."/>
    <s v="Invoice"/>
    <s v="33183265-180399"/>
    <m/>
    <d v="2023-03-21T02:03:45"/>
    <n v="540445"/>
    <s v="SaveInvoiceFromInterface"/>
    <s v="Failed|InvoiceWorkFlow|08585222426675504440850651638CU60|Production-SMART-EASTUS|Correlation Id:08585222426726102216461429020CU51|Reason: HTTP - Validation: PartnerInvoiceNumber is Duplicate. 33183265-180399"/>
    <s v="https://gepsmartinterfacestorage.blob.core.windows.net/buyersqlconn/538731/Interfaces/Inbound/cXML/Invoice/ProcessingError/2023/03/21/Invoice_20230321020339_f91b861d643244f0bea12ba6d16f5b50.txt"/>
    <m/>
  </r>
  <r>
    <x v="7"/>
    <d v="2023-03-21T05:01:45"/>
    <s v="Ecolab"/>
    <x v="0"/>
    <s v="33183265-181051|540445"/>
    <s v="Check with Supplier"/>
    <s v="Failed|InvoiceWorkFlow|08585222319900018608883310557CU61|Production-SMART-EASTUS|Correlation Id:08585222319946867680907293070CU51|Reason: HTTP - Validation: PartnerInvoiceNumber is Duplicate. 33183265-181051"/>
    <s v="Pending"/>
    <x v="0"/>
    <m/>
    <m/>
    <m/>
    <m/>
    <m/>
    <m/>
    <m/>
    <m/>
    <m/>
    <m/>
    <s v="LEASE PLAN U S A INC."/>
    <s v="Invoice"/>
    <s v="33183265-181051"/>
    <m/>
    <d v="2023-03-21T05:01:45"/>
    <n v="540445"/>
    <s v="SaveInvoiceFromInterface"/>
    <s v="Failed|InvoiceWorkFlow|08585222319900018608883310557CU61|Production-SMART-EASTUS|Correlation Id:08585222319946867680907293070CU51|Reason: HTTP - Validation: PartnerInvoiceNumber is Duplicate. 33183265-181051"/>
    <s v="https://gepsmartinterfacestorage.blob.core.windows.net/buyersqlconn/538731/Interfaces/Inbound/cXML/Invoice/ProcessingError/2023/03/21/Invoice_20230321050137_74a477d4173b42078e5686c1b4317547.txt"/>
    <m/>
  </r>
  <r>
    <x v="7"/>
    <d v="2023-03-21T05:28:55"/>
    <s v="Ecolab"/>
    <x v="0"/>
    <s v="33183265-181297|540445"/>
    <s v="Check with Supplier"/>
    <s v="Failed|InvoiceWorkFlow|08585222303593444774377760306CU95|Production-SMART-EASTUS|Correlation Id:08585222303654453214810624346CU81|Reason: HTTP - Validation: PartnerInvoiceNumber is Duplicate. 33183265-181297"/>
    <s v="Pending"/>
    <x v="0"/>
    <m/>
    <m/>
    <m/>
    <m/>
    <m/>
    <m/>
    <m/>
    <m/>
    <m/>
    <m/>
    <s v="LEASE PLAN U S A INC."/>
    <s v="Invoice"/>
    <s v="33183265-181297"/>
    <m/>
    <d v="2023-03-21T05:28:55"/>
    <n v="540445"/>
    <s v="SaveInvoiceFromInterface"/>
    <s v="Failed|InvoiceWorkFlow|08585222303593444774377760306CU95|Production-SMART-EASTUS|Correlation Id:08585222303654453214810624346CU81|Reason: HTTP - Validation: PartnerInvoiceNumber is Duplicate. 33183265-181297"/>
    <s v="https://gepsmartinterfacestorage.blob.core.windows.net/buyersqlconn/538731/Interfaces/Inbound/cXML/Invoice/ProcessingError/2023/03/21/Invoice_20230321052849_f6195b9381644f40b75873e00b649920.txt"/>
    <m/>
  </r>
  <r>
    <x v="7"/>
    <d v="2023-03-21T05:37:25"/>
    <s v="Ecolab"/>
    <x v="0"/>
    <s v="33183265-181365|540445"/>
    <s v="Check with Supplier"/>
    <s v="Failed|InvoiceWorkFlow|08585222298464913851973108427CU43|Production-SMART-EASTUS|Correlation Id:08585222298833457636818028440CU83|Reason: HTTP - Validation: PartnerInvoiceNumber is Duplicate. 33183265-181365"/>
    <s v="Pending"/>
    <x v="0"/>
    <m/>
    <m/>
    <m/>
    <m/>
    <m/>
    <m/>
    <m/>
    <m/>
    <m/>
    <m/>
    <s v="LEASE PLAN U S A INC."/>
    <s v="Invoice"/>
    <s v="33183265-181365"/>
    <m/>
    <d v="2023-03-21T05:37:25"/>
    <n v="540445"/>
    <s v="SaveInvoiceFromInterface"/>
    <s v="Failed|InvoiceWorkFlow|08585222298464913851973108427CU43|Production-SMART-EASTUS|Correlation Id:08585222298833457636818028440CU83|Reason: HTTP - Validation: PartnerInvoiceNumber is Duplicate. 33183265-181365"/>
    <s v="https://gepsmartinterfacestorage.blob.core.windows.net/buyersqlconn/538731/Interfaces/Inbound/cXML/Invoice/ProcessingError/2023/03/21/Invoice_20230321053720_91575af70aa145f1893cefef36f6b28e.txt"/>
    <m/>
  </r>
  <r>
    <x v="7"/>
    <d v="2023-03-21T02:00:43"/>
    <s v="Ecolab"/>
    <x v="0"/>
    <s v="9503012028|540493"/>
    <s v="Check with Supplier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Pending"/>
    <x v="0"/>
    <m/>
    <m/>
    <m/>
    <m/>
    <m/>
    <m/>
    <m/>
    <m/>
    <m/>
    <m/>
    <s v="BDI"/>
    <s v="Invoice"/>
    <n v="9503012028"/>
    <m/>
    <d v="2023-03-21T02:00:43"/>
    <n v="540493"/>
    <s v="SaveInvoiceFromInterface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https://gepsmartinterfacestorage.blob.core.windows.net/buyersqlconn/538731/Interfaces/Inbound/cXML/Invoice/ProcessingError/2023/03/21/Invoice_20230321020037_aba76b63be654b77811cfcc8fb75787a.txt"/>
    <m/>
  </r>
  <r>
    <x v="7"/>
    <d v="2023-03-21T02:09:47"/>
    <s v="Ecolab"/>
    <x v="0"/>
    <s v="9503012389|540493"/>
    <s v="Check with Supplier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Pending"/>
    <x v="0"/>
    <m/>
    <m/>
    <m/>
    <m/>
    <m/>
    <m/>
    <m/>
    <m/>
    <m/>
    <m/>
    <s v="BDI"/>
    <s v="Invoice"/>
    <n v="9503012389"/>
    <m/>
    <d v="2023-03-21T02:09:47"/>
    <n v="540493"/>
    <s v="SaveInvoiceFromInterface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https://gepsmartinterfacestorage.blob.core.windows.net/buyersqlconn/538731/Interfaces/Inbound/cXML/Invoice/ProcessingError/2023/03/21/Invoice_20230321020941_8a9edacede9b43edb5f8a951e0fa0c6b.txt"/>
    <m/>
  </r>
  <r>
    <x v="7"/>
    <d v="2023-03-21T08:14:52"/>
    <s v="Ecolab"/>
    <x v="0"/>
    <s v="1435597|544579"/>
    <s v="Check with Supplier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435597"/>
    <m/>
    <d v="2023-03-21T08:14:52"/>
    <n v="544579"/>
    <s v="SaveInvoiceFromInterface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https://gepsmartinterfacestorage.blob.core.windows.net/buyersqlconn/538731/Interfaces/Inbound/cXML/Invoice/ProcessingError/2023/03/21/Invoice_20230321081444_e9bc36f906874a959506fa6a093ff109.txt"/>
    <m/>
  </r>
  <r>
    <x v="7"/>
    <d v="2023-03-21T07:40:58"/>
    <s v="Ecolab"/>
    <x v="0"/>
    <s v="33183265-182139|540445"/>
    <s v="Check with Supplier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Pending"/>
    <x v="0"/>
    <m/>
    <m/>
    <m/>
    <m/>
    <m/>
    <m/>
    <m/>
    <m/>
    <m/>
    <m/>
    <s v="LEASE PLAN U S A INC."/>
    <s v="Invoice"/>
    <s v="33183265-182139"/>
    <m/>
    <d v="2023-03-21T07:40:58"/>
    <n v="540445"/>
    <s v="SaveInvoiceFromInterface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https://gepsmartinterfacestorage.blob.core.windows.net/buyersqlconn/538731/Interfaces/Inbound/cXML/Invoice/ProcessingError/2023/03/21/Invoice_20230321074042_9f70df1548db464fa500ba69d398c9d0.txt"/>
    <m/>
  </r>
  <r>
    <x v="7"/>
    <d v="2023-03-21T10:45:42"/>
    <s v="Ecolab"/>
    <x v="0"/>
    <s v="33183265-182766|540445"/>
    <s v="Check with Supplier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Pending"/>
    <x v="0"/>
    <m/>
    <m/>
    <m/>
    <m/>
    <m/>
    <m/>
    <m/>
    <m/>
    <m/>
    <m/>
    <s v="LEASE PLAN U S A INC."/>
    <s v="Invoice"/>
    <s v="33183265-182766"/>
    <m/>
    <d v="2023-03-21T10:45:42"/>
    <n v="540445"/>
    <s v="SaveInvoiceFromInterface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https://gepsmartinterfacestorage.blob.core.windows.net/buyersqlconn/538731/Interfaces/Inbound/cXML/Invoice/ProcessingError/2023/03/21/Invoice_20230321104535_255c401af376434582296378d1381aef.txt"/>
    <m/>
  </r>
  <r>
    <x v="7"/>
    <d v="2023-03-21T11:20:48"/>
    <s v="Ecolab"/>
    <x v="0"/>
    <s v="33183265-182922|540445"/>
    <s v="Check with Supplier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Pending"/>
    <x v="0"/>
    <m/>
    <m/>
    <m/>
    <m/>
    <m/>
    <m/>
    <m/>
    <m/>
    <m/>
    <m/>
    <s v="LEASE PLAN U S A INC."/>
    <s v="Invoice"/>
    <s v="33183265-182922"/>
    <m/>
    <d v="2023-03-21T11:20:48"/>
    <n v="540445"/>
    <s v="SaveInvoiceFromInterface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https://gepsmartinterfacestorage.blob.core.windows.net/buyersqlconn/538731/Interfaces/Inbound/cXML/Invoice/ProcessingError/2023/03/21/Invoice_20230321112042_07c38c30f61f405ba370b6d2aa7540b1.txt"/>
    <m/>
  </r>
  <r>
    <x v="7"/>
    <d v="2023-03-21T18:14:01"/>
    <s v="Ecolab"/>
    <x v="0"/>
    <s v="302680183001|540488"/>
    <s v="Check with Supplier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14:01"/>
    <n v="540488"/>
    <s v="SaveInvoiceFromInterface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355_fffc0cdded28474385f27080fe785a21.txt"/>
    <m/>
  </r>
  <r>
    <x v="7"/>
    <d v="2023-03-21T18:20:08"/>
    <s v="Ecolab"/>
    <x v="0"/>
    <s v="302680186001|540488"/>
    <s v="Check with Supplier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20:08"/>
    <n v="540488"/>
    <s v="SaveInvoiceFromInterface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959_dd1f779f2bfd4ce6bb76446c274a7a6c.txt"/>
    <m/>
  </r>
  <r>
    <x v="7"/>
    <d v="2023-03-21T12:45:18"/>
    <s v="Ecolab"/>
    <x v="0"/>
    <s v="33183265-183378|540445"/>
    <s v="Check with Supplier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Pending"/>
    <x v="0"/>
    <m/>
    <m/>
    <m/>
    <m/>
    <m/>
    <m/>
    <m/>
    <m/>
    <m/>
    <m/>
    <s v="LEASE PLAN U S A INC."/>
    <s v="Invoice"/>
    <s v="33183265-183378"/>
    <m/>
    <d v="2023-03-21T12:45:18"/>
    <n v="540445"/>
    <s v="SaveInvoiceFromInterface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https://gepsmartinterfacestorage.blob.core.windows.net/buyersqlconn/538731/Interfaces/Inbound/cXML/Invoice/ProcessingError/2023/03/21/Invoice_20230321124513_6fd4f5a30cfe4f2da62e21c83d804551.txt"/>
    <m/>
  </r>
  <r>
    <x v="7"/>
    <d v="2023-03-21T14:15:47"/>
    <s v="Ecolab"/>
    <x v="0"/>
    <s v="33183265-183873|540445"/>
    <s v="Check with Supplier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Pending"/>
    <x v="0"/>
    <m/>
    <m/>
    <m/>
    <m/>
    <m/>
    <m/>
    <m/>
    <m/>
    <m/>
    <m/>
    <s v="LEASE PLAN U S A INC."/>
    <s v="Invoice"/>
    <s v="33183265-183873"/>
    <m/>
    <d v="2023-03-21T14:15:47"/>
    <n v="540445"/>
    <s v="SaveInvoiceFromInterface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https://gepsmartinterfacestorage.blob.core.windows.net/buyersqlconn/538731/Interfaces/Inbound/cXML/Invoice/ProcessingError/2023/03/21/Invoice_20230321141541_fee90371972145f0b728e8f22a27a95e.txt"/>
    <m/>
  </r>
  <r>
    <x v="7"/>
    <d v="2023-03-21T14:47:58"/>
    <s v="Ecolab"/>
    <x v="0"/>
    <s v="33183265-183982|540445"/>
    <s v="Check with Supplier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Pending"/>
    <x v="0"/>
    <m/>
    <m/>
    <m/>
    <m/>
    <m/>
    <m/>
    <m/>
    <m/>
    <m/>
    <m/>
    <s v="LEASE PLAN U S A INC."/>
    <s v="Invoice"/>
    <s v="33183265-183982"/>
    <m/>
    <d v="2023-03-21T14:47:58"/>
    <n v="540445"/>
    <s v="SaveInvoiceFromInterface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https://gepsmartinterfacestorage.blob.core.windows.net/buyersqlconn/538731/Interfaces/Inbound/cXML/Invoice/ProcessingError/2023/03/21/Invoice_20230321144749_857c049483b94d14833f47b7ff0b73f9.txt"/>
    <m/>
  </r>
  <r>
    <x v="7"/>
    <d v="2023-03-20T22:05:47"/>
    <s v="Kiewit"/>
    <x v="1"/>
    <s v="1XFXHRQ7NY4W|545568"/>
    <s v="Check with Supplier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XFXHRQ7NY4W"/>
    <m/>
    <d v="2023-03-20T22:05:47"/>
    <n v="545568"/>
    <s v="SaveCreditMemoFromInterface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0542_f835bb08eed049a894e95a9448fc7bb2.txt"/>
    <m/>
  </r>
  <r>
    <x v="7"/>
    <d v="2023-03-20T21:53:46"/>
    <s v="Kiewit"/>
    <x v="1"/>
    <s v="1RWVWRV3NFMK|545568"/>
    <s v="Check with Supplier"/>
    <s v="Failed|CreditMemoWorkFlow|08585222576658708021623321855CU80|Production-SMART-EASTUS|Correlation Id:08585222576680498286289056309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VWRV3NFMK"/>
    <m/>
    <d v="2023-03-20T21:53:46"/>
    <n v="545568"/>
    <s v="SaveCreditMemoFromInterface"/>
    <s v="Failed|CreditMemoWorkFlow|08585222576658708021623321855CU80|Production-SMART-EASTUS|Correlation Id:08585222576680498286289056309CU89|Reason: HTTP - ValidationException: Invoice Status is not valid"/>
    <s v="https://gepsmartinterfacestorage.blob.core.windows.net/buyersqlconn/70021845/Interfaces/Inbound/cXML/CreditMemo/ProcessingError/2023/03/20/CreditMemo_20230320215340_4ab60a4c7f1041ee98c500cbe63f1aca.txt"/>
    <m/>
  </r>
  <r>
    <x v="7"/>
    <d v="2023-03-20T21:03:30"/>
    <s v="Kiewit"/>
    <x v="1"/>
    <s v="16Y14M77NFJ6|545568"/>
    <s v="Check with Supplier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Error"/>
    <x v="1"/>
    <d v="2023-03-22T00:00:00"/>
    <m/>
    <d v="2023-03-22T00:00:00"/>
    <m/>
    <m/>
    <m/>
    <m/>
    <m/>
    <m/>
    <m/>
    <s v="Amazon Capital Services Inc"/>
    <s v="CreditMemo"/>
    <s v="16Y14M77NFJ6"/>
    <m/>
    <d v="2023-03-20T21:03:30"/>
    <n v="545568"/>
    <s v="SaveCreditMemoFromInterface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https://gepsmartinterfacestorage.blob.core.windows.net/buyersqlconn/70021845/Interfaces/Inbound/cXML/CreditMemo/ProcessingError/2023/03/20/CreditMemo_20230320210325_c63bf746c09840a1b6d5f507f76a01f9.txt"/>
    <m/>
  </r>
  <r>
    <x v="7"/>
    <d v="2023-03-20T21:48:48"/>
    <s v="Kiewit"/>
    <x v="1"/>
    <s v="19YKT99KNQND|545568"/>
    <s v="Check with Supplier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Error"/>
    <x v="1"/>
    <d v="2023-03-22T00:00:00"/>
    <m/>
    <d v="2023-03-22T00:00:00"/>
    <m/>
    <m/>
    <m/>
    <m/>
    <m/>
    <m/>
    <m/>
    <s v="Amazon Capital Services Inc"/>
    <s v="CreditMemo"/>
    <s v="19YKT99KNQND"/>
    <m/>
    <d v="2023-03-20T21:48:48"/>
    <n v="545568"/>
    <s v="SaveCreditMemoFromInterface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https://gepsmartinterfacestorage.blob.core.windows.net/buyersqlconn/70021845/Interfaces/Inbound/cXML/CreditMemo/ProcessingError/2023/03/20/CreditMemo_20230320214841_00988f66caab4086b0acc8a904aee372.txt"/>
    <m/>
  </r>
  <r>
    <x v="7"/>
    <d v="2023-03-20T21:27:37"/>
    <s v="Kiewit"/>
    <x v="1"/>
    <s v="1CTF9TNMNDPR|545568"/>
    <s v="Check with Supplier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CTF9TNMNDPR"/>
    <m/>
    <d v="2023-03-20T21:27:37"/>
    <n v="545568"/>
    <s v="SaveCreditMemoFromInterface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https://gepsmartinterfacestorage.blob.core.windows.net/buyersqlconn/70021845/Interfaces/Inbound/cXML/CreditMemo/ProcessingError/2023/03/20/CreditMemo_20230320212732_b35ccfd8e8a747bca669ca9426eb7310.txt"/>
    <m/>
  </r>
  <r>
    <x v="7"/>
    <d v="2023-03-20T22:09:28"/>
    <s v="Kiewit"/>
    <x v="1"/>
    <s v="1PTRL933NPXP|545568"/>
    <s v="Check with Supplier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PTRL933NPXP"/>
    <m/>
    <d v="2023-03-20T22:09:28"/>
    <n v="545568"/>
    <s v="SaveInvoiceFromInterface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https://gepsmartinterfacestorage.blob.core.windows.net/buyersqlconn/70021845/Interfaces/Inbound/cXML/Invoice/ProcessingError/2023/03/20/Invoice_20230320220922_d55665222fd744939b5e999b19f6c913.txt"/>
    <m/>
  </r>
  <r>
    <x v="7"/>
    <d v="2023-03-20T22:28:54"/>
    <s v="Kiewit"/>
    <x v="1"/>
    <s v="14GJLQRGP1R3|545568"/>
    <s v="Check with Supplier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4GJLQRGP1R3"/>
    <m/>
    <d v="2023-03-20T22:28:54"/>
    <n v="545568"/>
    <s v="SaveCreditMemoFromInterface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https://gepsmartinterfacestorage.blob.core.windows.net/buyersqlconn/70021845/Interfaces/Inbound/cXML/CreditMemo/ProcessingError/2023/03/20/CreditMemo_20230320222850_9aef52b000fd42d78930c959ee73553b.txt"/>
    <m/>
  </r>
  <r>
    <x v="7"/>
    <d v="2023-03-20T22:21:53"/>
    <s v="Kiewit"/>
    <x v="1"/>
    <s v="179RJ1CVNVQV|545568"/>
    <s v="Check with Supplier"/>
    <s v="Failed|CreditMemoWorkFlow|08585222559778448108813958272CU21|Production-SMART-EASTUS|Correlation Id:08585222559802260671117763327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9RJ1CVNVQV"/>
    <m/>
    <d v="2023-03-20T22:21:53"/>
    <n v="545568"/>
    <s v="SaveCreditMemoFromInterface"/>
    <s v="Failed|CreditMemoWorkFlow|08585222559778448108813958272CU21|Production-SMART-EASTUS|Correlation Id:08585222559802260671117763327CU60|Reason: HTTP - ValidationException: Invoice Status is not valid"/>
    <s v="https://gepsmartinterfacestorage.blob.core.windows.net/buyersqlconn/70021845/Interfaces/Inbound/cXML/CreditMemo/ProcessingError/2023/03/20/CreditMemo_20230320222148_3bcf86ebcfaa46b99db6329f81e13729.txt"/>
    <m/>
  </r>
  <r>
    <x v="7"/>
    <d v="2023-03-20T22:13:50"/>
    <s v="Kiewit"/>
    <x v="1"/>
    <s v="17WT44CNNQCG|545568"/>
    <s v="Check with Supplier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Error"/>
    <x v="1"/>
    <d v="2023-03-22T00:00:00"/>
    <m/>
    <d v="2023-03-22T00:00:00"/>
    <m/>
    <m/>
    <m/>
    <m/>
    <m/>
    <m/>
    <m/>
    <s v="Amazon Capital Services Inc"/>
    <s v="CreditMemo"/>
    <s v="17WT44CNNQCG"/>
    <m/>
    <d v="2023-03-20T22:13:50"/>
    <n v="545568"/>
    <s v="SaveCreditMemoFromInterface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https://gepsmartinterfacestorage.blob.core.windows.net/buyersqlconn/70021845/Interfaces/Inbound/cXML/CreditMemo/ProcessingError/2023/03/20/CreditMemo_20230320221346_25360af1d0574051b5ff7b5431a69fdf.txt"/>
    <m/>
  </r>
  <r>
    <x v="7"/>
    <d v="2023-03-20T22:17:51"/>
    <s v="Kiewit"/>
    <x v="1"/>
    <s v="1JKT9PR6NLRM|545568"/>
    <s v="Check with Supplier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JKT9PR6NLRM"/>
    <m/>
    <d v="2023-03-20T22:17:51"/>
    <n v="545568"/>
    <s v="SaveCreditMemoFromInterface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1747_5009708603e14eed92764604b0e5999e.txt"/>
    <m/>
  </r>
  <r>
    <x v="7"/>
    <d v="2023-03-20T22:36:55"/>
    <s v="Kiewit"/>
    <x v="1"/>
    <s v="1LPWHDQKNRTJ|545568"/>
    <s v="Check with Supplier"/>
    <s v="Failed|CreditMemoWorkFlow|08585222550745760272349855153CU51|Production-SMART-EASTUS|Correlation Id:08585222550764291364572433361CU4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PWHDQKNRTJ"/>
    <m/>
    <d v="2023-03-20T22:36:55"/>
    <n v="545568"/>
    <s v="SaveCreditMemoFromInterface"/>
    <s v="Failed|CreditMemoWorkFlow|08585222550745760272349855153CU51|Production-SMART-EASTUS|Correlation Id:08585222550764291364572433361CU47|Reason: HTTP - ValidationException: Invoice Status is not valid"/>
    <s v="https://gepsmartinterfacestorage.blob.core.windows.net/buyersqlconn/70021845/Interfaces/Inbound/cXML/CreditMemo/ProcessingError/2023/03/20/CreditMemo_20230320223651_5a07ad96002248c8bafdfde462371053.txt"/>
    <m/>
  </r>
  <r>
    <x v="7"/>
    <d v="2023-03-20T22:24:53"/>
    <s v="Kiewit"/>
    <x v="1"/>
    <s v="1QLXLYM9NQXW|545568"/>
    <s v="Check with Supplier"/>
    <s v="Failed|CreditMemoWorkFlow|08585222557963062174943071383CU16|Production-SMART-EASTUS|Correlation Id:08585222557990554956977652333CU6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QLXLYM9NQXW"/>
    <m/>
    <d v="2023-03-20T22:24:53"/>
    <n v="545568"/>
    <s v="SaveCreditMemoFromInterface"/>
    <s v="Failed|CreditMemoWorkFlow|08585222557963062174943071383CU16|Production-SMART-EASTUS|Correlation Id:08585222557990554956977652333CU67|Reason: HTTP - ValidationException: Invoice Status is not valid"/>
    <s v="https://gepsmartinterfacestorage.blob.core.windows.net/buyersqlconn/70021845/Interfaces/Inbound/cXML/CreditMemo/ProcessingError/2023/03/20/CreditMemo_20230320222450_c36c2a56bb154037a46b5b98e13529fb.txt"/>
    <m/>
  </r>
  <r>
    <x v="7"/>
    <d v="2023-03-20T22:33:55"/>
    <s v="Kiewit"/>
    <x v="1"/>
    <s v="1R6NDD1GNTNR|545568"/>
    <s v="Check with Supplier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Error"/>
    <x v="1"/>
    <d v="2023-03-22T00:00:00"/>
    <m/>
    <d v="2023-03-22T00:00:00"/>
    <m/>
    <m/>
    <m/>
    <m/>
    <m/>
    <m/>
    <m/>
    <s v="Amazon Capital Services Inc"/>
    <s v="CreditMemo"/>
    <s v="1R6NDD1GNTNR"/>
    <m/>
    <d v="2023-03-20T22:33:55"/>
    <n v="545568"/>
    <s v="SaveCreditMemoFromInterface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https://gepsmartinterfacestorage.blob.core.windows.net/buyersqlconn/70021845/Interfaces/Inbound/cXML/CreditMemo/ProcessingError/2023/03/20/CreditMemo_20230320223351_ef34392ce178479ba75fa3198f3b6561.txt"/>
    <m/>
  </r>
  <r>
    <x v="7"/>
    <d v="2023-03-20T22:33:56"/>
    <s v="Kiewit"/>
    <x v="1"/>
    <s v="1R6NDD1GNWY1|545568"/>
    <s v="Check with Supplier"/>
    <s v="Failed|CreditMemoWorkFlow|08585222552547423403370115494CU25|Production-SMART-EASTUS|Correlation Id:08585222552572614358966214310CU6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6NDD1GNWY1"/>
    <m/>
    <d v="2023-03-20T22:33:56"/>
    <n v="545568"/>
    <s v="SaveCreditMemoFromInterface"/>
    <s v="Failed|CreditMemoWorkFlow|08585222552547423403370115494CU25|Production-SMART-EASTUS|Correlation Id:08585222552572614358966214310CU68|Reason: HTTP - ValidationException: Invoice Status is not valid"/>
    <s v="https://gepsmartinterfacestorage.blob.core.windows.net/buyersqlconn/70021845/Interfaces/Inbound/cXML/CreditMemo/ProcessingError/2023/03/20/CreditMemo_20230320223351_e4cb76180e6049898383d649ba0752ac.txt"/>
    <m/>
  </r>
  <r>
    <x v="7"/>
    <d v="2023-03-20T22:50:00"/>
    <s v="Kiewit"/>
    <x v="1"/>
    <s v="17NH76HH13P1|545568"/>
    <s v="Check with Supplier"/>
    <s v="Failed|CreditMemoWorkFlow|08585222542900009119028756054CU1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NH76HH13P1"/>
    <m/>
    <d v="2023-03-20T22:50:00"/>
    <n v="545568"/>
    <s v="SaveCreditMemoFromInterface"/>
    <s v="Failed|CreditMemoWorkFlow|08585222542900009119028756054CU1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fd32303b7cad4b97ae2fa026b2863793.txt"/>
    <m/>
  </r>
  <r>
    <x v="7"/>
    <d v="2023-03-20T23:32:19"/>
    <s v="Kiewit"/>
    <x v="1"/>
    <s v="1FJMHCPP1CLP|545568"/>
    <s v="Check with Supplier"/>
    <s v="Failed|CreditMemoWorkFlow|08585222517560713833670027424CU19|Production-SMART-EASTUS|Correlation Id:08585222517584363982715792070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FJMHCPP1CLP"/>
    <m/>
    <d v="2023-03-20T23:32:19"/>
    <n v="545568"/>
    <s v="SaveCreditMemoFromInterface"/>
    <s v="Failed|CreditMemoWorkFlow|08585222517560713833670027424CU19|Production-SMART-EASTUS|Correlation Id:08585222517584363982715792070CU70|Reason: HTTP - ValidationException: Invoice Status is not valid"/>
    <s v="https://gepsmartinterfacestorage.blob.core.windows.net/buyersqlconn/70021845/Interfaces/Inbound/cXML/CreditMemo/ProcessingError/2023/03/20/CreditMemo_20230320233210_3e416e78eee2446ba1d33f574fde1811.txt"/>
    <m/>
  </r>
  <r>
    <x v="7"/>
    <d v="2023-03-20T22:50:00"/>
    <s v="Kiewit"/>
    <x v="1"/>
    <s v="1HH9Y4FJP4W6|545568"/>
    <s v="Check with Supplier"/>
    <s v="Failed|CreditMemoWorkFlow|08585222542900009120028756054CU4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H9Y4FJP4W6"/>
    <m/>
    <d v="2023-03-20T22:50:00"/>
    <n v="545568"/>
    <s v="SaveCreditMemoFromInterface"/>
    <s v="Failed|CreditMemoWorkFlow|08585222542900009120028756054CU4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8e1f29d93bb248d6a6d38d0c7d320bdb.txt"/>
    <m/>
  </r>
  <r>
    <x v="7"/>
    <d v="2023-03-20T22:43:58"/>
    <s v="Kiewit"/>
    <x v="1"/>
    <s v="1HP3CNKW11XC|545568"/>
    <s v="Check with Supplier"/>
    <s v="Failed|CreditMemoWorkFlow|08585222546526193315580823519CU80|Production-SMART-EASTUS|Correlation Id:08585222546544981486901429725CU5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P3CNKW11XC"/>
    <m/>
    <d v="2023-03-20T22:43:58"/>
    <n v="545568"/>
    <s v="SaveCreditMemoFromInterface"/>
    <s v="Failed|CreditMemoWorkFlow|08585222546526193315580823519CU80|Production-SMART-EASTUS|Correlation Id:08585222546544981486901429725CU57|Reason: HTTP - ValidationException: Invoice Status is not valid"/>
    <s v="https://gepsmartinterfacestorage.blob.core.windows.net/buyersqlconn/70021845/Interfaces/Inbound/cXML/CreditMemo/ProcessingError/2023/03/20/CreditMemo_20230320224354_9a8729373eef4fc8a225f5d5ef68eee2.txt"/>
    <m/>
  </r>
  <r>
    <x v="7"/>
    <d v="2023-03-20T23:33:16"/>
    <s v="Kiewit"/>
    <x v="1"/>
    <s v="1JVTWVTH1CVH|545568"/>
    <s v="Check with Supplier"/>
    <s v="Failed|CreditMemoWorkFlow|08585222516960430505370150217CU55|Production-SMART-EASTUS|Correlation Id:08585222516981923518356390943CU5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JVTWVTH1CVH"/>
    <m/>
    <d v="2023-03-20T23:33:16"/>
    <n v="545568"/>
    <s v="SaveCreditMemoFromInterface"/>
    <s v="Failed|CreditMemoWorkFlow|08585222516960430505370150217CU55|Production-SMART-EASTUS|Correlation Id:08585222516981923518356390943CU59|Reason: HTTP - ValidationException: Invoice Status is not valid"/>
    <s v="https://gepsmartinterfacestorage.blob.core.windows.net/buyersqlconn/70021845/Interfaces/Inbound/cXML/CreditMemo/ProcessingError/2023/03/20/CreditMemo_20230320233310_1a4a441564354468bda4f3c5b8b892c5.txt"/>
    <m/>
  </r>
  <r>
    <x v="7"/>
    <d v="2023-03-20T23:53:20"/>
    <s v="Kiewit"/>
    <x v="1"/>
    <s v="1LJVK1CW19X9|545568"/>
    <s v="Check with Supplier"/>
    <s v="Failed|CreditMemoWorkFlow|08585222504898855823978901861CU17|Production-SMART-EASTUS|Correlation Id:08585222504921140361066892045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JVK1CW19X9"/>
    <m/>
    <d v="2023-03-20T23:53:20"/>
    <n v="545568"/>
    <s v="SaveCreditMemoFromInterface"/>
    <s v="Failed|CreditMemoWorkFlow|08585222504898855823978901861CU17|Production-SMART-EASTUS|Correlation Id:08585222504921140361066892045CU70|Reason: HTTP - ValidationException: Invoice Status is not valid"/>
    <s v="https://gepsmartinterfacestorage.blob.core.windows.net/buyersqlconn/70021845/Interfaces/Inbound/cXML/CreditMemo/ProcessingError/2023/03/20/CreditMemo_20230320235316_cf2dc14640a843c2a6305a8dd73d5014.txt"/>
    <m/>
  </r>
  <r>
    <x v="7"/>
    <d v="2023-03-20T23:44:18"/>
    <s v="Kiewit"/>
    <x v="1"/>
    <s v="1P9QHDK41CR7|545568"/>
    <s v="Check with Supplier"/>
    <s v="Failed|CreditMemoWorkFlow|08585222510320647809245240580CU28|Production-SMART-EASTUS|Correlation Id:08585222510346566114662417584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9QHDK41CR7"/>
    <m/>
    <d v="2023-03-20T23:44:18"/>
    <n v="545568"/>
    <s v="SaveCreditMemoFromInterface"/>
    <s v="Failed|CreditMemoWorkFlow|08585222510320647809245240580CU28|Production-SMART-EASTUS|Correlation Id:08585222510346566114662417584CU60|Reason: HTTP - ValidationException: Invoice Status is not valid"/>
    <s v="https://gepsmartinterfacestorage.blob.core.windows.net/buyersqlconn/70021845/Interfaces/Inbound/cXML/CreditMemo/ProcessingError/2023/03/20/CreditMemo_20230320234414_bbfcfc474b77450b8b428ec0ec898740.txt"/>
    <m/>
  </r>
  <r>
    <x v="7"/>
    <d v="2023-03-20T22:56:01"/>
    <s v="Kiewit"/>
    <x v="1"/>
    <s v="1PPT4R3613VD|545568"/>
    <s v="Check with Supplier"/>
    <s v="Failed|CreditMemoWorkFlow|08585222539295476152271755077CU80|Production-SMART-EASTUS|Correlation Id:08585222539312183015226171359CU9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PT4R3613VD"/>
    <m/>
    <d v="2023-03-20T22:56:01"/>
    <n v="545568"/>
    <s v="SaveCreditMemoFromInterface"/>
    <s v="Failed|CreditMemoWorkFlow|08585222539295476152271755077CU80|Production-SMART-EASTUS|Correlation Id:08585222539312183015226171359CU90|Reason: HTTP - ValidationException: Invoice Status is not valid"/>
    <s v="https://gepsmartinterfacestorage.blob.core.windows.net/buyersqlconn/70021845/Interfaces/Inbound/cXML/CreditMemo/ProcessingError/2023/03/20/CreditMemo_20230320225556_2d7f38b3291149a1a19ed986ff892f44.txt"/>
    <m/>
  </r>
  <r>
    <x v="7"/>
    <d v="2023-03-20T22:52:00"/>
    <s v="Kiewit"/>
    <x v="1"/>
    <s v="1RRNJHWM131F|545568"/>
    <s v="Check with Supplier"/>
    <s v="Failed|CreditMemoWorkFlow|08585222541704460605872322970CU30|Production-SMART-EASTUS|Correlation Id:08585222541719988265867231291CU8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RNJHWM131F"/>
    <m/>
    <d v="2023-03-20T22:52:00"/>
    <n v="545568"/>
    <s v="SaveCreditMemoFromInterface"/>
    <s v="Failed|CreditMemoWorkFlow|08585222541704460605872322970CU30|Production-SMART-EASTUS|Correlation Id:08585222541719988265867231291CU88|Reason: HTTP - ValidationException: Invoice Status is not valid"/>
    <s v="https://gepsmartinterfacestorage.blob.core.windows.net/buyersqlconn/70021845/Interfaces/Inbound/cXML/CreditMemo/ProcessingError/2023/03/20/CreditMemo_20230320225155_130c44d4474545a6a8e4da549a2d38bc.txt"/>
    <m/>
  </r>
  <r>
    <x v="7"/>
    <d v="2023-03-20T23:39:18"/>
    <s v="Kiewit"/>
    <x v="1"/>
    <s v="1RW3G6NY1FRH|545568"/>
    <s v="Check with Supplier"/>
    <s v="Failed|CreditMemoWorkFlow|08585222513339540850032813496CU55|Production-SMART-EASTUS|Correlation Id:08585222513360245854009492239CU93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3G6NY1FRH"/>
    <m/>
    <d v="2023-03-20T23:39:18"/>
    <n v="545568"/>
    <s v="SaveCreditMemoFromInterface"/>
    <s v="Failed|CreditMemoWorkFlow|08585222513339540850032813496CU55|Production-SMART-EASTUS|Correlation Id:08585222513360245854009492239CU93|Reason: HTTP - ValidationException: Invoice Status is not valid"/>
    <s v="https://gepsmartinterfacestorage.blob.core.windows.net/buyersqlconn/70021845/Interfaces/Inbound/cXML/CreditMemo/ProcessingError/2023/03/20/CreditMemo_20230320233912_f838435931ab45bbbf8a38c3cd4e718d.txt"/>
    <m/>
  </r>
  <r>
    <x v="7"/>
    <d v="2023-03-20T23:51:20"/>
    <s v="Kiewit"/>
    <x v="1"/>
    <s v="1W7N9M1417FC|545568"/>
    <s v="Check with Supplier"/>
    <s v="Failed|CreditMemoWorkFlow|08585222506105894527412139023CU86|Production-SMART-EASTUS|Correlation Id:08585222506127750289192657890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W7N9M1417FC"/>
    <m/>
    <d v="2023-03-20T23:51:20"/>
    <n v="545568"/>
    <s v="SaveCreditMemoFromInterface"/>
    <s v="Failed|CreditMemoWorkFlow|08585222506105894527412139023CU86|Production-SMART-EASTUS|Correlation Id:08585222506127750289192657890CU89|Reason: HTTP - ValidationException: Invoice Status is not valid"/>
    <s v="https://gepsmartinterfacestorage.blob.core.windows.net/buyersqlconn/70021845/Interfaces/Inbound/cXML/CreditMemo/ProcessingError/2023/03/20/CreditMemo_20230320235116_5bc0885c7eda44e2b68a7f87192a3b9b.txt"/>
    <m/>
  </r>
  <r>
    <x v="7"/>
    <d v="2023-03-21T03:59:23"/>
    <s v="Kiewit"/>
    <x v="1"/>
    <s v="9331305622|566727"/>
    <s v="Check with Supplier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Graybar Electric Company Inc"/>
    <s v="Invoice"/>
    <n v="9331305622"/>
    <m/>
    <d v="2023-03-21T03:59:23"/>
    <n v="566727"/>
    <s v="SaveInvoiceFromInterface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https://gepsmartinterfacestorage.blob.core.windows.net/buyersqlconn/70021845/Interfaces/Inbound/cXML/Invoice/ProcessingError/2023/03/21/Invoice_20230321035916_92e8266cf08e4e4ab56c072a3fce5417.txt"/>
    <m/>
  </r>
  <r>
    <x v="7"/>
    <d v="2023-03-21T03:56:25"/>
    <s v="Kiewit"/>
    <x v="1"/>
    <s v="9331306744|566727"/>
    <s v="Check with Supplier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Error"/>
    <x v="1"/>
    <d v="2023-03-22T00:00:00"/>
    <m/>
    <d v="2023-03-22T00:00:00"/>
    <m/>
    <m/>
    <m/>
    <m/>
    <m/>
    <m/>
    <m/>
    <s v="Graybar Electric Company Inc"/>
    <s v="Invoice"/>
    <n v="9331306744"/>
    <m/>
    <d v="2023-03-21T03:56:25"/>
    <n v="566727"/>
    <s v="SaveInvoiceFromInterface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70021845/Interfaces/Inbound/cXML/Invoice/ProcessingError/2023/03/21/Invoice_20230321035616_0536b69d04e048f0945fc45443057aaf.txt"/>
    <m/>
  </r>
  <r>
    <x v="7"/>
    <d v="2023-03-21T03:58:25"/>
    <s v="Kiewit"/>
    <x v="1"/>
    <s v="9331315322|566727"/>
    <s v="Check with Supplier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2"/>
    <m/>
    <d v="2023-03-21T03:58:25"/>
    <n v="566727"/>
    <s v="SaveInvoiceFromInterface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816_17e671ae90ca4972968efe4f15747203.txt"/>
    <m/>
  </r>
  <r>
    <x v="7"/>
    <d v="2023-03-21T03:59:23"/>
    <s v="Kiewit"/>
    <x v="1"/>
    <s v="9331315325|566727"/>
    <s v="Check with Supplier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5"/>
    <m/>
    <d v="2023-03-21T03:59:23"/>
    <n v="566727"/>
    <s v="SaveInvoiceFromInterface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915_b58e202eb9244b80b97e96627452d832.txt"/>
    <m/>
  </r>
  <r>
    <x v="7"/>
    <d v="2023-03-21T03:11:36"/>
    <s v="Kiewit"/>
    <x v="1"/>
    <s v="HM41957|573080"/>
    <s v="Check with Supplier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Error"/>
    <x v="1"/>
    <d v="2023-03-22T00:00:00"/>
    <m/>
    <d v="2023-03-22T00:00:00"/>
    <m/>
    <m/>
    <m/>
    <m/>
    <m/>
    <m/>
    <m/>
    <s v="CDW LLC"/>
    <s v="CreditMemo"/>
    <s v="HM41957"/>
    <m/>
    <d v="2023-03-21T03:11:36"/>
    <n v="573080"/>
    <s v="SaveCreditMemoFromInterface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https://gepsmartinterfacestorage.blob.core.windows.net/buyersqlconn/70021845/Interfaces/Inbound/cXML/CreditMemo/ProcessingError/2023/03/21/CreditMemo_20230321031131_0b5a4cf98900473d83e146af379e812a.txt"/>
    <m/>
  </r>
  <r>
    <x v="7"/>
    <d v="2023-03-21T18:46:44"/>
    <s v="Kiewit"/>
    <x v="1"/>
    <s v="1186684|539935"/>
    <s v="Check with Supplier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Ferguson US Holdings Inc"/>
    <s v="Invoice"/>
    <n v="1186684"/>
    <m/>
    <d v="2023-03-21T18:46:44"/>
    <n v="539935"/>
    <s v="SaveInvoiceFromInterface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https://gepsmartinterfacestorage.blob.core.windows.net/buyersqlconn/70021845/Interfaces/Inbound/cXML/Invoice/ProcessingError/2023/03/21/Invoice_20230321184626_079d55fe1c694a95813f2ffa87fb03a2.txt"/>
    <m/>
  </r>
  <r>
    <x v="7"/>
    <d v="2023-03-21T05:09:47"/>
    <s v="Kiewit"/>
    <x v="1"/>
    <s v="11TFKGPW3GX3|545568"/>
    <s v="Check with Supplier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1TFKGPW3GX3"/>
    <m/>
    <d v="2023-03-21T05:09:47"/>
    <n v="545568"/>
    <s v="SaveInvoiceFromInterface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https://gepsmartinterfacestorage.blob.core.windows.net/buyersqlconn/70021845/Interfaces/Inbound/cXML/Invoice/ProcessingError/2023/03/21/Invoice_20230321050940_a28f69b6b6b94cc680859de7ba7f9f50.txt"/>
    <m/>
  </r>
  <r>
    <x v="7"/>
    <d v="2023-03-21T04:11:24"/>
    <s v="Kiewit"/>
    <x v="1"/>
    <s v="4620919869|572685"/>
    <s v="Check with Supplier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Error"/>
    <x v="1"/>
    <d v="2023-03-22T00:00:00"/>
    <m/>
    <d v="2023-03-22T00:00:00"/>
    <m/>
    <m/>
    <m/>
    <m/>
    <m/>
    <m/>
    <m/>
    <s v="Hilti Inc"/>
    <s v="Invoice"/>
    <n v="4620919869"/>
    <m/>
    <d v="2023-03-21T04:11:24"/>
    <n v="572685"/>
    <s v="SaveInvoiceFromInterface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https://gepsmartinterfacestorage.blob.core.windows.net/buyersqlconn/70021845/Interfaces/Inbound/cXML/Invoice/ProcessingError/2023/03/21/Invoice_20230321041119_c4b7dfbb76384a0d81cb06ca9b514431.txt"/>
    <m/>
  </r>
  <r>
    <x v="7"/>
    <d v="2023-03-21T11:14:48"/>
    <s v="Kiewit"/>
    <x v="1"/>
    <s v="62579910|568107"/>
    <s v="Check with Supplier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79910"/>
    <m/>
    <d v="2023-03-21T11:14:48"/>
    <n v="568107"/>
    <s v="SaveInvoiceFromInterface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https://gepsmartinterfacestorage.blob.core.windows.net/buyersqlconn/70021845/Interfaces/Inbound/cXML/Invoice/ProcessingError/2023/03/21/Invoice_20230321111442_df78d3d8b3ef4ec8a2a2cb18c31b2171.txt"/>
    <m/>
  </r>
  <r>
    <x v="7"/>
    <d v="2023-03-21T11:14:50"/>
    <s v="Kiewit"/>
    <x v="1"/>
    <s v="62586270|568107"/>
    <s v="Check with Supplier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6270"/>
    <m/>
    <d v="2023-03-21T11:14:50"/>
    <n v="568107"/>
    <s v="SaveInvoiceFromInterface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https://gepsmartinterfacestorage.blob.core.windows.net/buyersqlconn/70021845/Interfaces/Inbound/cXML/Invoice/ProcessingError/2023/03/21/Invoice_20230321111442_a617f2cd6e264f699c0d5b96f84d597a.txt"/>
    <m/>
  </r>
  <r>
    <x v="7"/>
    <d v="2023-03-21T11:15:50"/>
    <s v="Kiewit"/>
    <x v="1"/>
    <s v="62589069|568107"/>
    <s v="Check with Supplier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9069"/>
    <m/>
    <d v="2023-03-21T11:15:50"/>
    <n v="568107"/>
    <s v="SaveInvoiceFromInterface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https://gepsmartinterfacestorage.blob.core.windows.net/buyersqlconn/70021845/Interfaces/Inbound/cXML/Invoice/ProcessingError/2023/03/21/Invoice_20230321111542_7935e68bdeec4470a12ac2044d4c4d56.txt"/>
    <m/>
  </r>
  <r>
    <x v="7"/>
    <d v="2023-03-21T08:35:00"/>
    <s v="Kiewit"/>
    <x v="1"/>
    <s v="9136107716|570205"/>
    <s v="Check with Supplier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Error"/>
    <x v="1"/>
    <d v="2023-03-22T00:00:00"/>
    <m/>
    <d v="2023-03-22T00:00:00"/>
    <m/>
    <m/>
    <m/>
    <m/>
    <m/>
    <m/>
    <m/>
    <s v="Airgas Inc"/>
    <s v="Invoice"/>
    <n v="9136107716"/>
    <m/>
    <d v="2023-03-21T08:35:00"/>
    <n v="570205"/>
    <s v="SaveInvoiceFromInterface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https://gepsmartinterfacestorage.blob.core.windows.net/buyersqlconn/70021845/Interfaces/Inbound/cXML/Invoice/ProcessingError/2023/03/21/Invoice_20230321083449_d7e1f302b71d4cada76958c02af56abb.txt"/>
    <m/>
  </r>
  <r>
    <x v="7"/>
    <d v="2023-03-21T12:16:48"/>
    <s v="Kiewit"/>
    <x v="1"/>
    <s v="9644697543|572963"/>
    <s v="Check with Supplier"/>
    <s v="Failed|CreditMemoWorkFlow|08585222058857778045515260859CU17|Production-SMART-EASTUS|Correlation Id:08585222058885426653659894408CU47|Reason: HTTP - ValidationException : At least one line item is mandatory for creating an Credit Memo"/>
    <s v="Error"/>
    <x v="1"/>
    <d v="2023-03-22T00:00:00"/>
    <m/>
    <d v="2023-03-22T00:00:00"/>
    <m/>
    <m/>
    <m/>
    <m/>
    <m/>
    <m/>
    <m/>
    <s v="Acklands-Grainger Inc."/>
    <s v="CreditMemo"/>
    <n v="9644697543"/>
    <m/>
    <d v="2023-03-21T12:16:48"/>
    <n v="572963"/>
    <s v="SaveCreditMemoFromInterface"/>
    <s v="Failed|CreditMemoWorkFlow|08585222058857778045515260859CU17|Production-SMART-EASTUS|Correlation Id:08585222058885426653659894408CU47|Reason: HTTP - ValidationException : At least one line item is mandatory for creating an Credit Memo"/>
    <s v="https://gepsmartinterfacestorage.blob.core.windows.net/buyersqlconn/70021845/Interfaces/Inbound/cXML/CreditMemo/ProcessingError/2023/03/21/CreditMemo_20230321121641_74c5d66fa87d4b948f5167215053a5a8.txt"/>
    <m/>
  </r>
  <r>
    <x v="7"/>
    <d v="2023-03-21T12:16:46"/>
    <s v="Kiewit"/>
    <x v="1"/>
    <s v="9645824880|572963"/>
    <s v="Check with Supplier"/>
    <s v="Failed|CreditMemoWorkFlow|08585222058857778044515260859CU48|Production-SMART-EASTUS|Correlation Id:08585222058885426653659894408CU47|Reason: HTTP - ValidationException: There was an error in processing the Memo as the item(s) 3 has invalid line Number"/>
    <s v="Error"/>
    <x v="1"/>
    <d v="2023-03-22T00:00:00"/>
    <m/>
    <d v="2023-03-22T00:00:00"/>
    <m/>
    <m/>
    <m/>
    <m/>
    <m/>
    <m/>
    <m/>
    <s v="Acklands-Grainger Inc."/>
    <s v="CreditMemo"/>
    <n v="9645824880"/>
    <m/>
    <d v="2023-03-21T12:16:46"/>
    <n v="572963"/>
    <s v="SaveCreditMemoFromInterface"/>
    <s v="Failed|CreditMemoWorkFlow|08585222058857778044515260859CU48|Production-SMART-EASTUS|Correlation Id:08585222058885426653659894408CU47|Reason: HTTP - ValidationException: There was an error in processing the Memo as the item(s) 3 has invalid line Number"/>
    <s v="https://gepsmartinterfacestorage.blob.core.windows.net/buyersqlconn/70021845/Interfaces/Inbound/cXML/CreditMemo/ProcessingError/2023/03/21/CreditMemo_20230321121640_a54705ed58a14f8d9c56c8adec2f7174.txt"/>
    <m/>
  </r>
  <r>
    <x v="7"/>
    <d v="2023-03-21T12:21:29"/>
    <s v="Kiewit"/>
    <x v="1"/>
    <s v="9646216540|572963"/>
    <s v="Check with Supplier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6216540"/>
    <m/>
    <d v="2023-03-21T12:21:29"/>
    <n v="572963"/>
    <s v="SaveInvoiceFromInterface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https://gepsmartinterfacestorage.blob.core.windows.net/buyersqlconn/70021845/Interfaces/Inbound/cXML/Invoice/ProcessingError/2023/03/21/Invoice_20230321122122_6144fbea37dd48deb81747300778c1d4.txt"/>
    <m/>
  </r>
  <r>
    <x v="7"/>
    <d v="2023-03-21T04:18:29"/>
    <s v="Kiewit"/>
    <x v="1"/>
    <s v="HM50912|573080"/>
    <s v="Check with Supplier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50912"/>
    <m/>
    <d v="2023-03-21T04:18:29"/>
    <n v="573080"/>
    <s v="SaveInvoiceFromInterface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https://gepsmartinterfacestorage.blob.core.windows.net/buyersqlconn/70021845/Interfaces/Inbound/cXML/Invoice/ProcessingError/2023/03/21/Invoice_20230321041821_7ab50ee9b8a84119b7637faa5925b779.txt"/>
    <m/>
  </r>
  <r>
    <x v="7"/>
    <d v="2023-03-21T19:52:43"/>
    <s v="Kiewit"/>
    <x v="1"/>
    <s v="HM71941|573080"/>
    <s v="Check with Supplier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71941"/>
    <m/>
    <d v="2023-03-21T19:52:43"/>
    <n v="573080"/>
    <s v="SaveInvoiceFromInterface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https://gepsmartinterfacestorage.blob.core.windows.net/buyersqlconn/70021845/Interfaces/Inbound/cXML/Invoice/ProcessingError/2023/03/21/Invoice_20230321195233_e405306fd78943c6b6a840c9be839909.txt"/>
    <m/>
  </r>
  <r>
    <x v="7"/>
    <d v="2023-03-21T06:41:17"/>
    <s v="Petronas"/>
    <x v="1"/>
    <s v="6365324512547|548566"/>
    <s v="Check with Supplier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Pending"/>
    <x v="0"/>
    <m/>
    <m/>
    <m/>
    <m/>
    <m/>
    <m/>
    <m/>
    <m/>
    <m/>
    <m/>
    <s v="MACRO TECH VENTURES SDN BHD"/>
    <s v="Invoice"/>
    <n v="6370000000000"/>
    <m/>
    <d v="2023-03-21T06:41:17"/>
    <n v="548566"/>
    <s v="SaveInvoiceFromInterface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https://gepsmartinterfacestorage.blob.core.windows.net/buyersqlconn/70021790/Interfaces/Inbound/cXML/Invoice/ProcessingError/2023/03/21/Invoice_20230321064109_f1f4ec737de74d36b473ce5140c0edc6.txt"/>
    <m/>
  </r>
  <r>
    <x v="7"/>
    <d v="2023-03-21T09:23:08"/>
    <s v="Petronas"/>
    <x v="1"/>
    <s v="5571437712601|548566"/>
    <s v="Check with Supplier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Pending"/>
    <x v="0"/>
    <m/>
    <m/>
    <m/>
    <m/>
    <m/>
    <m/>
    <m/>
    <m/>
    <m/>
    <m/>
    <s v="MACRO TECH VENTURES SDN BHD"/>
    <s v="Invoice"/>
    <n v="5570000000000"/>
    <m/>
    <d v="2023-03-21T09:23:08"/>
    <n v="548566"/>
    <s v="SaveInvoiceFromInterface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https://gepsmartinterfacestorage.blob.core.windows.net/buyersqlconn/70021790/Interfaces/Inbound/cXML/Invoice/ProcessingError/2023/03/21/Invoice_20230321092301_4002e86767014ce18c0bf9e855e1ad8b.txt"/>
    <m/>
  </r>
  <r>
    <x v="7"/>
    <d v="2023-03-21T15:53:55"/>
    <s v="OGE"/>
    <x v="0"/>
    <s v="568502301|42197"/>
    <s v="Check with Supplier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Pending"/>
    <x v="0"/>
    <m/>
    <m/>
    <m/>
    <m/>
    <m/>
    <m/>
    <m/>
    <m/>
    <m/>
    <m/>
    <s v="KAUL GLOVE &amp; MANUFACTURING CO"/>
    <s v="Invoice"/>
    <n v="568502301"/>
    <m/>
    <d v="2023-03-21T15:53:55"/>
    <n v="42197"/>
    <s v="SaveInvoiceFromInterface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https://gepsmartinterfacestorage.blob.core.windows.net/buyersqlconn/7954/Interfaces/Inbound/EDI/Invoice/ProcessingError/2023/03/21/Invoice_20230321035305_94962b74-8feb-4cac-b5de-a03286c973c0.txt"/>
    <m/>
  </r>
  <r>
    <x v="7"/>
    <d v="2023-03-22T09:32:08"/>
    <s v="OGE"/>
    <x v="0"/>
    <s v="9646867094|57800"/>
    <s v="Check with Supplier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Pending"/>
    <x v="0"/>
    <m/>
    <m/>
    <m/>
    <m/>
    <m/>
    <m/>
    <m/>
    <m/>
    <m/>
    <m/>
    <s v="W W GRAINGER INC"/>
    <s v="Invoice"/>
    <n v="9646867094"/>
    <m/>
    <d v="2023-03-22T09:32:08"/>
    <n v="57800"/>
    <s v="SaveInvoiceFromInterface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https://gepsmartinterfacestorage.blob.core.windows.net/buyersqlconn/7954/Interfaces/Inbound/cXML/Invoice/ProcessingError/2023/03/22/Invoice_20230322093154_359ec453c0e143e3921487f2c17bfb66.txt"/>
    <m/>
  </r>
  <r>
    <x v="7"/>
    <d v="2023-03-21T16:05:22"/>
    <s v="Mylan"/>
    <x v="2"/>
    <s v="559652252|132561"/>
    <s v="Check with Supplier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52252"/>
    <m/>
    <d v="2023-03-21T16:05:22"/>
    <n v="132561"/>
    <s v="SaveInvoiceFromInterface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https://gepsmartinterfacestorage.blob.core.windows.net/buyersqlconn/96327/Interfaces/Inbound/cXML/Invoice/ProcessingError/2023/03/21/Invoice_20230321160516_8c45e64341cc4e8081bfe6ee30a343d9.txt"/>
    <m/>
  </r>
  <r>
    <x v="7"/>
    <d v="2023-03-21T12:00:59"/>
    <s v="Kellogg"/>
    <x v="0"/>
    <s v="WO-46447-1|516348"/>
    <s v="Check with Supplier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Error"/>
    <x v="1"/>
    <d v="2023-03-22T00:00:00"/>
    <m/>
    <d v="2023-03-22T00:00:00"/>
    <m/>
    <m/>
    <m/>
    <m/>
    <m/>
    <m/>
    <m/>
    <s v="DEDICATED CORPORATE SOLUTIONS INC"/>
    <s v="Invoice"/>
    <s v="WO-46447-1"/>
    <m/>
    <d v="2023-03-21T12:00:59"/>
    <n v="516348"/>
    <s v="SaveInvoiceFromInterface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https://gepsmartinterfacestorage.blob.core.windows.net/buyersqlconn/4763/Interfaces/Inbound/cXML/Invoice/ProcessingError/2023/03/21/Invoice_20230321120054_279ba60edc164ef2b8a301e5a407026f.txt"/>
    <m/>
  </r>
  <r>
    <x v="7"/>
    <d v="2023-03-22T08:29:38"/>
    <s v="ABM"/>
    <x v="1"/>
    <s v="756280688|460113"/>
    <s v="Check with Supplier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80688"/>
    <m/>
    <d v="2023-03-22T08:29:38"/>
    <n v="460113"/>
    <s v="SaveInvoiceFromInterface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https://gepsmartinterfacestorage.blob.core.windows.net/buyersqlconn/4202/Interfaces/Inbound/cXML/Invoice/ProcessingError/2023/03/22/Invoice_20230322082932_898e665c245c459a985cb8e93fcbe489.txt"/>
    <m/>
  </r>
  <r>
    <x v="7"/>
    <d v="2023-03-21T16:48:50"/>
    <s v="ABM"/>
    <x v="1"/>
    <s v="0919445344|418505"/>
    <s v="Check with Supplier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45344"/>
    <m/>
    <d v="2023-03-21T16:48:50"/>
    <n v="418505"/>
    <s v="SaveInvoiceFromInterface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https://gepsmartinterfacestorage.blob.core.windows.net/buyersqlconn/4202/Interfaces/Inbound/EDI/Invoice/ProcessingError/2023/03/21/Invoice_20230321044844_edaf1a02-7d80-41e7-be16-cce267425180.txt"/>
    <m/>
  </r>
  <r>
    <x v="7"/>
    <d v="2023-03-21T14:48:53"/>
    <s v="ABM"/>
    <x v="1"/>
    <s v="0919438947|418505"/>
    <s v="Check with Supplier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Pending"/>
    <x v="0"/>
    <m/>
    <m/>
    <m/>
    <m/>
    <m/>
    <m/>
    <m/>
    <m/>
    <m/>
    <m/>
    <s v="TENNANT SALES &amp; SERVICE CO."/>
    <s v="Invoice"/>
    <n v="919438947"/>
    <m/>
    <d v="2023-03-21T14:48:53"/>
    <n v="418505"/>
    <s v="SaveInvoiceFromInterface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https://gepsmartinterfacestorage.blob.core.windows.net/buyersqlconn/4202/Interfaces/Inbound/EDI/Invoice/ProcessingError/2023/03/21/Invoice_20230321024845_c9edbef0-59aa-47c6-90e2-4f539012f6ce.txt"/>
    <m/>
  </r>
  <r>
    <x v="7"/>
    <d v="2023-03-21T13:18:51"/>
    <s v="ABM"/>
    <x v="1"/>
    <s v="1504126|387589"/>
    <s v="Check with Supplier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504126"/>
    <m/>
    <d v="2023-03-21T13:18:51"/>
    <n v="387589"/>
    <s v="SaveInvoiceFromInterface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https://gepsmartinterfacestorage.blob.core.windows.net/buyersqlconn/4202/Interfaces/Inbound/EDI/Invoice/ProcessingError/2023/03/21/Invoice_20230321011844_3b91dcd7-037a-4346-891c-6d1c13c7a72b.txt"/>
    <m/>
  </r>
  <r>
    <x v="7"/>
    <d v="2023-03-21T12:02:05"/>
    <s v="ABM"/>
    <x v="1"/>
    <s v="423129908|460113"/>
    <s v="Check with Supplier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8"/>
    <m/>
    <d v="2023-03-21T12:02:05"/>
    <n v="460113"/>
    <s v="SaveInvoiceFromInterface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112462409b5b440f8ebe265dbebc31e9.txt"/>
    <m/>
  </r>
  <r>
    <x v="7"/>
    <d v="2023-03-21T12:02:03"/>
    <s v="ABM"/>
    <x v="1"/>
    <s v="423129907|460113"/>
    <s v="Check with Supplier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7"/>
    <m/>
    <d v="2023-03-21T12:02:03"/>
    <n v="460113"/>
    <s v="SaveInvoiceFromInterface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510e5dac37b442529273f30048ff82b6.txt"/>
    <m/>
  </r>
  <r>
    <x v="7"/>
    <d v="2023-03-21T10:20:09"/>
    <s v="ABM"/>
    <x v="1"/>
    <s v="13179187|394448"/>
    <s v="Check with Supplier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Pending"/>
    <x v="0"/>
    <m/>
    <m/>
    <m/>
    <m/>
    <m/>
    <m/>
    <m/>
    <m/>
    <m/>
    <m/>
    <s v="DADE PAPER &amp; BAG"/>
    <s v="Invoice"/>
    <n v="13179187"/>
    <m/>
    <d v="2023-03-21T10:20:09"/>
    <n v="394448"/>
    <s v="SaveInvoiceFromInterface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https://gepsmartinterfacestorage.blob.core.windows.net/buyersqlconn/4202/Interfaces/Inbound/EDI/Invoice/ProcessingError/2023/03/21/Invoice_20230321101937_46658dd4-87ce-4dd4-9ba9-dd51e3ddbf82.txt"/>
    <m/>
  </r>
  <r>
    <x v="7"/>
    <d v="2023-03-21T10:45:42"/>
    <s v="Ecolab"/>
    <x v="0"/>
    <s v="33183265-182766|540445"/>
    <s v="Check with Supplier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Pending"/>
    <x v="0"/>
    <m/>
    <m/>
    <m/>
    <m/>
    <m/>
    <m/>
    <m/>
    <m/>
    <m/>
    <m/>
    <s v="LEASE PLAN U S A INC."/>
    <s v="Invoice"/>
    <s v="33183265-182766"/>
    <m/>
    <d v="2023-03-21T10:45:42"/>
    <n v="540445"/>
    <s v="SaveInvoiceFromInterface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https://gepsmartinterfacestorage.blob.core.windows.net/buyersqlconn/538731/Interfaces/Inbound/cXML/Invoice/ProcessingError/2023/03/21/Invoice_20230321104535_255c401af376434582296378d1381aef.txt"/>
    <m/>
  </r>
  <r>
    <x v="7"/>
    <d v="2023-03-21T11:20:48"/>
    <s v="Ecolab"/>
    <x v="0"/>
    <s v="33183265-182922|540445"/>
    <s v="Check with Supplier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Pending"/>
    <x v="0"/>
    <m/>
    <m/>
    <m/>
    <m/>
    <m/>
    <m/>
    <m/>
    <m/>
    <m/>
    <m/>
    <s v="LEASE PLAN U S A INC."/>
    <s v="Invoice"/>
    <s v="33183265-182922"/>
    <m/>
    <d v="2023-03-21T11:20:48"/>
    <n v="540445"/>
    <s v="SaveInvoiceFromInterface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https://gepsmartinterfacestorage.blob.core.windows.net/buyersqlconn/538731/Interfaces/Inbound/cXML/Invoice/ProcessingError/2023/03/21/Invoice_20230321112042_07c38c30f61f405ba370b6d2aa7540b1.txt"/>
    <m/>
  </r>
  <r>
    <x v="7"/>
    <d v="2023-03-21T12:45:18"/>
    <s v="Ecolab"/>
    <x v="0"/>
    <s v="33183265-183378|540445"/>
    <s v="Check with Supplier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Pending"/>
    <x v="0"/>
    <m/>
    <m/>
    <m/>
    <m/>
    <m/>
    <m/>
    <m/>
    <m/>
    <m/>
    <m/>
    <s v="LEASE PLAN U S A INC."/>
    <s v="Invoice"/>
    <s v="33183265-183378"/>
    <m/>
    <d v="2023-03-21T12:45:18"/>
    <n v="540445"/>
    <s v="SaveInvoiceFromInterface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https://gepsmartinterfacestorage.blob.core.windows.net/buyersqlconn/538731/Interfaces/Inbound/cXML/Invoice/ProcessingError/2023/03/21/Invoice_20230321124513_6fd4f5a30cfe4f2da62e21c83d804551.txt"/>
    <m/>
  </r>
  <r>
    <x v="7"/>
    <d v="2023-03-21T14:15:47"/>
    <s v="Ecolab"/>
    <x v="0"/>
    <s v="33183265-183873|540445"/>
    <s v="Check with Supplier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Pending"/>
    <x v="0"/>
    <m/>
    <m/>
    <m/>
    <m/>
    <m/>
    <m/>
    <m/>
    <m/>
    <m/>
    <m/>
    <s v="LEASE PLAN U S A INC."/>
    <s v="Invoice"/>
    <s v="33183265-183873"/>
    <m/>
    <d v="2023-03-21T14:15:47"/>
    <n v="540445"/>
    <s v="SaveInvoiceFromInterface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https://gepsmartinterfacestorage.blob.core.windows.net/buyersqlconn/538731/Interfaces/Inbound/cXML/Invoice/ProcessingError/2023/03/21/Invoice_20230321141541_fee90371972145f0b728e8f22a27a95e.txt"/>
    <m/>
  </r>
  <r>
    <x v="7"/>
    <d v="2023-03-21T14:47:58"/>
    <s v="Ecolab"/>
    <x v="0"/>
    <s v="33183265-183982|540445"/>
    <s v="Check with Supplier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Pending"/>
    <x v="0"/>
    <m/>
    <m/>
    <m/>
    <m/>
    <m/>
    <m/>
    <m/>
    <m/>
    <m/>
    <m/>
    <s v="LEASE PLAN U S A INC."/>
    <s v="Invoice"/>
    <s v="33183265-183982"/>
    <m/>
    <d v="2023-03-21T14:47:58"/>
    <n v="540445"/>
    <s v="SaveInvoiceFromInterface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https://gepsmartinterfacestorage.blob.core.windows.net/buyersqlconn/538731/Interfaces/Inbound/cXML/Invoice/ProcessingError/2023/03/21/Invoice_20230321144749_857c049483b94d14833f47b7ff0b73f9.txt"/>
    <m/>
  </r>
  <r>
    <x v="7"/>
    <d v="2023-03-21T18:14:01"/>
    <s v="Ecolab"/>
    <x v="0"/>
    <s v="302680183001|540488"/>
    <s v="Check with Supplier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14:01"/>
    <n v="540488"/>
    <s v="SaveInvoiceFromInterface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355_fffc0cdded28474385f27080fe785a21.txt"/>
    <m/>
  </r>
  <r>
    <x v="7"/>
    <d v="2023-03-21T18:20:08"/>
    <s v="Ecolab"/>
    <x v="0"/>
    <s v="302680186001|540488"/>
    <s v="Check with Supplier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20:08"/>
    <n v="540488"/>
    <s v="SaveInvoiceFromInterface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959_dd1f779f2bfd4ce6bb76446c274a7a6c.txt"/>
    <m/>
  </r>
  <r>
    <x v="7"/>
    <d v="2023-03-21T23:16:36"/>
    <s v="Ecolab"/>
    <x v="0"/>
    <s v="33183265-190246|540445"/>
    <s v="Check with Supplier"/>
    <s v="Failed|InvoiceWorkFlow|08585221662973195699396977547CU70|Production-SMART-EASTUS|Correlation Id:08585221663019398122464697902CU26|Reason: HTTP - Validation: PartnerInvoiceNumber is Duplicate. 33183265-190246"/>
    <s v="Pending"/>
    <x v="0"/>
    <m/>
    <m/>
    <m/>
    <m/>
    <m/>
    <m/>
    <m/>
    <m/>
    <m/>
    <m/>
    <s v="LEASE PLAN U S A INC."/>
    <s v="Invoice"/>
    <s v="33183265-190246"/>
    <m/>
    <d v="2023-03-21T23:16:36"/>
    <n v="540445"/>
    <s v="SaveInvoiceFromInterface"/>
    <s v="Failed|InvoiceWorkFlow|08585221662973195699396977547CU70|Production-SMART-EASTUS|Correlation Id:08585221663019398122464697902CU26|Reason: HTTP - Validation: PartnerInvoiceNumber is Duplicate. 33183265-190246"/>
    <s v="https://gepsmartinterfacestorage.blob.core.windows.net/buyersqlconn/538731/Interfaces/Inbound/cXML/Invoice/ProcessingError/2023/03/21/Invoice_20230321231629_ef420166e54e40a7adbafdf4f25efab4.txt"/>
    <m/>
  </r>
  <r>
    <x v="7"/>
    <d v="2023-03-21T20:50:35"/>
    <s v="Ecolab"/>
    <x v="0"/>
    <s v="SINV02209413|540498"/>
    <s v="Check with Supplier"/>
    <s v="{ValidationException}ValidationException: There was an error in processing Invoice : SINV02209413 because of following errors _x000a_Invalid Order number 15 Year Pin for Jennif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413"/>
    <m/>
    <d v="2023-03-21T20:50:35"/>
    <n v="540498"/>
    <s v="SaveInvoiceFromInterface"/>
    <s v="An error occurred while processing the message, refer to the details section for more information _x000a_Message ID: {22931829-B514-413B-BFEB-3070E19AEB8D}_x000a_Instance ID: {0E3EDF9D-D24D-42C3-A420-2390A2505CC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c45ea56-62a2-4d6b-8742-66cc49142a0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413 because of following errors _x000a_Invalid Order number 15 Year Pin for Jennif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413 because of following errors _x000a_Invalid Order number 15 Year Pin for Jennif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1/Invoice_20230321205024_1370547487f64d999c46c80249824094.txt"/>
    <m/>
  </r>
  <r>
    <x v="7"/>
    <d v="2023-03-21T11:15:50"/>
    <s v="Kiewit"/>
    <x v="1"/>
    <s v="62589069|568107"/>
    <s v="Check with Supplier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9069"/>
    <m/>
    <d v="2023-03-21T11:15:50"/>
    <n v="568107"/>
    <s v="SaveInvoiceFromInterface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https://gepsmartinterfacestorage.blob.core.windows.net/buyersqlconn/70021845/Interfaces/Inbound/cXML/Invoice/ProcessingError/2023/03/21/Invoice_20230321111542_7935e68bdeec4470a12ac2044d4c4d56.txt"/>
    <m/>
  </r>
  <r>
    <x v="7"/>
    <d v="2023-03-21T12:16:48"/>
    <s v="Kiewit"/>
    <x v="1"/>
    <s v="9644697543|572963"/>
    <s v="Check with Supplier"/>
    <s v="Failed|CreditMemoWorkFlow|08585222058857778045515260859CU17|Production-SMART-EASTUS|Correlation Id:08585222058885426653659894408CU47|Reason: HTTP - ValidationException : At least one line item is mandatory for creating an Credit Memo"/>
    <s v="Error"/>
    <x v="1"/>
    <d v="2023-03-22T00:00:00"/>
    <m/>
    <d v="2023-03-22T00:00:00"/>
    <m/>
    <m/>
    <m/>
    <m/>
    <m/>
    <m/>
    <m/>
    <s v="Acklands-Grainger Inc."/>
    <s v="CreditMemo"/>
    <n v="9644697543"/>
    <m/>
    <d v="2023-03-21T12:16:48"/>
    <n v="572963"/>
    <s v="SaveCreditMemoFromInterface"/>
    <s v="Failed|CreditMemoWorkFlow|08585222058857778045515260859CU17|Production-SMART-EASTUS|Correlation Id:08585222058885426653659894408CU47|Reason: HTTP - ValidationException : At least one line item is mandatory for creating an Credit Memo"/>
    <s v="https://gepsmartinterfacestorage.blob.core.windows.net/buyersqlconn/70021845/Interfaces/Inbound/cXML/CreditMemo/ProcessingError/2023/03/21/CreditMemo_20230321121641_74c5d66fa87d4b948f5167215053a5a8.txt"/>
    <m/>
  </r>
  <r>
    <x v="7"/>
    <d v="2023-03-21T12:16:46"/>
    <s v="Kiewit"/>
    <x v="1"/>
    <s v="9645824880|572963"/>
    <s v="Check with Supplier"/>
    <s v="Failed|CreditMemoWorkFlow|08585222058857778044515260859CU48|Production-SMART-EASTUS|Correlation Id:08585222058885426653659894408CU47|Reason: HTTP - ValidationException: There was an error in processing the Memo as the item(s) 3 has invalid line Number"/>
    <s v="Error"/>
    <x v="1"/>
    <d v="2023-03-22T00:00:00"/>
    <m/>
    <d v="2023-03-22T00:00:00"/>
    <m/>
    <m/>
    <m/>
    <m/>
    <m/>
    <m/>
    <m/>
    <s v="Acklands-Grainger Inc."/>
    <s v="CreditMemo"/>
    <n v="9645824880"/>
    <m/>
    <d v="2023-03-21T12:16:46"/>
    <n v="572963"/>
    <s v="SaveCreditMemoFromInterface"/>
    <s v="Failed|CreditMemoWorkFlow|08585222058857778044515260859CU48|Production-SMART-EASTUS|Correlation Id:08585222058885426653659894408CU47|Reason: HTTP - ValidationException: There was an error in processing the Memo as the item(s) 3 has invalid line Number"/>
    <s v="https://gepsmartinterfacestorage.blob.core.windows.net/buyersqlconn/70021845/Interfaces/Inbound/cXML/CreditMemo/ProcessingError/2023/03/21/CreditMemo_20230321121640_a54705ed58a14f8d9c56c8adec2f7174.txt"/>
    <m/>
  </r>
  <r>
    <x v="7"/>
    <d v="2023-03-21T12:21:29"/>
    <s v="Kiewit"/>
    <x v="1"/>
    <s v="9646216540|572963"/>
    <s v="Check with Supplier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6216540"/>
    <m/>
    <d v="2023-03-21T12:21:29"/>
    <n v="572963"/>
    <s v="SaveInvoiceFromInterface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https://gepsmartinterfacestorage.blob.core.windows.net/buyersqlconn/70021845/Interfaces/Inbound/cXML/Invoice/ProcessingError/2023/03/21/Invoice_20230321122122_6144fbea37dd48deb81747300778c1d4.txt"/>
    <m/>
  </r>
  <r>
    <x v="7"/>
    <d v="2023-03-21T18:46:44"/>
    <s v="Kiewit"/>
    <x v="1"/>
    <s v="1186684|539935"/>
    <s v="Check with Supplier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Ferguson US Holdings Inc"/>
    <s v="Invoice"/>
    <n v="1186684"/>
    <m/>
    <d v="2023-03-21T18:46:44"/>
    <n v="539935"/>
    <s v="SaveInvoiceFromInterface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https://gepsmartinterfacestorage.blob.core.windows.net/buyersqlconn/70021845/Interfaces/Inbound/cXML/Invoice/ProcessingError/2023/03/21/Invoice_20230321184626_079d55fe1c694a95813f2ffa87fb03a2.txt"/>
    <m/>
  </r>
  <r>
    <x v="7"/>
    <d v="2023-03-21T11:14:48"/>
    <s v="Kiewit"/>
    <x v="1"/>
    <s v="62579910|568107"/>
    <s v="Check with Supplier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79910"/>
    <m/>
    <d v="2023-03-21T11:14:48"/>
    <n v="568107"/>
    <s v="SaveInvoiceFromInterface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https://gepsmartinterfacestorage.blob.core.windows.net/buyersqlconn/70021845/Interfaces/Inbound/cXML/Invoice/ProcessingError/2023/03/21/Invoice_20230321111442_df78d3d8b3ef4ec8a2a2cb18c31b2171.txt"/>
    <m/>
  </r>
  <r>
    <x v="7"/>
    <d v="2023-03-21T11:14:50"/>
    <s v="Kiewit"/>
    <x v="1"/>
    <s v="62586270|568107"/>
    <s v="Check with Supplier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6270"/>
    <m/>
    <d v="2023-03-21T11:14:50"/>
    <n v="568107"/>
    <s v="SaveInvoiceFromInterface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https://gepsmartinterfacestorage.blob.core.windows.net/buyersqlconn/70021845/Interfaces/Inbound/cXML/Invoice/ProcessingError/2023/03/21/Invoice_20230321111442_a617f2cd6e264f699c0d5b96f84d597a.txt"/>
    <m/>
  </r>
  <r>
    <x v="7"/>
    <d v="2023-03-22T04:07:13"/>
    <s v="Kiewit"/>
    <x v="1"/>
    <s v="9331328136|566727"/>
    <s v="Check with Supplier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Graybar Electric Company Inc"/>
    <s v="Invoice"/>
    <n v="9331328136"/>
    <m/>
    <d v="2023-03-22T04:07:13"/>
    <n v="566727"/>
    <s v="SaveInvoiceFromInterface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https://gepsmartinterfacestorage.blob.core.windows.net/buyersqlconn/70021845/Interfaces/Inbound/cXML/Invoice/ProcessingError/2023/03/22/Invoice_20230322040703_7ed9383c1fe94c569d3d746ba8a6dfed.txt"/>
    <m/>
  </r>
  <r>
    <x v="7"/>
    <d v="2023-03-21T19:52:43"/>
    <s v="Kiewit"/>
    <x v="1"/>
    <s v="HM71941|573080"/>
    <s v="Check with Supplier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71941"/>
    <m/>
    <d v="2023-03-21T19:52:43"/>
    <n v="573080"/>
    <s v="SaveInvoiceFromInterface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https://gepsmartinterfacestorage.blob.core.windows.net/buyersqlconn/70021845/Interfaces/Inbound/cXML/Invoice/ProcessingError/2023/03/21/Invoice_20230321195233_e405306fd78943c6b6a840c9be839909.txt"/>
    <m/>
  </r>
  <r>
    <x v="7"/>
    <d v="2023-03-22T08:40:42"/>
    <s v="Kiewit"/>
    <x v="1"/>
    <s v="9136158693|570205"/>
    <s v="Check with Supplier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6158693"/>
    <m/>
    <d v="2023-03-22T08:40:42"/>
    <n v="570205"/>
    <s v="SaveInvoiceFromInterface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https://gepsmartinterfacestorage.blob.core.windows.net/buyersqlconn/70021845/Interfaces/Inbound/cXML/Invoice/ProcessingError/2023/03/22/Invoice_20230322084036_3a7cdced849948f98bf1ba4f2800d6b0.txt"/>
    <m/>
  </r>
  <r>
    <x v="7"/>
    <d v="2023-03-22T04:13:13"/>
    <s v="Kiewit"/>
    <x v="1"/>
    <s v="9331329901|566727"/>
    <s v="Check with Supplier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29901"/>
    <m/>
    <d v="2023-03-22T04:13:13"/>
    <n v="566727"/>
    <s v="SaveInvoiceFromInterface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2/Invoice_20230322041305_9cd6b68da81c4369ab165364a3669baa.txt"/>
    <m/>
  </r>
  <r>
    <x v="7"/>
    <d v="2023-03-22T03:07:53"/>
    <s v="Petronas"/>
    <x v="1"/>
    <s v="6453274112610|548566"/>
    <s v="Check with Supplier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Pending"/>
    <x v="0"/>
    <m/>
    <m/>
    <m/>
    <m/>
    <m/>
    <m/>
    <m/>
    <m/>
    <m/>
    <m/>
    <s v="MACRO TECH VENTURES SDN BHD"/>
    <s v="Invoice"/>
    <n v="6450000000000"/>
    <m/>
    <d v="2023-03-22T03:07:53"/>
    <n v="548566"/>
    <s v="SaveInvoiceFromInterface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https://gepsmartinterfacestorage.blob.core.windows.net/buyersqlconn/70021790/Interfaces/Inbound/cXML/Invoice/ProcessingError/2023/03/22/Invoice_20230322030743_f912cd491c1648fa9e513efa19b63300.txt"/>
    <m/>
  </r>
  <r>
    <x v="7"/>
    <d v="2023-03-22T09:32:08"/>
    <s v="OGE"/>
    <x v="0"/>
    <s v="9646867094|57800"/>
    <s v="Check with Supplier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Pending"/>
    <x v="0"/>
    <m/>
    <m/>
    <m/>
    <m/>
    <m/>
    <m/>
    <m/>
    <m/>
    <m/>
    <m/>
    <s v="W W GRAINGER INC"/>
    <s v="Invoice"/>
    <n v="9646867094"/>
    <m/>
    <d v="2023-03-22T09:32:08"/>
    <n v="57800"/>
    <s v="SaveInvoiceFromInterface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https://gepsmartinterfacestorage.blob.core.windows.net/buyersqlconn/7954/Interfaces/Inbound/cXML/Invoice/ProcessingError/2023/03/22/Invoice_20230322093154_359ec453c0e143e3921487f2c17bfb66.txt"/>
    <m/>
  </r>
  <r>
    <x v="7"/>
    <d v="2023-03-22T15:53:09"/>
    <s v="OGE"/>
    <x v="0"/>
    <s v="568901002|42197"/>
    <s v="Check with Supplier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2"/>
    <m/>
    <d v="2023-03-22T15:53:09"/>
    <n v="42197"/>
    <s v="SaveInvoiceFromInterface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https://gepsmartinterfacestorage.blob.core.windows.net/buyersqlconn/7954/Interfaces/Inbound/EDI/Invoice/ProcessingError/2023/03/22/Invoice_20230322035303_a1b61997-2a86-4004-a206-5c743353d69d.txt"/>
    <m/>
  </r>
  <r>
    <x v="7"/>
    <d v="2023-03-22T15:53:12"/>
    <s v="OGE"/>
    <x v="0"/>
    <s v="569956900|42197"/>
    <s v="Check with Supplier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69956900"/>
    <m/>
    <d v="2023-03-22T15:53:12"/>
    <n v="42197"/>
    <s v="SaveInvoiceFromInterface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https://gepsmartinterfacestorage.blob.core.windows.net/buyersqlconn/7954/Interfaces/Inbound/EDI/Invoice/ProcessingError/2023/03/22/Invoice_20230322035302_fbe1294b-361a-4f58-a88a-3a3111511c86.txt"/>
    <m/>
  </r>
  <r>
    <x v="7"/>
    <d v="2023-03-22T18:08:46"/>
    <s v="Mylan"/>
    <x v="2"/>
    <s v="559668217|132561"/>
    <s v="Check with Supplier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68217"/>
    <m/>
    <d v="2023-03-22T18:08:46"/>
    <n v="132561"/>
    <s v="SaveInvoiceFromInterface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https://gepsmartinterfacestorage.blob.core.windows.net/buyersqlconn/96327/Interfaces/Inbound/cXML/Invoice/ProcessingError/2023/03/22/Invoice_20230322180840_c5952944064142afbf2dac98329cae62.txt"/>
    <m/>
  </r>
  <r>
    <x v="7"/>
    <d v="2023-03-22T18:49:21"/>
    <s v="CincinnatiBell"/>
    <x v="1"/>
    <s v="INV24809988|170096"/>
    <s v="GEP Team to reprocess"/>
    <s v="{ApplicationException}Error while saving invoice from interface : INV24809988. Error details: IDX10000: The parameter 'token' cannot be a 'null' or an empty object._x000a_Parameter name: token{/ApplicationException}"/>
    <s v="Pending"/>
    <x v="0"/>
    <m/>
    <m/>
    <m/>
    <m/>
    <m/>
    <m/>
    <m/>
    <m/>
    <m/>
    <m/>
    <s v="KGP LOGISTICS"/>
    <s v="Invoice"/>
    <s v="INV24809988"/>
    <m/>
    <d v="2023-03-22T18:49:21"/>
    <n v="170096"/>
    <s v="SaveInvoiceFromInterface"/>
    <s v="An error occurred while processing the message, refer to the details section for more information _x000a_Message ID: {5A778195-48E9-4755-AF92-E5C7E6ACF86D}_x000a_Instance ID: {D8CBF6C7-3933-4E53-A403-F8B2DBB6AF8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9cd78f0-ec43-4975-8210-679a2579814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80998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22/Invoice_20230322184912_146c889d954041789ad7672428242273.txt"/>
    <s v="Processed"/>
  </r>
  <r>
    <x v="7"/>
    <d v="2023-03-22T08:29:38"/>
    <s v="ABM"/>
    <x v="1"/>
    <s v="756280688|460113"/>
    <s v="Check with Supplier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80688"/>
    <m/>
    <d v="2023-03-22T08:29:38"/>
    <n v="460113"/>
    <s v="SaveInvoiceFromInterface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https://gepsmartinterfacestorage.blob.core.windows.net/buyersqlconn/4202/Interfaces/Inbound/cXML/Invoice/ProcessingError/2023/03/22/Invoice_20230322082932_898e665c245c459a985cb8e93fcbe489.txt"/>
    <m/>
  </r>
  <r>
    <x v="7"/>
    <d v="2023-03-22T13:19:20"/>
    <s v="ABM"/>
    <x v="1"/>
    <s v="1509599|387589"/>
    <s v="Check with Supplier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509599"/>
    <m/>
    <d v="2023-03-22T13:19:20"/>
    <n v="387589"/>
    <s v="SaveInvoiceFromInterface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https://gepsmartinterfacestorage.blob.core.windows.net/buyersqlconn/4202/Interfaces/Inbound/EDI/Invoice/ProcessingError/2023/03/22/Invoice_20230322011911_8f40aa05-919f-4886-a108-54d462316480.txt"/>
    <m/>
  </r>
  <r>
    <x v="7"/>
    <d v="2023-03-22T16:49:07"/>
    <s v="ABM"/>
    <x v="1"/>
    <s v="0919448464|418505"/>
    <s v="Check with Supplier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Pending"/>
    <x v="0"/>
    <m/>
    <m/>
    <m/>
    <m/>
    <m/>
    <m/>
    <m/>
    <m/>
    <m/>
    <m/>
    <s v="TENNANT SALES &amp; SERVICE CO."/>
    <s v="Invoice"/>
    <n v="919448464"/>
    <m/>
    <d v="2023-03-22T16:49:07"/>
    <n v="418505"/>
    <s v="SaveInvoiceFromInterface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https://gepsmartinterfacestorage.blob.core.windows.net/buyersqlconn/4202/Interfaces/Inbound/EDI/Invoice/ProcessingError/2023/03/22/Invoice_20230322044901_aedba70e-613d-4d73-ade1-ae6b1c6ae38e.txt"/>
    <m/>
  </r>
  <r>
    <x v="7"/>
    <d v="2023-03-22T18:49:08"/>
    <s v="ABM"/>
    <x v="1"/>
    <s v="0919445386|418505"/>
    <s v="Check with Supplier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45386"/>
    <m/>
    <d v="2023-03-22T18:49:08"/>
    <n v="418505"/>
    <s v="SaveInvoiceFromInterface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https://gepsmartinterfacestorage.blob.core.windows.net/buyersqlconn/4202/Interfaces/Inbound/EDI/Invoice/ProcessingError/2023/03/22/Invoice_20230322064903_76d6a54f-ae02-4749-af0e-fcd6f83f2d0a.txt"/>
    <m/>
  </r>
  <r>
    <x v="7"/>
    <d v="2023-03-21T20:50:35"/>
    <s v="Ecolab"/>
    <x v="0"/>
    <s v="SINV02209413|540498"/>
    <s v="Check with Supplier"/>
    <s v="{ValidationException}ValidationException: There was an error in processing Invoice : SINV02209413 because of following errors _x000a_Invalid Order number 15 Year Pin for Jennif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413"/>
    <m/>
    <d v="2023-03-21T20:50:35"/>
    <n v="540498"/>
    <s v="SaveInvoiceFromInterface"/>
    <s v="An error occurred while processing the message, refer to the details section for more information _x000a_Message ID: {22931829-B514-413B-BFEB-3070E19AEB8D}_x000a_Instance ID: {0E3EDF9D-D24D-42C3-A420-2390A2505CC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c45ea56-62a2-4d6b-8742-66cc49142a0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413 because of following errors _x000a_Invalid Order number 15 Year Pin for Jennif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413 because of following errors _x000a_Invalid Order number 15 Year Pin for Jennif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1/Invoice_20230321205024_1370547487f64d999c46c80249824094.txt"/>
    <m/>
  </r>
  <r>
    <x v="7"/>
    <d v="2023-03-21T23:16:36"/>
    <s v="Ecolab"/>
    <x v="0"/>
    <s v="33183265-190246|540445"/>
    <s v="Check with Supplier"/>
    <s v="Failed|InvoiceWorkFlow|08585221662973195699396977547CU70|Production-SMART-EASTUS|Correlation Id:08585221663019398122464697902CU26|Reason: HTTP - Validation: PartnerInvoiceNumber is Duplicate. 33183265-190246"/>
    <s v="Pending"/>
    <x v="0"/>
    <m/>
    <m/>
    <m/>
    <m/>
    <m/>
    <m/>
    <m/>
    <m/>
    <m/>
    <m/>
    <s v="LEASE PLAN U S A INC."/>
    <s v="Invoice"/>
    <s v="33183265-190246"/>
    <m/>
    <d v="2023-03-21T23:16:36"/>
    <n v="540445"/>
    <s v="SaveInvoiceFromInterface"/>
    <s v="Failed|InvoiceWorkFlow|08585221662973195699396977547CU70|Production-SMART-EASTUS|Correlation Id:08585221663019398122464697902CU26|Reason: HTTP - Validation: PartnerInvoiceNumber is Duplicate. 33183265-190246"/>
    <s v="https://gepsmartinterfacestorage.blob.core.windows.net/buyersqlconn/538731/Interfaces/Inbound/cXML/Invoice/ProcessingError/2023/03/21/Invoice_20230321231629_ef420166e54e40a7adbafdf4f25efab4.txt"/>
    <m/>
  </r>
  <r>
    <x v="7"/>
    <d v="2023-03-22T17:54:54"/>
    <s v="Ecolab"/>
    <x v="0"/>
    <s v="303887984001|540488"/>
    <s v="Check with Supplier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Pending"/>
    <x v="0"/>
    <m/>
    <m/>
    <m/>
    <m/>
    <m/>
    <m/>
    <m/>
    <m/>
    <m/>
    <m/>
    <s v="OFFICE DEPOT"/>
    <s v="Invoice"/>
    <n v="304000000000"/>
    <m/>
    <d v="2023-03-22T17:54:54"/>
    <n v="540488"/>
    <s v="SaveInvoiceFromInterface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https://gepsmartinterfacestorage.blob.core.windows.net/buyersqlconn/538731/Interfaces/Inbound/cXML/Invoice/ProcessingError/2023/03/22/Invoice_20230322175444_cf337c23e263481ab3ea7b2c8d756593.txt"/>
    <m/>
  </r>
  <r>
    <x v="7"/>
    <d v="2023-03-22T15:14:55"/>
    <s v="Ecolab"/>
    <x v="0"/>
    <s v="33183265-211361|540445"/>
    <s v="Check with Supplier"/>
    <s v="Failed|InvoiceWorkFlow|08585221087982951778267566614CU63|Production-SMART-EASTUS|Correlation Id:08585221088026860855382092902CU54|Reason: HTTP - Validation: PartnerInvoiceNumber is Duplicate. 33183265-211361"/>
    <s v="Pending"/>
    <x v="0"/>
    <m/>
    <m/>
    <m/>
    <m/>
    <m/>
    <m/>
    <m/>
    <m/>
    <m/>
    <m/>
    <s v="LEASE PLAN U S A INC."/>
    <s v="Invoice"/>
    <s v="33183265-211361"/>
    <m/>
    <d v="2023-03-22T15:14:55"/>
    <n v="540445"/>
    <s v="SaveInvoiceFromInterface"/>
    <s v="Failed|InvoiceWorkFlow|08585221087982951778267566614CU63|Production-SMART-EASTUS|Correlation Id:08585221088026860855382092902CU54|Reason: HTTP - Validation: PartnerInvoiceNumber is Duplicate. 33183265-211361"/>
    <s v="https://gepsmartinterfacestorage.blob.core.windows.net/buyersqlconn/538731/Interfaces/Inbound/cXML/Invoice/ProcessingError/2023/03/22/Invoice_20230322151448_3a123df0e3134578996f6d184037a23f.txt"/>
    <m/>
  </r>
  <r>
    <x v="7"/>
    <d v="2023-03-22T04:07:13"/>
    <s v="Kiewit"/>
    <x v="1"/>
    <s v="9331328136|566727"/>
    <s v="Check with Supplier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Graybar Electric Company Inc"/>
    <s v="Invoice"/>
    <n v="9331328136"/>
    <m/>
    <d v="2023-03-22T04:07:13"/>
    <n v="566727"/>
    <s v="SaveInvoiceFromInterface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https://gepsmartinterfacestorage.blob.core.windows.net/buyersqlconn/70021845/Interfaces/Inbound/cXML/Invoice/ProcessingError/2023/03/22/Invoice_20230322040703_7ed9383c1fe94c569d3d746ba8a6dfed.txt"/>
    <m/>
  </r>
  <r>
    <x v="7"/>
    <d v="2023-03-22T04:13:13"/>
    <s v="Kiewit"/>
    <x v="1"/>
    <s v="9331329901|566727"/>
    <s v="Check with Supplier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29901"/>
    <m/>
    <d v="2023-03-22T04:13:13"/>
    <n v="566727"/>
    <s v="SaveInvoiceFromInterface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2/Invoice_20230322041305_9cd6b68da81c4369ab165364a3669baa.txt"/>
    <m/>
  </r>
  <r>
    <x v="7"/>
    <d v="2023-03-22T10:37:39"/>
    <s v="Kiewit"/>
    <x v="1"/>
    <s v="3533519097|566022"/>
    <s v="Check with Supplier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Error"/>
    <x v="1"/>
    <d v="2023-03-22T00:00:00"/>
    <m/>
    <d v="2023-03-22T00:00:00"/>
    <m/>
    <m/>
    <m/>
    <m/>
    <m/>
    <m/>
    <m/>
    <s v="Staples Contract &amp; Commercial Inc Staples Advantage Staples Contract &amp; Commercial LLC"/>
    <s v="CreditMemo"/>
    <n v="3533519097"/>
    <m/>
    <d v="2023-03-22T10:37:39"/>
    <n v="566022"/>
    <s v="SaveCreditMemoFromInterface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2/CreditMemo_20230322103734_7d36b4739ba04ef494ca43dc7758d121.txt"/>
    <m/>
  </r>
  <r>
    <x v="7"/>
    <d v="2023-03-22T12:18:06"/>
    <s v="Kiewit"/>
    <x v="1"/>
    <s v="9646780719|572963"/>
    <s v="Check with Supplier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Error"/>
    <x v="1"/>
    <d v="2023-03-22T00:00:00"/>
    <m/>
    <d v="2023-03-22T00:00:00"/>
    <m/>
    <m/>
    <m/>
    <m/>
    <m/>
    <m/>
    <m/>
    <s v="Acklands-Grainger Inc."/>
    <s v="Invoice"/>
    <n v="9646780719"/>
    <m/>
    <d v="2023-03-22T12:18:06"/>
    <n v="572963"/>
    <s v="SaveInvoiceFromInterface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https://gepsmartinterfacestorage.blob.core.windows.net/buyersqlconn/70021845/Interfaces/Inbound/cXML/Invoice/ProcessingError/2023/03/22/Invoice_20230322121759_e45654dde1ca4c2780b9a3800a601311.txt"/>
    <m/>
  </r>
  <r>
    <x v="7"/>
    <d v="2023-03-22T12:19:08"/>
    <s v="Kiewit"/>
    <x v="1"/>
    <s v="9646837915|572963"/>
    <s v="Check with Supplier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6837915"/>
    <m/>
    <d v="2023-03-22T12:19:08"/>
    <n v="572963"/>
    <s v="SaveInvoiceFromInterface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https://gepsmartinterfacestorage.blob.core.windows.net/buyersqlconn/70021845/Interfaces/Inbound/cXML/Invoice/ProcessingError/2023/03/22/Invoice_20230322121857_385180bb20b947cca018bc0ee1ea41eb.txt"/>
    <m/>
  </r>
  <r>
    <x v="7"/>
    <d v="2023-03-22T17:04:33"/>
    <s v="Kiewit"/>
    <x v="1"/>
    <s v="1HQFXD3F67V4|545568"/>
    <s v="Check with Supplier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HQFXD3F67V4"/>
    <m/>
    <d v="2023-03-22T17:04:33"/>
    <n v="545568"/>
    <s v="SaveInvoiceFromInterface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https://gepsmartinterfacestorage.blob.core.windows.net/buyersqlconn/70021845/Interfaces/Inbound/cXML/Invoice/ProcessingError/2023/03/22/Invoice_20230322170422_56296ad2b5954678af5013e6e06a4a8a.txt"/>
    <m/>
  </r>
  <r>
    <x v="7"/>
    <d v="2023-03-22T17:04:28"/>
    <s v="Kiewit"/>
    <x v="1"/>
    <s v="1YKPT3D661XV|545568"/>
    <s v="Check with Supplier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YKPT3D661XV"/>
    <m/>
    <d v="2023-03-22T17:04:28"/>
    <n v="545568"/>
    <s v="SaveInvoiceFromInterface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https://gepsmartinterfacestorage.blob.core.windows.net/buyersqlconn/70021845/Interfaces/Inbound/cXML/Invoice/ProcessingError/2023/03/22/Invoice_20230322170422_9ec638e43eeb4df19c0e988c72aa129f.txt"/>
    <m/>
  </r>
  <r>
    <x v="7"/>
    <d v="2023-03-22T08:40:42"/>
    <s v="Kiewit"/>
    <x v="1"/>
    <s v="9136158693|570205"/>
    <s v="Check with Supplier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6158693"/>
    <m/>
    <d v="2023-03-22T08:40:42"/>
    <n v="570205"/>
    <s v="SaveInvoiceFromInterface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https://gepsmartinterfacestorage.blob.core.windows.net/buyersqlconn/70021845/Interfaces/Inbound/cXML/Invoice/ProcessingError/2023/03/22/Invoice_20230322084036_3a7cdced849948f98bf1ba4f2800d6b0.txt"/>
    <m/>
  </r>
  <r>
    <x v="7"/>
    <d v="2023-03-22T12:21:11"/>
    <s v="Kiewit"/>
    <x v="1"/>
    <s v="9646837899|572963"/>
    <s v="Check with Supplier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6837899"/>
    <m/>
    <d v="2023-03-22T12:21:11"/>
    <n v="572963"/>
    <s v="SaveInvoiceFromInterface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https://gepsmartinterfacestorage.blob.core.windows.net/buyersqlconn/70021845/Interfaces/Inbound/cXML/Invoice/ProcessingError/2023/03/22/Invoice_20230322122058_7166c7d1c2a24d449609178431358f2d.txt"/>
    <m/>
  </r>
  <r>
    <x v="7"/>
    <d v="2023-03-22T12:21:09"/>
    <s v="Kiewit"/>
    <x v="1"/>
    <s v="9646837931|572963"/>
    <s v="Check with Supplier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6837931"/>
    <m/>
    <d v="2023-03-22T12:21:09"/>
    <n v="572963"/>
    <s v="SaveInvoiceFromInterface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https://gepsmartinterfacestorage.blob.core.windows.net/buyersqlconn/70021845/Interfaces/Inbound/cXML/Invoice/ProcessingError/2023/03/22/Invoice_20230322122058_bb446bb89ef24149bf8a133c91db7024.txt"/>
    <m/>
  </r>
  <r>
    <x v="7"/>
    <d v="2023-03-22T17:38:54"/>
    <s v="Kiewit"/>
    <x v="1"/>
    <s v="HN23692|573080"/>
    <s v="Check with Supplier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Error"/>
    <x v="1"/>
    <d v="2023-03-22T00:00:00"/>
    <m/>
    <d v="2023-03-22T00:00:00"/>
    <m/>
    <m/>
    <m/>
    <m/>
    <m/>
    <m/>
    <m/>
    <s v="CDW LLC"/>
    <s v="Invoice"/>
    <s v="HN23692"/>
    <m/>
    <d v="2023-03-22T17:38:54"/>
    <n v="573080"/>
    <s v="SaveInvoiceFromInterface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https://gepsmartinterfacestorage.blob.core.windows.net/buyersqlconn/70021845/Interfaces/Inbound/cXML/Invoice/ProcessingError/2023/03/22/Invoice_20230322173843_3d6dab87e01e466baa859e3892e56b31.txt"/>
    <m/>
  </r>
  <r>
    <x v="7"/>
    <d v="2023-03-22T14:54:48"/>
    <s v="Kiewit"/>
    <x v="1"/>
    <s v="NEOMA248151|571544"/>
    <s v="Check with Supplier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Error"/>
    <x v="1"/>
    <d v="2023-03-22T00:00:00"/>
    <m/>
    <d v="2023-03-22T00:00:00"/>
    <m/>
    <m/>
    <m/>
    <m/>
    <m/>
    <m/>
    <m/>
    <s v="Fastenal Company"/>
    <s v="Invoice"/>
    <s v="NEOMA248151"/>
    <m/>
    <d v="2023-03-22T14:54:48"/>
    <n v="571544"/>
    <s v="SaveInvoiceFromInterface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https://gepsmartinterfacestorage.blob.core.windows.net/buyersqlconn/70021845/Interfaces/Inbound/cXML/Invoice/ProcessingError/2023/03/22/Invoice_20230322145441_1c807334187d4cd2942b364bf5d43e19.txt"/>
    <m/>
  </r>
  <r>
    <x v="7"/>
    <d v="2023-03-22T14:47:43"/>
    <s v="Kiewit"/>
    <x v="1"/>
    <s v="WAAUB95466|571544"/>
    <s v="Check with Supplier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Error"/>
    <x v="1"/>
    <d v="2023-03-22T00:00:00"/>
    <m/>
    <d v="2023-03-22T00:00:00"/>
    <m/>
    <m/>
    <m/>
    <m/>
    <m/>
    <m/>
    <m/>
    <s v="Fastenal Company"/>
    <s v="Invoice"/>
    <s v="WAAUB95466"/>
    <m/>
    <d v="2023-03-22T14:47:43"/>
    <n v="571544"/>
    <s v="SaveInvoiceFromInterface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https://gepsmartinterfacestorage.blob.core.windows.net/buyersqlconn/70021845/Interfaces/Inbound/cXML/Invoice/ProcessingError/2023/03/22/Invoice_20230322144738_c13248aee5b8403d862cf36dbeeecee6.txt"/>
    <m/>
  </r>
  <r>
    <x v="7"/>
    <d v="2023-03-22T03:07:53"/>
    <s v="Petronas"/>
    <x v="1"/>
    <s v="6453274112610|548566"/>
    <s v="Check with Supplier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Pending"/>
    <x v="0"/>
    <m/>
    <m/>
    <m/>
    <m/>
    <m/>
    <m/>
    <m/>
    <m/>
    <m/>
    <m/>
    <s v="MACRO TECH VENTURES SDN BHD"/>
    <s v="Invoice"/>
    <n v="6450000000000"/>
    <m/>
    <d v="2023-03-22T03:07:53"/>
    <n v="548566"/>
    <s v="SaveInvoiceFromInterface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https://gepsmartinterfacestorage.blob.core.windows.net/buyersqlconn/70021790/Interfaces/Inbound/cXML/Invoice/ProcessingError/2023/03/22/Invoice_20230322030743_f912cd491c1648fa9e513efa19b63300.txt"/>
    <m/>
  </r>
  <r>
    <x v="7"/>
    <d v="2023-03-22T16:39:28"/>
    <s v="Petronas"/>
    <x v="1"/>
    <s v="6682195312715|548566"/>
    <s v="Check with Supplier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Pending"/>
    <x v="0"/>
    <m/>
    <m/>
    <m/>
    <m/>
    <m/>
    <m/>
    <m/>
    <m/>
    <m/>
    <m/>
    <s v="MACRO TECH VENTURES SDN BHD"/>
    <s v="Invoice"/>
    <n v="6680000000000"/>
    <m/>
    <d v="2023-03-22T16:39:28"/>
    <n v="548566"/>
    <s v="SaveInvoiceFromInterface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https://gepsmartinterfacestorage.blob.core.windows.net/buyersqlconn/70021790/Interfaces/Inbound/cXML/Invoice/ProcessingError/2023/03/22/Invoice_20230322163917_af339e35998c43dea6938b83e8c108b0.txt"/>
    <m/>
  </r>
  <r>
    <x v="8"/>
    <d v="2023-03-23T00:00:00"/>
    <s v="OGE"/>
    <x v="0"/>
    <s v="568901002|42197"/>
    <s v="Check with Supplier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2"/>
    <m/>
    <d v="2023-03-22T15:53:09"/>
    <n v="42197"/>
    <s v="SaveInvoiceFromInterface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https://gepsmartinterfacestorage.blob.core.windows.net/buyersqlconn/7954/Interfaces/Inbound/EDI/Invoice/ProcessingError/2023/03/22/Invoice_20230322035303_a1b61997-2a86-4004-a206-5c743353d69d.txt"/>
    <m/>
  </r>
  <r>
    <x v="8"/>
    <d v="2023-03-23T00:00:00"/>
    <s v="OGE"/>
    <x v="0"/>
    <s v="569956900|42197"/>
    <s v="Check with Supplier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69956900"/>
    <m/>
    <d v="2023-03-22T15:53:12"/>
    <n v="42197"/>
    <s v="SaveInvoiceFromInterface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https://gepsmartinterfacestorage.blob.core.windows.net/buyersqlconn/7954/Interfaces/Inbound/EDI/Invoice/ProcessingError/2023/03/22/Invoice_20230322035302_fbe1294b-361a-4f58-a88a-3a3111511c86.txt"/>
    <m/>
  </r>
  <r>
    <x v="8"/>
    <d v="2023-03-23T00:00:00"/>
    <s v="OGE"/>
    <x v="0"/>
    <s v="9649534683|57800"/>
    <s v="Check with Supplier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Pending"/>
    <x v="0"/>
    <m/>
    <m/>
    <m/>
    <m/>
    <m/>
    <m/>
    <m/>
    <m/>
    <m/>
    <m/>
    <s v="W W GRAINGER INC"/>
    <s v="Invoice"/>
    <n v="9649534683"/>
    <m/>
    <d v="2023-03-23T07:46:23"/>
    <n v="57800"/>
    <s v="SaveInvoiceFromInterface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https://gepsmartinterfacestorage.blob.core.windows.net/buyersqlconn/7954/Interfaces/Inbound/cXML/Invoice/ProcessingError/2023/03/23/Invoice_20230323074614_64f68b8e4c7e40c3b5da8bef84a76a89.txt"/>
    <m/>
  </r>
  <r>
    <x v="8"/>
    <d v="2023-03-23T00:00:00"/>
    <s v="OGE"/>
    <x v="0"/>
    <s v="9648895960|57800"/>
    <s v="Check with Supplier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Pending"/>
    <x v="0"/>
    <m/>
    <m/>
    <m/>
    <m/>
    <m/>
    <m/>
    <m/>
    <m/>
    <m/>
    <m/>
    <s v="W W GRAINGER INC"/>
    <s v="Invoice"/>
    <n v="9648895960"/>
    <m/>
    <d v="2023-03-23T08:01:09"/>
    <n v="57800"/>
    <s v="SaveInvoiceFromInterface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https://gepsmartinterfacestorage.blob.core.windows.net/buyersqlconn/7954/Interfaces/Inbound/cXML/Invoice/ProcessingError/2023/03/23/Invoice_20230323080057_c95b4bc0a0c748988b18ba87b81eef89.txt"/>
    <m/>
  </r>
  <r>
    <x v="8"/>
    <d v="2023-03-23T00:00:00"/>
    <s v="OGE"/>
    <x v="0"/>
    <s v="9649476984|57800"/>
    <s v="Check with Supplier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Pending"/>
    <x v="0"/>
    <m/>
    <m/>
    <m/>
    <m/>
    <m/>
    <m/>
    <m/>
    <m/>
    <m/>
    <m/>
    <s v="W W GRAINGER INC"/>
    <s v="Invoice"/>
    <n v="9649476984"/>
    <m/>
    <d v="2023-03-23T08:16:10"/>
    <n v="57800"/>
    <s v="SaveInvoiceFromInterface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https://gepsmartinterfacestorage.blob.core.windows.net/buyersqlconn/7954/Interfaces/Inbound/cXML/Invoice/ProcessingError/2023/03/23/Invoice_20230323081601_53d8031e82c5421b8138b1c985356612.txt"/>
    <m/>
  </r>
  <r>
    <x v="8"/>
    <d v="2023-03-23T00:00:00"/>
    <s v="Mylan"/>
    <x v="2"/>
    <s v="559668217|132561"/>
    <s v="Check with Supplier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68217"/>
    <m/>
    <d v="2023-03-22T18:08:46"/>
    <n v="132561"/>
    <s v="SaveInvoiceFromInterface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https://gepsmartinterfacestorage.blob.core.windows.net/buyersqlconn/96327/Interfaces/Inbound/cXML/Invoice/ProcessingError/2023/03/22/Invoice_20230322180840_c5952944064142afbf2dac98329cae62.txt"/>
    <m/>
  </r>
  <r>
    <x v="8"/>
    <d v="2023-03-23T00:00:00"/>
    <s v="Mylan"/>
    <x v="2"/>
    <s v="230995428|130501"/>
    <s v="Check with Supplier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Pending"/>
    <x v="0"/>
    <m/>
    <m/>
    <m/>
    <m/>
    <m/>
    <m/>
    <m/>
    <m/>
    <m/>
    <m/>
    <s v="Waters Technologies Corporation"/>
    <s v="Invoice"/>
    <n v="230995428"/>
    <m/>
    <d v="2023-03-22T21:25:12"/>
    <n v="130501"/>
    <s v="SaveInvoiceFromInterface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https://gepsmartinterfacestorage.blob.core.windows.net/buyersqlconn/96327/Interfaces/Inbound/cXML/Invoice/ProcessingError/2023/03/22/Invoice_20230322212507_2d50a1063a7f4f1b96afb922babaeebe.txt"/>
    <m/>
  </r>
  <r>
    <x v="8"/>
    <d v="2023-03-23T00:00:00"/>
    <s v="Mylan"/>
    <x v="2"/>
    <s v="8812427210|130608"/>
    <s v="Check with Supplier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Pending"/>
    <x v="0"/>
    <m/>
    <m/>
    <m/>
    <m/>
    <m/>
    <m/>
    <m/>
    <m/>
    <m/>
    <m/>
    <s v="VWR International LLC"/>
    <s v="Invoice"/>
    <n v="8812427210"/>
    <m/>
    <d v="2023-03-23T02:30:26"/>
    <n v="130608"/>
    <s v="SaveInvoiceFromInterface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https://gepsmartinterfacestorage.blob.core.windows.net/buyersqlconn/96327/Interfaces/Inbound/cXML/Invoice/ProcessingError/2023/03/23/Invoice_20230323023017_221f4478e3f94fb3bf2fd4c9b5210ca2.txt"/>
    <m/>
  </r>
  <r>
    <x v="8"/>
    <d v="2023-03-23T00:00:00"/>
    <s v="Mylan"/>
    <x v="2"/>
    <s v="8812431234|130608"/>
    <s v="Check with Supplier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VWR International LLC"/>
    <s v="Invoice"/>
    <n v="8812431234"/>
    <m/>
    <d v="2023-03-23T03:24:44"/>
    <n v="130608"/>
    <s v="SaveInvoiceFromInterface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96327/Interfaces/Inbound/cXML/Invoice/ProcessingError/2023/03/23/Invoice_20230323032350_d9fad5ec062d498780fca30e3484198c.txt"/>
    <m/>
  </r>
  <r>
    <x v="8"/>
    <d v="2023-03-23T00:00:00"/>
    <s v="CincinnatiBell"/>
    <x v="1"/>
    <s v="INV24809988|170096"/>
    <s v="GEP Team to reprocess"/>
    <s v="{ApplicationException}Error while saving invoice from interface : INV24809988. Error details: IDX10000: The parameter 'token' cannot be a 'null' or an empty object._x000a_Parameter name: token{/ApplicationException}"/>
    <s v="Pending"/>
    <x v="0"/>
    <m/>
    <m/>
    <m/>
    <m/>
    <m/>
    <m/>
    <m/>
    <m/>
    <m/>
    <m/>
    <s v="KGP LOGISTICS"/>
    <s v="Invoice"/>
    <s v="INV24809988"/>
    <m/>
    <d v="2023-03-22T18:49:21"/>
    <n v="170096"/>
    <s v="SaveInvoiceFromInterface"/>
    <s v="An error occurred while processing the message, refer to the details section for more information _x000a_Message ID: {5A778195-48E9-4755-AF92-E5C7E6ACF86D}_x000a_Instance ID: {D8CBF6C7-3933-4E53-A403-F8B2DBB6AF8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9cd78f0-ec43-4975-8210-679a2579814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80998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22/Invoice_20230322184912_146c889d954041789ad7672428242273.txt"/>
    <s v="Already processed"/>
  </r>
  <r>
    <x v="8"/>
    <d v="2023-03-23T00:00:00"/>
    <s v="Lennox"/>
    <x v="0"/>
    <s v="9649684348|555946"/>
    <s v="Check with Supplier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Pending"/>
    <x v="0"/>
    <m/>
    <m/>
    <m/>
    <m/>
    <m/>
    <m/>
    <m/>
    <m/>
    <m/>
    <m/>
    <s v="GRAINGER"/>
    <s v="Invoice"/>
    <n v="9649684348"/>
    <m/>
    <d v="2023-03-23T07:46:29"/>
    <n v="555946"/>
    <s v="SaveInvoiceFromInterface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https://gepsmartinterfacestorage.blob.core.windows.net/buyersqlconn/70021726/Interfaces/Inbound/cXML/Invoice/ProcessingError/2023/03/23/Invoice_20230323074617_07b6f36c001442f9ba5076e5e70cdbe3.txt"/>
    <m/>
  </r>
  <r>
    <x v="8"/>
    <d v="2023-03-23T00:00:00"/>
    <s v="ABM"/>
    <x v="1"/>
    <s v="0919451639|418505"/>
    <s v="Check with Supplier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51639"/>
    <m/>
    <d v="2023-03-22T22:19:12"/>
    <n v="418505"/>
    <s v="SaveInvoiceFromInterface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https://gepsmartinterfacestorage.blob.core.windows.net/buyersqlconn/4202/Interfaces/Inbound/EDI/Invoice/ProcessingError/2023/03/22/Invoice_20230322101906_094425d9-1f07-4bd4-8d3a-d99c0bbb92e3.txt"/>
    <m/>
  </r>
  <r>
    <x v="8"/>
    <d v="2023-03-23T00:00:00"/>
    <s v="ABM"/>
    <x v="1"/>
    <s v="0919445386|418505"/>
    <s v="Check with Supplier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45386"/>
    <m/>
    <d v="2023-03-22T18:49:08"/>
    <n v="418505"/>
    <s v="SaveInvoiceFromInterface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https://gepsmartinterfacestorage.blob.core.windows.net/buyersqlconn/4202/Interfaces/Inbound/EDI/Invoice/ProcessingError/2023/03/22/Invoice_20230322064903_76d6a54f-ae02-4749-af0e-fcd6f83f2d0a.txt"/>
    <m/>
  </r>
  <r>
    <x v="8"/>
    <d v="2023-03-23T00:00:00"/>
    <s v="ABM"/>
    <x v="1"/>
    <s v="0919448464|418505"/>
    <s v="Check with Supplier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Pending"/>
    <x v="0"/>
    <m/>
    <m/>
    <m/>
    <m/>
    <m/>
    <m/>
    <m/>
    <m/>
    <m/>
    <m/>
    <s v="TENNANT SALES &amp; SERVICE CO."/>
    <s v="Invoice"/>
    <n v="919448464"/>
    <m/>
    <d v="2023-03-22T16:49:07"/>
    <n v="418505"/>
    <s v="SaveInvoiceFromInterface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https://gepsmartinterfacestorage.blob.core.windows.net/buyersqlconn/4202/Interfaces/Inbound/EDI/Invoice/ProcessingError/2023/03/22/Invoice_20230322044901_aedba70e-613d-4d73-ade1-ae6b1c6ae38e.txt"/>
    <m/>
  </r>
  <r>
    <x v="8"/>
    <d v="2023-03-23T00:00:00"/>
    <s v="ABM"/>
    <x v="1"/>
    <s v="1509599|387589"/>
    <s v="Check with Supplier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509599"/>
    <m/>
    <d v="2023-03-22T13:19:20"/>
    <n v="387589"/>
    <s v="SaveInvoiceFromInterface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https://gepsmartinterfacestorage.blob.core.windows.net/buyersqlconn/4202/Interfaces/Inbound/EDI/Invoice/ProcessingError/2023/03/22/Invoice_20230322011911_8f40aa05-919f-4886-a108-54d462316480.txt"/>
    <m/>
  </r>
  <r>
    <x v="8"/>
    <d v="2023-03-23T00:00:00"/>
    <s v="Ecolab"/>
    <x v="0"/>
    <s v="94834227|540463"/>
    <s v="Check with Supplier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Pending"/>
    <x v="0"/>
    <m/>
    <m/>
    <m/>
    <m/>
    <m/>
    <m/>
    <m/>
    <m/>
    <m/>
    <m/>
    <s v="MCMASTER-CARR SUPPLY COMPANY"/>
    <s v="Invoice"/>
    <n v="94834227"/>
    <m/>
    <d v="2023-03-23T07:26:58"/>
    <n v="540463"/>
    <s v="SaveInvoiceFromInterface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https://gepsmartinterfacestorage.blob.core.windows.net/buyersqlconn/538731/Interfaces/Inbound/cXML/Invoice/ProcessingError/2023/03/23/Invoice_20230323072648_7885c8ee2f254f87ab4659b83411a883.txt"/>
    <m/>
  </r>
  <r>
    <x v="8"/>
    <d v="2023-03-23T00:00:00"/>
    <s v="Ecolab"/>
    <x v="0"/>
    <s v="33183265-211361|540445"/>
    <s v="Check with Supplier"/>
    <s v="Failed|InvoiceWorkFlow|08585221087982951778267566614CU63|Production-SMART-EASTUS|Correlation Id:08585221088026860855382092902CU54|Reason: HTTP - Validation: PartnerInvoiceNumber is Duplicate. 33183265-211361"/>
    <s v="Pending"/>
    <x v="0"/>
    <m/>
    <m/>
    <m/>
    <m/>
    <m/>
    <m/>
    <m/>
    <m/>
    <m/>
    <m/>
    <s v="LEASE PLAN U S A INC."/>
    <s v="Invoice"/>
    <s v="33183265-211361"/>
    <m/>
    <d v="2023-03-22T15:14:55"/>
    <n v="540445"/>
    <s v="SaveInvoiceFromInterface"/>
    <s v="Failed|InvoiceWorkFlow|08585221087982951778267566614CU63|Production-SMART-EASTUS|Correlation Id:08585221088026860855382092902CU54|Reason: HTTP - Validation: PartnerInvoiceNumber is Duplicate. 33183265-211361"/>
    <s v="https://gepsmartinterfacestorage.blob.core.windows.net/buyersqlconn/538731/Interfaces/Inbound/cXML/Invoice/ProcessingError/2023/03/22/Invoice_20230322151448_3a123df0e3134578996f6d184037a23f.txt"/>
    <m/>
  </r>
  <r>
    <x v="8"/>
    <d v="2023-03-23T00:00:00"/>
    <s v="Ecolab"/>
    <x v="0"/>
    <s v="303887984001|540488"/>
    <s v="Check with Supplier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Pending"/>
    <x v="0"/>
    <m/>
    <m/>
    <m/>
    <m/>
    <m/>
    <m/>
    <m/>
    <m/>
    <m/>
    <m/>
    <s v="OFFICE DEPOT"/>
    <s v="Invoice"/>
    <n v="303888000000"/>
    <m/>
    <d v="2023-03-22T17:54:54"/>
    <n v="540488"/>
    <s v="SaveInvoiceFromInterface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https://gepsmartinterfacestorage.blob.core.windows.net/buyersqlconn/538731/Interfaces/Inbound/cXML/Invoice/ProcessingError/2023/03/22/Invoice_20230322175444_cf337c23e263481ab3ea7b2c8d756593.txt"/>
    <m/>
  </r>
  <r>
    <x v="8"/>
    <d v="2023-03-23T00:00:00"/>
    <s v="Ecolab"/>
    <x v="0"/>
    <s v="33183268-181463|540445"/>
    <s v="Check with Supplier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Pending"/>
    <x v="0"/>
    <m/>
    <m/>
    <m/>
    <m/>
    <m/>
    <m/>
    <m/>
    <m/>
    <m/>
    <m/>
    <s v="LEASE PLAN U S A INC."/>
    <s v="Invoice"/>
    <s v="33183268-181463"/>
    <m/>
    <d v="2023-03-22T23:14:23"/>
    <n v="540445"/>
    <s v="SaveInvoiceFromInterface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https://gepsmartinterfacestorage.blob.core.windows.net/buyersqlconn/538731/Interfaces/Inbound/cXML/Invoice/ProcessingError/2023/03/22/Invoice_20230322231418_9dec70ea1d4842a0b649c0d32898a5b0.txt"/>
    <m/>
  </r>
  <r>
    <x v="8"/>
    <d v="2023-03-23T00:00:00"/>
    <s v="Ecolab"/>
    <x v="0"/>
    <s v="33183269-184139|540445"/>
    <s v="Check with Supplier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Pending"/>
    <x v="0"/>
    <m/>
    <m/>
    <m/>
    <m/>
    <m/>
    <m/>
    <m/>
    <m/>
    <m/>
    <m/>
    <s v="LEASE PLAN U S A INC."/>
    <s v="Invoice"/>
    <s v="33183269-184139"/>
    <m/>
    <d v="2023-03-22T23:17:26"/>
    <n v="540445"/>
    <s v="SaveInvoiceFromInterface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https://gepsmartinterfacestorage.blob.core.windows.net/buyersqlconn/538731/Interfaces/Inbound/cXML/Invoice/ProcessingError/2023/03/22/Invoice_20230322231716_0c39ab0bef87496d9c2b12737199f175.txt"/>
    <m/>
  </r>
  <r>
    <x v="8"/>
    <d v="2023-03-23T00:00:00"/>
    <s v="Ecolab"/>
    <x v="0"/>
    <s v="33183270-162458|540445"/>
    <s v="Check with Supplier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Pending"/>
    <x v="0"/>
    <m/>
    <m/>
    <m/>
    <m/>
    <m/>
    <m/>
    <m/>
    <m/>
    <m/>
    <m/>
    <s v="LEASE PLAN U S A INC."/>
    <s v="Invoice"/>
    <s v="33183270-162458"/>
    <m/>
    <d v="2023-03-22T23:22:33"/>
    <n v="540445"/>
    <s v="SaveInvoiceFromInterface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https://gepsmartinterfacestorage.blob.core.windows.net/buyersqlconn/538731/Interfaces/Inbound/cXML/Invoice/ProcessingError/2023/03/22/Invoice_20230322232220_254ebc94166047e18e66c06929f6d90a.txt"/>
    <m/>
  </r>
  <r>
    <x v="8"/>
    <d v="2023-03-23T00:00:00"/>
    <s v="Ecolab"/>
    <x v="0"/>
    <s v="SINV02209974|540498"/>
    <s v="Check with Supplier"/>
    <s v="{ValidationException}ValidationException: There was an error in processing Invoice : SINV0220997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4"/>
    <m/>
    <d v="2023-03-22T20:52:03"/>
    <n v="540498"/>
    <s v="SaveInvoiceFromInterface"/>
    <s v="An error occurred while processing the message, refer to the details section for more information _x000a_Message ID: {E85CC180-C65B-4478-80DB-584E5D92B23F}_x000a_Instance ID: {8CE9F539-1E0E-428B-A8B4-BC9A1003BA9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2381883-c671-4f55-9938-3be0cd0160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ff179face2724a9c95ad23ef925377a5.txt"/>
    <m/>
  </r>
  <r>
    <x v="8"/>
    <d v="2023-03-23T00:00:00"/>
    <s v="Ecolab"/>
    <x v="0"/>
    <s v="SINV02209976|540498"/>
    <s v="Check with Supplier"/>
    <s v="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6"/>
    <m/>
    <d v="2023-03-22T20:51:59"/>
    <n v="540498"/>
    <s v="SaveInvoiceFromInterface"/>
    <s v="An error occurred while processing the message, refer to the details section for more information _x000a_Message ID: {C30B93D1-7277-4679-BEA9-F716611B108B}_x000a_Instance ID: {B33C4962-F386-4507-82B2-CFD97C8AE5A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0e53e11-a4e1-4596-b574-4812a5a001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d175585754444edb148ef9c17bb808a.txt"/>
    <m/>
  </r>
  <r>
    <x v="8"/>
    <d v="2023-03-23T00:00:00"/>
    <s v="Ecolab"/>
    <x v="0"/>
    <s v="SINV02209982|540498"/>
    <s v="Check with Supplier"/>
    <s v="{ValidationException}ValidationException: There was an error in processing Invoice : SINV02209982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2"/>
    <m/>
    <d v="2023-03-22T20:51:59"/>
    <n v="540498"/>
    <s v="SaveInvoiceFromInterface"/>
    <s v="An error occurred while processing the message, refer to the details section for more information _x000a_Message ID: {845B611D-BDC9-4BBE-AF18-875160536E71}_x000a_Instance ID: {D5C7F891-D9B2-45FB-A2A1-47EDC3F494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9d703e-2c50-4f66-ac5b-4b840373f6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2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2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67d7c6600ee4716b295ef7ea38c7b43.txt"/>
    <m/>
  </r>
  <r>
    <x v="8"/>
    <d v="2023-03-23T00:00:00"/>
    <s v="Ecolab"/>
    <x v="0"/>
    <s v="SINV02209983|540498"/>
    <s v="Check with Supplier"/>
    <s v="{ValidationException}ValidationException: There was an error in processing Invoice : SINV02209983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3"/>
    <m/>
    <d v="2023-03-22T20:51:59"/>
    <n v="540498"/>
    <s v="SaveInvoiceFromInterface"/>
    <s v="An error occurred while processing the message, refer to the details section for more information _x000a_Message ID: {CF5DAC7C-D642-4DB3-B31A-0F617F8910F2}_x000a_Instance ID: {31FF1C8A-3598-47CB-84DC-41E7350B1FA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e7b1351-ee89-491e-9704-4b931c08896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3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3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94e5afe275ba44dca0f83176baac97c6.txt"/>
    <m/>
  </r>
  <r>
    <x v="8"/>
    <d v="2023-03-23T00:00:00"/>
    <s v="Ecolab"/>
    <x v="0"/>
    <s v="SINV02210337|540498"/>
    <s v="Check with Supplier"/>
    <s v="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0337"/>
    <m/>
    <d v="2023-03-22T20:52:03"/>
    <n v="540498"/>
    <s v="SaveInvoiceFromInterface"/>
    <s v="An error occurred while processing the message, refer to the details section for more information _x000a_Message ID: {FD346074-70E6-4EA7-86C4-C3D647FAF34D}_x000a_Instance ID: {E1A4D573-5877-495E-AF22-1A3AFCB51C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37dd494-9ae6-4eac-b7ca-d422c498632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8_5c734e0a0ad4410cb2854c117386de7e.txt"/>
    <m/>
  </r>
  <r>
    <x v="8"/>
    <d v="2023-03-23T00:00:00"/>
    <s v="Kiewit"/>
    <x v="1"/>
    <s v="NEOMA248151|571544"/>
    <s v="Check with Supplier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Error"/>
    <x v="1"/>
    <d v="2023-03-27T00:00:00"/>
    <m/>
    <m/>
    <m/>
    <m/>
    <m/>
    <m/>
    <m/>
    <m/>
    <m/>
    <s v="Fastenal Company"/>
    <s v="Invoice"/>
    <s v="NEOMA248151"/>
    <m/>
    <d v="2023-03-22T14:54:48"/>
    <n v="571544"/>
    <s v="SaveInvoiceFromInterface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https://gepsmartinterfacestorage.blob.core.windows.net/buyersqlconn/70021845/Interfaces/Inbound/cXML/Invoice/ProcessingError/2023/03/22/Invoice_20230322145441_1c807334187d4cd2942b364bf5d43e19.txt"/>
    <m/>
  </r>
  <r>
    <x v="8"/>
    <d v="2023-03-23T00:00:00"/>
    <s v="Kiewit"/>
    <x v="1"/>
    <s v="WAAUB95466|571544"/>
    <s v="Check with Supplier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Error"/>
    <x v="1"/>
    <d v="2023-03-27T00:00:00"/>
    <m/>
    <m/>
    <m/>
    <m/>
    <m/>
    <m/>
    <m/>
    <m/>
    <m/>
    <s v="Fastenal Company"/>
    <s v="Invoice"/>
    <s v="WAAUB95466"/>
    <m/>
    <d v="2023-03-22T14:47:43"/>
    <n v="571544"/>
    <s v="SaveInvoiceFromInterface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https://gepsmartinterfacestorage.blob.core.windows.net/buyersqlconn/70021845/Interfaces/Inbound/cXML/Invoice/ProcessingError/2023/03/22/Invoice_20230322144738_c13248aee5b8403d862cf36dbeeecee6.txt"/>
    <m/>
  </r>
  <r>
    <x v="8"/>
    <d v="2023-03-23T00:00:00"/>
    <s v="Kiewit"/>
    <x v="1"/>
    <s v="9646780719|572963"/>
    <s v="Check with Supplier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Error"/>
    <x v="1"/>
    <d v="2023-03-27T00:00:00"/>
    <m/>
    <m/>
    <m/>
    <m/>
    <m/>
    <m/>
    <m/>
    <m/>
    <m/>
    <s v="Acklands-Grainger Inc."/>
    <s v="Invoice"/>
    <n v="9646780719"/>
    <m/>
    <d v="2023-03-22T12:18:06"/>
    <n v="572963"/>
    <s v="SaveInvoiceFromInterface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https://gepsmartinterfacestorage.blob.core.windows.net/buyersqlconn/70021845/Interfaces/Inbound/cXML/Invoice/ProcessingError/2023/03/22/Invoice_20230322121759_e45654dde1ca4c2780b9a3800a601311.txt"/>
    <m/>
  </r>
  <r>
    <x v="8"/>
    <d v="2023-03-23T00:00:00"/>
    <s v="Kiewit"/>
    <x v="1"/>
    <s v="9646837899|572963"/>
    <s v="Check with Supplier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6837899"/>
    <m/>
    <d v="2023-03-22T12:21:11"/>
    <n v="572963"/>
    <s v="SaveInvoiceFromInterface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https://gepsmartinterfacestorage.blob.core.windows.net/buyersqlconn/70021845/Interfaces/Inbound/cXML/Invoice/ProcessingError/2023/03/22/Invoice_20230322122058_7166c7d1c2a24d449609178431358f2d.txt"/>
    <m/>
  </r>
  <r>
    <x v="8"/>
    <d v="2023-03-23T00:00:00"/>
    <s v="Kiewit"/>
    <x v="1"/>
    <s v="9646837915|572963"/>
    <s v="Check with Supplier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6837915"/>
    <m/>
    <d v="2023-03-22T12:19:08"/>
    <n v="572963"/>
    <s v="SaveInvoiceFromInterface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https://gepsmartinterfacestorage.blob.core.windows.net/buyersqlconn/70021845/Interfaces/Inbound/cXML/Invoice/ProcessingError/2023/03/22/Invoice_20230322121857_385180bb20b947cca018bc0ee1ea41eb.txt"/>
    <m/>
  </r>
  <r>
    <x v="8"/>
    <d v="2023-03-23T00:00:00"/>
    <s v="Kiewit"/>
    <x v="1"/>
    <s v="9646837931|572963"/>
    <s v="Check with Supplier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6837931"/>
    <m/>
    <d v="2023-03-22T12:21:09"/>
    <n v="572963"/>
    <s v="SaveInvoiceFromInterface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https://gepsmartinterfacestorage.blob.core.windows.net/buyersqlconn/70021845/Interfaces/Inbound/cXML/Invoice/ProcessingError/2023/03/22/Invoice_20230322122058_bb446bb89ef24149bf8a133c91db7024.txt"/>
    <m/>
  </r>
  <r>
    <x v="8"/>
    <d v="2023-03-23T00:00:00"/>
    <s v="Kiewit"/>
    <x v="1"/>
    <s v="1HQFXD3F67V4|545568"/>
    <s v="Check with Supplier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Error"/>
    <x v="1"/>
    <d v="2023-03-27T00:00:00"/>
    <m/>
    <m/>
    <m/>
    <m/>
    <m/>
    <m/>
    <m/>
    <m/>
    <m/>
    <s v="Amazon Capital Services Inc"/>
    <s v="Invoice"/>
    <s v="1HQFXD3F67V4"/>
    <m/>
    <d v="2023-03-22T17:04:33"/>
    <n v="545568"/>
    <s v="SaveInvoiceFromInterface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https://gepsmartinterfacestorage.blob.core.windows.net/buyersqlconn/70021845/Interfaces/Inbound/cXML/Invoice/ProcessingError/2023/03/22/Invoice_20230322170422_56296ad2b5954678af5013e6e06a4a8a.txt"/>
    <m/>
  </r>
  <r>
    <x v="8"/>
    <d v="2023-03-23T00:00:00"/>
    <s v="Kiewit"/>
    <x v="1"/>
    <s v="1YKPT3D661XV|545568"/>
    <s v="Check with Supplier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Error"/>
    <x v="1"/>
    <d v="2023-03-27T00:00:00"/>
    <m/>
    <m/>
    <m/>
    <m/>
    <m/>
    <m/>
    <m/>
    <m/>
    <m/>
    <s v="Amazon Capital Services Inc"/>
    <s v="Invoice"/>
    <s v="1YKPT3D661XV"/>
    <m/>
    <d v="2023-03-22T17:04:28"/>
    <n v="545568"/>
    <s v="SaveInvoiceFromInterface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https://gepsmartinterfacestorage.blob.core.windows.net/buyersqlconn/70021845/Interfaces/Inbound/cXML/Invoice/ProcessingError/2023/03/22/Invoice_20230322170422_9ec638e43eeb4df19c0e988c72aa129f.txt"/>
    <m/>
  </r>
  <r>
    <x v="8"/>
    <d v="2023-03-23T00:00:00"/>
    <s v="Kiewit"/>
    <x v="1"/>
    <s v="3533519097|566022"/>
    <s v="Check with Supplier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Error"/>
    <x v="1"/>
    <d v="2023-03-27T00:00:00"/>
    <m/>
    <m/>
    <m/>
    <m/>
    <m/>
    <m/>
    <m/>
    <m/>
    <m/>
    <s v="Staples Contract &amp; Commercial Inc Staples Advantage Staples Contract &amp; Commercial LLC"/>
    <s v="CreditMemo"/>
    <n v="3533519097"/>
    <m/>
    <d v="2023-03-22T10:37:39"/>
    <n v="566022"/>
    <s v="SaveCreditMemoFromInterface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2/CreditMemo_20230322103734_7d36b4739ba04ef494ca43dc7758d121.txt"/>
    <m/>
  </r>
  <r>
    <x v="8"/>
    <d v="2023-03-23T00:00:00"/>
    <s v="Kiewit"/>
    <x v="1"/>
    <s v="HN23692|573080"/>
    <s v="Check with Supplier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Error"/>
    <x v="1"/>
    <d v="2023-03-27T00:00:00"/>
    <m/>
    <m/>
    <m/>
    <m/>
    <m/>
    <m/>
    <m/>
    <m/>
    <m/>
    <s v="CDW LLC"/>
    <s v="Invoice"/>
    <s v="HN23692"/>
    <m/>
    <d v="2023-03-22T17:38:54"/>
    <n v="573080"/>
    <s v="SaveInvoiceFromInterface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https://gepsmartinterfacestorage.blob.core.windows.net/buyersqlconn/70021845/Interfaces/Inbound/cXML/Invoice/ProcessingError/2023/03/22/Invoice_20230322173843_3d6dab87e01e466baa859e3892e56b31.txt"/>
    <m/>
  </r>
  <r>
    <x v="8"/>
    <d v="2023-03-23T00:00:00"/>
    <s v="Kiewit"/>
    <x v="1"/>
    <s v="1687929912|568125"/>
    <s v="Check with Supplier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Error"/>
    <x v="1"/>
    <d v="2023-03-27T00:00:00"/>
    <m/>
    <m/>
    <m/>
    <m/>
    <m/>
    <m/>
    <m/>
    <m/>
    <m/>
    <s v="Hilti Canada Corp"/>
    <s v="Invoice"/>
    <n v="1687929912"/>
    <m/>
    <d v="2023-03-23T04:26:02"/>
    <n v="568125"/>
    <s v="SaveInvoiceFromInterface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https://gepsmartinterfacestorage.blob.core.windows.net/buyersqlconn/70021845/Interfaces/Inbound/cXML/Invoice/ProcessingError/2023/03/23/Invoice_20230323042553_1236ff5d2b3247daa6f363dd0384d570.txt"/>
    <m/>
  </r>
  <r>
    <x v="8"/>
    <d v="2023-03-23T00:00:00"/>
    <s v="Kiewit"/>
    <x v="1"/>
    <s v="9136198797|570205"/>
    <s v="Check with Supplier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198797"/>
    <m/>
    <d v="2023-03-23T08:35:19"/>
    <n v="570205"/>
    <s v="SaveInvoiceFromInterface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https://gepsmartinterfacestorage.blob.core.windows.net/buyersqlconn/70021845/Interfaces/Inbound/cXML/Invoice/ProcessingError/2023/03/23/Invoice_20230323083508_34599fc2756f4376aaf97a7ecd189adf.txt"/>
    <m/>
  </r>
  <r>
    <x v="8"/>
    <d v="2023-03-23T00:00:00"/>
    <s v="Kiewit"/>
    <x v="1"/>
    <s v="9136198798|570205"/>
    <s v="Check with Supplier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Error"/>
    <x v="1"/>
    <d v="2023-03-27T00:00:00"/>
    <m/>
    <m/>
    <m/>
    <m/>
    <m/>
    <m/>
    <m/>
    <m/>
    <m/>
    <s v="Airgas Inc"/>
    <s v="Invoice"/>
    <n v="9136198798"/>
    <m/>
    <d v="2023-03-23T08:34:19"/>
    <n v="570205"/>
    <s v="SaveInvoiceFromInterface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https://gepsmartinterfacestorage.blob.core.windows.net/buyersqlconn/70021845/Interfaces/Inbound/cXML/Invoice/ProcessingError/2023/03/23/Invoice_20230323083408_ae35c27c498446b8aa490fd8637dc3f0.txt"/>
    <m/>
  </r>
  <r>
    <x v="8"/>
    <d v="2023-03-23T00:00:00"/>
    <s v="Kiewit"/>
    <x v="1"/>
    <s v="9136200692|570205"/>
    <s v="Check with Supplier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200692"/>
    <m/>
    <d v="2023-03-23T08:35:18"/>
    <n v="570205"/>
    <s v="SaveInvoiceFromInterface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https://gepsmartinterfacestorage.blob.core.windows.net/buyersqlconn/70021845/Interfaces/Inbound/cXML/Invoice/ProcessingError/2023/03/23/Invoice_20230323083508_295a9b55afe945a2ad00508de13c1cff.txt"/>
    <m/>
  </r>
  <r>
    <x v="8"/>
    <d v="2023-03-23T00:00:00"/>
    <s v="Kiewit"/>
    <x v="1"/>
    <s v="9136200694|570205"/>
    <s v="Check with Supplier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Error"/>
    <x v="1"/>
    <d v="2023-03-27T00:00:00"/>
    <m/>
    <m/>
    <m/>
    <m/>
    <m/>
    <m/>
    <m/>
    <m/>
    <m/>
    <s v="Airgas Inc"/>
    <s v="Invoice"/>
    <n v="9136200694"/>
    <m/>
    <d v="2023-03-23T08:38:19"/>
    <n v="570205"/>
    <s v="SaveInvoiceFromInterface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https://gepsmartinterfacestorage.blob.core.windows.net/buyersqlconn/70021845/Interfaces/Inbound/cXML/Invoice/ProcessingError/2023/03/23/Invoice_20230323083809_a2c2ace6c0294d6d955030b64df7ed1e.txt"/>
    <m/>
  </r>
  <r>
    <x v="8"/>
    <d v="2023-03-23T00:00:00"/>
    <s v="Kiewit"/>
    <x v="1"/>
    <s v="9136200995|570205"/>
    <s v="Check with Supplier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Error"/>
    <x v="1"/>
    <d v="2023-03-27T00:00:00"/>
    <m/>
    <m/>
    <m/>
    <m/>
    <m/>
    <m/>
    <m/>
    <m/>
    <m/>
    <s v="Airgas Inc"/>
    <s v="Invoice"/>
    <n v="9136200995"/>
    <m/>
    <d v="2023-03-23T08:37:23"/>
    <n v="570205"/>
    <s v="SaveInvoiceFromInterface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https://gepsmartinterfacestorage.blob.core.windows.net/buyersqlconn/70021845/Interfaces/Inbound/cXML/Invoice/ProcessingError/2023/03/23/Invoice_20230323083708_dc20f369fc8c45dcbad1472c4856ec25.txt"/>
    <m/>
  </r>
  <r>
    <x v="8"/>
    <d v="2023-03-23T00:00:00"/>
    <s v="Kiewit"/>
    <x v="1"/>
    <s v="9649573715|571179"/>
    <s v="Check with Supplier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W.W. Grainger, Inc."/>
    <s v="Invoice"/>
    <n v="9649573715"/>
    <m/>
    <d v="2023-03-23T09:31:42"/>
    <n v="571179"/>
    <s v="SaveInvoiceFromInterface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3/Invoice_20230323093127_3b42d5ea87f14c8d843f3e5f88f76de4.txt"/>
    <m/>
  </r>
  <r>
    <x v="8"/>
    <d v="2023-03-23T00:00:00"/>
    <s v="Kiewit"/>
    <x v="1"/>
    <s v="HN37549|573080"/>
    <s v="Check with Supplier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Error"/>
    <x v="1"/>
    <d v="2023-03-27T00:00:00"/>
    <m/>
    <m/>
    <m/>
    <m/>
    <m/>
    <m/>
    <m/>
    <m/>
    <m/>
    <s v="CDW LLC"/>
    <s v="Invoice"/>
    <s v="HN37549"/>
    <m/>
    <d v="2023-03-22T22:08:01"/>
    <n v="573080"/>
    <s v="SaveInvoiceFromInterface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https://gepsmartinterfacestorage.blob.core.windows.net/buyersqlconn/70021845/Interfaces/Inbound/cXML/Invoice/ProcessingError/2023/03/22/Invoice_20230322220756_84729b696c5f42c486125c6e956cd6ff.txt"/>
    <m/>
  </r>
  <r>
    <x v="8"/>
    <d v="2023-03-23T00:00:00"/>
    <s v="Kiewit"/>
    <x v="1"/>
    <s v="HN40009|573080"/>
    <s v="Check with Supplier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Error"/>
    <x v="1"/>
    <d v="2023-03-27T00:00:00"/>
    <m/>
    <m/>
    <m/>
    <m/>
    <m/>
    <m/>
    <m/>
    <m/>
    <m/>
    <s v="CDW LLC"/>
    <s v="Invoice"/>
    <s v="HN40009"/>
    <m/>
    <d v="2023-03-22T22:26:12"/>
    <n v="573080"/>
    <s v="SaveInvoiceFromInterface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https://gepsmartinterfacestorage.blob.core.windows.net/buyersqlconn/70021845/Interfaces/Inbound/cXML/Invoice/ProcessingError/2023/03/22/Invoice_20230322222603_dc4d1ce03ce54b17bc623f3ae7aa5769.txt"/>
    <m/>
  </r>
  <r>
    <x v="8"/>
    <d v="2023-03-23T00:00:00"/>
    <s v="Kiewit"/>
    <x v="1"/>
    <s v="HN40170|565058"/>
    <s v="Check with Supplier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N40170"/>
    <m/>
    <d v="2023-03-22T22:27:10"/>
    <n v="565058"/>
    <s v="SaveInvoiceFromInterface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https://gepsmartinterfacestorage.blob.core.windows.net/buyersqlconn/70021845/Interfaces/Inbound/cXML/Invoice/ProcessingError/2023/03/22/Invoice_20230322222702_27cf4ddf73714758aa73a3b85228cf88.txt"/>
    <m/>
  </r>
  <r>
    <x v="8"/>
    <d v="2023-03-23T00:00:00"/>
    <s v="Petronas"/>
    <x v="1"/>
    <s v="6682195312715|548566"/>
    <s v="Check with Supplier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Pending"/>
    <x v="0"/>
    <m/>
    <m/>
    <m/>
    <m/>
    <m/>
    <m/>
    <m/>
    <m/>
    <m/>
    <m/>
    <s v="MACRO TECH VENTURES SDN BHD"/>
    <s v="Invoice"/>
    <n v="6682200000000"/>
    <m/>
    <d v="2023-03-22T16:39:28"/>
    <n v="548566"/>
    <s v="SaveInvoiceFromInterface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https://gepsmartinterfacestorage.blob.core.windows.net/buyersqlconn/70021790/Interfaces/Inbound/cXML/Invoice/ProcessingError/2023/03/22/Invoice_20230322163917_af339e35998c43dea6938b83e8c108b0.txt"/>
    <m/>
  </r>
  <r>
    <x v="8"/>
    <d v="2023-03-23T00:00:00"/>
    <s v="Petronas"/>
    <x v="1"/>
    <s v="230306590|548882"/>
    <s v="Check with Supplier"/>
    <s v="Failed|InvoiceWorkFlow|08585220705591645829856278219CU61|Production-SMART-EASTUS|Correlation Id:08585220705640658576268404163CU51|Reason: HTTP - Validation: PartnerInvoiceNumber is Duplicate. 230306590"/>
    <s v="Pending"/>
    <x v="0"/>
    <m/>
    <m/>
    <m/>
    <m/>
    <m/>
    <m/>
    <m/>
    <m/>
    <m/>
    <m/>
    <s v="LAPASAR SDN. BHD."/>
    <s v="Invoice"/>
    <n v="230306590"/>
    <m/>
    <d v="2023-03-23T01:52:15"/>
    <n v="548882"/>
    <s v="SaveInvoiceFromInterface"/>
    <s v="Failed|InvoiceWorkFlow|08585220705591645829856278219CU61|Production-SMART-EASTUS|Correlation Id:08585220705640658576268404163CU51|Reason: HTTP - Validation: PartnerInvoiceNumber is Duplicate. 230306590"/>
    <s v="https://gepsmartinterfacestorage.blob.core.windows.net/buyersqlconn/70021790/Interfaces/Inbound/cXML/Invoice/ProcessingError/2023/03/23/Invoice_20230323015208_0c1ae90eba774d729d611cf06dc78713.txt"/>
    <m/>
  </r>
  <r>
    <x v="8"/>
    <d v="2023-03-23T00:00:00"/>
    <s v="OGE"/>
    <x v="0"/>
    <s v="9649534683|57800"/>
    <s v="Check with Supplier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Pending"/>
    <x v="0"/>
    <m/>
    <m/>
    <m/>
    <m/>
    <m/>
    <m/>
    <m/>
    <m/>
    <m/>
    <m/>
    <s v="W W GRAINGER INC"/>
    <s v="Invoice"/>
    <n v="9649534683"/>
    <m/>
    <d v="2023-03-23T07:46:23"/>
    <n v="57800"/>
    <s v="SaveInvoiceFromInterface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https://gepsmartinterfacestorage.blob.core.windows.net/buyersqlconn/7954/Interfaces/Inbound/cXML/Invoice/ProcessingError/2023/03/23/Invoice_20230323074614_64f68b8e4c7e40c3b5da8bef84a76a89.txt"/>
    <m/>
  </r>
  <r>
    <x v="8"/>
    <d v="2023-03-23T00:00:00"/>
    <s v="OGE"/>
    <x v="0"/>
    <s v="9648895960|57800"/>
    <s v="Check with Supplier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Pending"/>
    <x v="0"/>
    <m/>
    <m/>
    <m/>
    <m/>
    <m/>
    <m/>
    <m/>
    <m/>
    <m/>
    <m/>
    <s v="W W GRAINGER INC"/>
    <s v="Invoice"/>
    <n v="9648895960"/>
    <m/>
    <d v="2023-03-23T08:01:09"/>
    <n v="57800"/>
    <s v="SaveInvoiceFromInterface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https://gepsmartinterfacestorage.blob.core.windows.net/buyersqlconn/7954/Interfaces/Inbound/cXML/Invoice/ProcessingError/2023/03/23/Invoice_20230323080057_c95b4bc0a0c748988b18ba87b81eef89.txt"/>
    <m/>
  </r>
  <r>
    <x v="8"/>
    <d v="2023-03-23T00:00:00"/>
    <s v="OGE"/>
    <x v="0"/>
    <s v="9649476984|57800"/>
    <s v="Check with Supplier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Pending"/>
    <x v="0"/>
    <m/>
    <m/>
    <m/>
    <m/>
    <m/>
    <m/>
    <m/>
    <m/>
    <m/>
    <m/>
    <s v="W W GRAINGER INC"/>
    <s v="Invoice"/>
    <n v="9649476984"/>
    <m/>
    <d v="2023-03-23T08:16:10"/>
    <n v="57800"/>
    <s v="SaveInvoiceFromInterface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https://gepsmartinterfacestorage.blob.core.windows.net/buyersqlconn/7954/Interfaces/Inbound/cXML/Invoice/ProcessingError/2023/03/23/Invoice_20230323081601_53d8031e82c5421b8138b1c985356612.txt"/>
    <m/>
  </r>
  <r>
    <x v="8"/>
    <d v="2023-03-23T00:00:00"/>
    <s v="OGE"/>
    <x v="0"/>
    <s v="568502401|42197"/>
    <s v="Check with Supplier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Pending"/>
    <x v="0"/>
    <m/>
    <m/>
    <m/>
    <m/>
    <m/>
    <m/>
    <m/>
    <m/>
    <m/>
    <m/>
    <s v="KAUL GLOVE &amp; MANUFACTURING CO"/>
    <s v="Invoice"/>
    <n v="568502401"/>
    <m/>
    <d v="2023-03-23T15:53:27"/>
    <n v="42197"/>
    <s v="SaveInvoiceFromInterface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https://gepsmartinterfacestorage.blob.core.windows.net/buyersqlconn/7954/Interfaces/Inbound/EDI/Invoice/ProcessingError/2023/03/23/Invoice_20230323035319_5580b2cc-f4e9-4ce7-b158-b31a3994c1c4.txt"/>
    <m/>
  </r>
  <r>
    <x v="8"/>
    <d v="2023-03-23T00:00:00"/>
    <s v="Mylan"/>
    <x v="2"/>
    <s v="8812427210|130608"/>
    <s v="Check with Supplier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Pending"/>
    <x v="0"/>
    <m/>
    <m/>
    <m/>
    <m/>
    <m/>
    <m/>
    <m/>
    <m/>
    <m/>
    <m/>
    <s v="VWR International LLC"/>
    <s v="Invoice"/>
    <n v="8812427210"/>
    <m/>
    <d v="2023-03-23T02:30:26"/>
    <n v="130608"/>
    <s v="SaveInvoiceFromInterface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https://gepsmartinterfacestorage.blob.core.windows.net/buyersqlconn/96327/Interfaces/Inbound/cXML/Invoice/ProcessingError/2023/03/23/Invoice_20230323023017_221f4478e3f94fb3bf2fd4c9b5210ca2.txt"/>
    <m/>
  </r>
  <r>
    <x v="8"/>
    <d v="2023-03-23T00:00:00"/>
    <s v="Mylan"/>
    <x v="2"/>
    <s v="8812431234|130608"/>
    <s v="Check with Supplier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VWR International LLC"/>
    <s v="Invoice"/>
    <n v="8812431234"/>
    <m/>
    <d v="2023-03-23T03:24:44"/>
    <n v="130608"/>
    <s v="SaveInvoiceFromInterface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96327/Interfaces/Inbound/cXML/Invoice/ProcessingError/2023/03/23/Invoice_20230323032350_d9fad5ec062d498780fca30e3484198c.txt"/>
    <m/>
  </r>
  <r>
    <x v="8"/>
    <d v="2023-03-23T00:00:00"/>
    <s v="Mylan"/>
    <x v="2"/>
    <s v="230995428|130501"/>
    <s v="Check with Supplier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Pending"/>
    <x v="0"/>
    <m/>
    <m/>
    <m/>
    <m/>
    <m/>
    <m/>
    <m/>
    <m/>
    <m/>
    <m/>
    <s v="Waters Technologies Corporation"/>
    <s v="Invoice"/>
    <n v="230995428"/>
    <m/>
    <d v="2023-03-22T21:25:12"/>
    <n v="130501"/>
    <s v="SaveInvoiceFromInterface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https://gepsmartinterfacestorage.blob.core.windows.net/buyersqlconn/96327/Interfaces/Inbound/cXML/Invoice/ProcessingError/2023/03/22/Invoice_20230322212507_2d50a1063a7f4f1b96afb922babaeebe.txt"/>
    <m/>
  </r>
  <r>
    <x v="8"/>
    <d v="2023-03-23T00:00:00"/>
    <s v="Lennox"/>
    <x v="0"/>
    <s v="9649684348|555946"/>
    <s v="Check with Supplier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Pending"/>
    <x v="0"/>
    <m/>
    <m/>
    <m/>
    <m/>
    <m/>
    <m/>
    <m/>
    <m/>
    <m/>
    <m/>
    <s v="GRAINGER"/>
    <s v="Invoice"/>
    <n v="9649684348"/>
    <m/>
    <d v="2023-03-23T07:46:29"/>
    <n v="555946"/>
    <s v="SaveInvoiceFromInterface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https://gepsmartinterfacestorage.blob.core.windows.net/buyersqlconn/70021726/Interfaces/Inbound/cXML/Invoice/ProcessingError/2023/03/23/Invoice_20230323074617_07b6f36c001442f9ba5076e5e70cdbe3.txt"/>
    <m/>
  </r>
  <r>
    <x v="8"/>
    <d v="2023-03-23T00:00:00"/>
    <s v="ABM"/>
    <x v="1"/>
    <s v="0919451639|418505"/>
    <s v="Check with Supplier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51639"/>
    <m/>
    <d v="2023-03-22T22:19:12"/>
    <n v="418505"/>
    <s v="SaveInvoiceFromInterface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https://gepsmartinterfacestorage.blob.core.windows.net/buyersqlconn/4202/Interfaces/Inbound/EDI/Invoice/ProcessingError/2023/03/22/Invoice_20230322101906_094425d9-1f07-4bd4-8d3a-d99c0bbb92e3.txt"/>
    <m/>
  </r>
  <r>
    <x v="8"/>
    <d v="2023-03-23T00:00:00"/>
    <s v="ABM"/>
    <x v="1"/>
    <s v="423017233|460113"/>
    <s v="Check with Supplier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017233"/>
    <m/>
    <d v="2023-03-23T12:08:30"/>
    <n v="460113"/>
    <s v="SaveInvoiceFromInterface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https://gepsmartinterfacestorage.blob.core.windows.net/buyersqlconn/4202/Interfaces/Inbound/cXML/Invoice/ProcessingError/2023/03/23/Invoice_20230323120822_9157209d0328441dacbfb3be6cbe7f5f.txt"/>
    <m/>
  </r>
  <r>
    <x v="8"/>
    <d v="2023-03-23T00:00:00"/>
    <s v="Ecolab"/>
    <x v="0"/>
    <s v="94834227|540463"/>
    <s v="Check with Supplier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Pending"/>
    <x v="0"/>
    <m/>
    <m/>
    <m/>
    <m/>
    <m/>
    <m/>
    <m/>
    <m/>
    <m/>
    <m/>
    <s v="MCMASTER-CARR SUPPLY COMPANY"/>
    <s v="Invoice"/>
    <n v="94834227"/>
    <m/>
    <d v="2023-03-23T07:26:58"/>
    <n v="540463"/>
    <s v="SaveInvoiceFromInterface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https://gepsmartinterfacestorage.blob.core.windows.net/buyersqlconn/538731/Interfaces/Inbound/cXML/Invoice/ProcessingError/2023/03/23/Invoice_20230323072648_7885c8ee2f254f87ab4659b83411a883.txt"/>
    <m/>
  </r>
  <r>
    <x v="8"/>
    <d v="2023-03-23T00:00:00"/>
    <s v="Ecolab"/>
    <x v="0"/>
    <s v="33183270-162458|540445"/>
    <s v="Check with Supplier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Pending"/>
    <x v="0"/>
    <m/>
    <m/>
    <m/>
    <m/>
    <m/>
    <m/>
    <m/>
    <m/>
    <m/>
    <m/>
    <s v="LEASE PLAN U S A INC."/>
    <s v="Invoice"/>
    <s v="33183270-162458"/>
    <m/>
    <d v="2023-03-22T23:22:33"/>
    <n v="540445"/>
    <s v="SaveInvoiceFromInterface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https://gepsmartinterfacestorage.blob.core.windows.net/buyersqlconn/538731/Interfaces/Inbound/cXML/Invoice/ProcessingError/2023/03/22/Invoice_20230322232220_254ebc94166047e18e66c06929f6d90a.txt"/>
    <m/>
  </r>
  <r>
    <x v="8"/>
    <d v="2023-03-23T00:00:00"/>
    <s v="Ecolab"/>
    <x v="0"/>
    <s v="33183269-184139|540445"/>
    <s v="Check with Supplier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Pending"/>
    <x v="0"/>
    <m/>
    <m/>
    <m/>
    <m/>
    <m/>
    <m/>
    <m/>
    <m/>
    <m/>
    <m/>
    <s v="LEASE PLAN U S A INC."/>
    <s v="Invoice"/>
    <s v="33183269-184139"/>
    <m/>
    <d v="2023-03-22T23:17:26"/>
    <n v="540445"/>
    <s v="SaveInvoiceFromInterface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https://gepsmartinterfacestorage.blob.core.windows.net/buyersqlconn/538731/Interfaces/Inbound/cXML/Invoice/ProcessingError/2023/03/22/Invoice_20230322231716_0c39ab0bef87496d9c2b12737199f175.txt"/>
    <m/>
  </r>
  <r>
    <x v="8"/>
    <d v="2023-03-23T00:00:00"/>
    <s v="Ecolab"/>
    <x v="0"/>
    <s v="33183268-181463|540445"/>
    <s v="Check with Supplier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Pending"/>
    <x v="0"/>
    <m/>
    <m/>
    <m/>
    <m/>
    <m/>
    <m/>
    <m/>
    <m/>
    <m/>
    <m/>
    <s v="LEASE PLAN U S A INC."/>
    <s v="Invoice"/>
    <s v="33183268-181463"/>
    <m/>
    <d v="2023-03-22T23:14:23"/>
    <n v="540445"/>
    <s v="SaveInvoiceFromInterface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https://gepsmartinterfacestorage.blob.core.windows.net/buyersqlconn/538731/Interfaces/Inbound/cXML/Invoice/ProcessingError/2023/03/22/Invoice_20230322231418_9dec70ea1d4842a0b649c0d32898a5b0.txt"/>
    <m/>
  </r>
  <r>
    <x v="8"/>
    <d v="2023-03-23T00:00:00"/>
    <s v="Ecolab"/>
    <x v="0"/>
    <s v="S33183265-222369|540445"/>
    <s v="GEP Team to reprocess"/>
    <s v="Failed|InvoiceWorkFlow|08585220037283429883799072240CU94|Production-SMART-EASTUS|Correlation Id:08585220037334599426410601901CU20|Reason: HTTP - Exception occured in API, Please contact Admin."/>
    <s v="Pending"/>
    <x v="0"/>
    <m/>
    <m/>
    <m/>
    <m/>
    <m/>
    <m/>
    <m/>
    <m/>
    <m/>
    <m/>
    <s v="LEASE PLAN U S A INC."/>
    <s v="Invoice"/>
    <s v="S33183265-222369"/>
    <e v="#N/A"/>
    <d v="2023-03-23T20:26:23"/>
    <n v="540445"/>
    <s v="SaveInvoiceFromInterface"/>
    <s v="Failed|InvoiceWorkFlow|08585220037283429883799072240CU94|Production-SMART-EASTUS|Correlation Id:08585220037334599426410601901CU20|Reason: HTTP - Exception occured in API, Please contact Admin."/>
    <s v="https://gepsmartinterfacestorage.blob.core.windows.net/buyersqlconn/538731/Interfaces/Inbound/cXML/Invoice/ProcessingError/2023/03/23/Invoice_20230323202558_4b762e27edfe4a89adb2145fcc58b83f.txt"/>
    <s v="cxml"/>
  </r>
  <r>
    <x v="8"/>
    <d v="2023-03-23T00:00:00"/>
    <s v="Ecolab"/>
    <x v="0"/>
    <s v="SINV02209974|540498"/>
    <s v="Check with Supplier"/>
    <s v="{ValidationException}ValidationException: There was an error in processing Invoice : SINV0220997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4"/>
    <m/>
    <d v="2023-03-22T20:52:03"/>
    <n v="540498"/>
    <s v="SaveInvoiceFromInterface"/>
    <s v="An error occurred while processing the message, refer to the details section for more information _x000a_Message ID: {E85CC180-C65B-4478-80DB-584E5D92B23F}_x000a_Instance ID: {8CE9F539-1E0E-428B-A8B4-BC9A1003BA9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2381883-c671-4f55-9938-3be0cd0160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ff179face2724a9c95ad23ef925377a5.txt"/>
    <m/>
  </r>
  <r>
    <x v="8"/>
    <d v="2023-03-23T00:00:00"/>
    <s v="Ecolab"/>
    <x v="0"/>
    <s v="SINV02209976|540498"/>
    <s v="Check with Supplier"/>
    <s v="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6"/>
    <m/>
    <d v="2023-03-22T20:51:59"/>
    <n v="540498"/>
    <s v="SaveInvoiceFromInterface"/>
    <s v="An error occurred while processing the message, refer to the details section for more information _x000a_Message ID: {C30B93D1-7277-4679-BEA9-F716611B108B}_x000a_Instance ID: {B33C4962-F386-4507-82B2-CFD97C8AE5A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0e53e11-a4e1-4596-b574-4812a5a001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d175585754444edb148ef9c17bb808a.txt"/>
    <m/>
  </r>
  <r>
    <x v="8"/>
    <d v="2023-03-23T00:00:00"/>
    <s v="Ecolab"/>
    <x v="0"/>
    <s v="SINV02209982|540498"/>
    <s v="Check with Supplier"/>
    <s v="{ValidationException}ValidationException: There was an error in processing Invoice : SINV02209982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2"/>
    <m/>
    <d v="2023-03-22T20:51:59"/>
    <n v="540498"/>
    <s v="SaveInvoiceFromInterface"/>
    <s v="An error occurred while processing the message, refer to the details section for more information _x000a_Message ID: {845B611D-BDC9-4BBE-AF18-875160536E71}_x000a_Instance ID: {D5C7F891-D9B2-45FB-A2A1-47EDC3F494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9d703e-2c50-4f66-ac5b-4b840373f6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2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2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67d7c6600ee4716b295ef7ea38c7b43.txt"/>
    <m/>
  </r>
  <r>
    <x v="8"/>
    <d v="2023-03-23T00:00:00"/>
    <s v="Ecolab"/>
    <x v="0"/>
    <s v="SINV02209983|540498"/>
    <s v="Check with Supplier"/>
    <s v="{ValidationException}ValidationException: There was an error in processing Invoice : SINV02209983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3"/>
    <m/>
    <d v="2023-03-22T20:51:59"/>
    <n v="540498"/>
    <s v="SaveInvoiceFromInterface"/>
    <s v="An error occurred while processing the message, refer to the details section for more information _x000a_Message ID: {CF5DAC7C-D642-4DB3-B31A-0F617F8910F2}_x000a_Instance ID: {31FF1C8A-3598-47CB-84DC-41E7350B1FA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e7b1351-ee89-491e-9704-4b931c08896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3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3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94e5afe275ba44dca0f83176baac97c6.txt"/>
    <m/>
  </r>
  <r>
    <x v="8"/>
    <d v="2023-03-23T00:00:00"/>
    <s v="Ecolab"/>
    <x v="0"/>
    <s v="SINV02210337|540498"/>
    <s v="Check with Supplier"/>
    <s v="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0337"/>
    <m/>
    <d v="2023-03-22T20:52:03"/>
    <n v="540498"/>
    <s v="SaveInvoiceFromInterface"/>
    <s v="An error occurred while processing the message, refer to the details section for more information _x000a_Message ID: {FD346074-70E6-4EA7-86C4-C3D647FAF34D}_x000a_Instance ID: {E1A4D573-5877-495E-AF22-1A3AFCB51C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37dd494-9ae6-4eac-b7ca-d422c498632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8_5c734e0a0ad4410cb2854c117386de7e.txt"/>
    <m/>
  </r>
  <r>
    <x v="8"/>
    <d v="2023-03-23T00:00:00"/>
    <s v="Kiewit"/>
    <x v="1"/>
    <s v="HN40170|565058"/>
    <s v="Check with Supplier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N40170"/>
    <m/>
    <d v="2023-03-22T22:27:10"/>
    <n v="565058"/>
    <s v="SaveInvoiceFromInterface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https://gepsmartinterfacestorage.blob.core.windows.net/buyersqlconn/70021845/Interfaces/Inbound/cXML/Invoice/ProcessingError/2023/03/22/Invoice_20230322222702_27cf4ddf73714758aa73a3b85228cf88.txt"/>
    <m/>
  </r>
  <r>
    <x v="8"/>
    <d v="2023-03-23T00:00:00"/>
    <s v="Kiewit"/>
    <x v="1"/>
    <s v="HN40009|573080"/>
    <s v="Check with Supplier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Error"/>
    <x v="1"/>
    <d v="2023-03-27T00:00:00"/>
    <m/>
    <m/>
    <m/>
    <m/>
    <m/>
    <m/>
    <m/>
    <m/>
    <m/>
    <s v="CDW LLC"/>
    <s v="Invoice"/>
    <s v="HN40009"/>
    <m/>
    <d v="2023-03-22T22:26:12"/>
    <n v="573080"/>
    <s v="SaveInvoiceFromInterface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https://gepsmartinterfacestorage.blob.core.windows.net/buyersqlconn/70021845/Interfaces/Inbound/cXML/Invoice/ProcessingError/2023/03/22/Invoice_20230322222603_dc4d1ce03ce54b17bc623f3ae7aa5769.txt"/>
    <m/>
  </r>
  <r>
    <x v="8"/>
    <d v="2023-03-23T00:00:00"/>
    <s v="Kiewit"/>
    <x v="1"/>
    <s v="1687929912|568125"/>
    <s v="Check with Supplier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Error"/>
    <x v="1"/>
    <d v="2023-03-27T00:00:00"/>
    <m/>
    <m/>
    <m/>
    <m/>
    <m/>
    <m/>
    <m/>
    <m/>
    <m/>
    <s v="Hilti Canada Corp"/>
    <s v="Invoice"/>
    <n v="1687929912"/>
    <m/>
    <d v="2023-03-23T04:26:02"/>
    <n v="568125"/>
    <s v="SaveInvoiceFromInterface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https://gepsmartinterfacestorage.blob.core.windows.net/buyersqlconn/70021845/Interfaces/Inbound/cXML/Invoice/ProcessingError/2023/03/23/Invoice_20230323042553_1236ff5d2b3247daa6f363dd0384d570.txt"/>
    <m/>
  </r>
  <r>
    <x v="8"/>
    <d v="2023-03-23T00:00:00"/>
    <s v="Kiewit"/>
    <x v="1"/>
    <s v="9649573715|571179"/>
    <s v="Check with Supplier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W.W. Grainger, Inc."/>
    <s v="Invoice"/>
    <n v="9649573715"/>
    <m/>
    <d v="2023-03-23T09:31:42"/>
    <n v="571179"/>
    <s v="SaveInvoiceFromInterface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3/Invoice_20230323093127_3b42d5ea87f14c8d843f3e5f88f76de4.txt"/>
    <m/>
  </r>
  <r>
    <x v="8"/>
    <d v="2023-03-23T00:00:00"/>
    <s v="Kiewit"/>
    <x v="1"/>
    <s v="HN37549|573080"/>
    <s v="Check with Supplier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Error"/>
    <x v="1"/>
    <d v="2023-03-27T00:00:00"/>
    <m/>
    <m/>
    <m/>
    <m/>
    <m/>
    <m/>
    <m/>
    <m/>
    <m/>
    <s v="CDW LLC"/>
    <s v="Invoice"/>
    <s v="HN37549"/>
    <m/>
    <d v="2023-03-22T22:08:01"/>
    <n v="573080"/>
    <s v="SaveInvoiceFromInterface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https://gepsmartinterfacestorage.blob.core.windows.net/buyersqlconn/70021845/Interfaces/Inbound/cXML/Invoice/ProcessingError/2023/03/22/Invoice_20230322220756_84729b696c5f42c486125c6e956cd6ff.txt"/>
    <m/>
  </r>
  <r>
    <x v="8"/>
    <d v="2023-03-23T00:00:00"/>
    <s v="Kiewit"/>
    <x v="1"/>
    <s v="3533584267|566022"/>
    <s v="Check with Supplier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Error"/>
    <x v="1"/>
    <d v="2023-03-27T00:00:00"/>
    <m/>
    <m/>
    <m/>
    <m/>
    <m/>
    <m/>
    <m/>
    <m/>
    <m/>
    <s v="Staples Contract &amp; Commercial Inc Staples Advantage Staples Contract &amp; Commercial LLC"/>
    <s v="Invoice"/>
    <n v="3533584267"/>
    <m/>
    <d v="2023-03-23T10:41:55"/>
    <n v="566022"/>
    <s v="SaveInvoiceFromInterface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https://gepsmartinterfacestorage.blob.core.windows.net/buyersqlconn/70021845/Interfaces/Inbound/cXML/Invoice/ProcessingError/2023/03/23/Invoice_20230323104149_d9aeff80d11f4d62a858cc0c692954e5.txt"/>
    <m/>
  </r>
  <r>
    <x v="8"/>
    <d v="2023-03-23T00:00:00"/>
    <s v="Kiewit"/>
    <x v="1"/>
    <s v="3533584270|566022"/>
    <s v="Check with Supplier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Error"/>
    <x v="1"/>
    <d v="2023-03-27T00:00:00"/>
    <m/>
    <m/>
    <m/>
    <m/>
    <m/>
    <m/>
    <m/>
    <m/>
    <m/>
    <s v="Staples Contract &amp; Commercial Inc Staples Advantage Staples Contract &amp; Commercial LLC"/>
    <s v="CreditMemo"/>
    <n v="3533584270"/>
    <m/>
    <d v="2023-03-23T10:41:17"/>
    <n v="566022"/>
    <s v="SaveCreditMemoFromInterface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3/CreditMemo_20230323104112_8121ec55787a44a1b53400e68e8b173e.txt"/>
    <m/>
  </r>
  <r>
    <x v="8"/>
    <d v="2023-03-23T00:00:00"/>
    <s v="Kiewit"/>
    <x v="1"/>
    <s v="62605227|568107"/>
    <s v="Check with Supplier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5227"/>
    <m/>
    <d v="2023-03-23T11:23:12"/>
    <n v="568107"/>
    <s v="SaveInvoiceFromInterface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https://gepsmartinterfacestorage.blob.core.windows.net/buyersqlconn/70021845/Interfaces/Inbound/cXML/Invoice/ProcessingError/2023/03/23/Invoice_20230323112303_24be5415eeef435e8a19c157fa209441.txt"/>
    <m/>
  </r>
  <r>
    <x v="8"/>
    <d v="2023-03-23T00:00:00"/>
    <s v="Kiewit"/>
    <x v="1"/>
    <s v="62608415|568107"/>
    <s v="Check with Supplier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8415"/>
    <m/>
    <d v="2023-03-23T11:23:11"/>
    <n v="568107"/>
    <s v="SaveInvoiceFromInterface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https://gepsmartinterfacestorage.blob.core.windows.net/buyersqlconn/70021845/Interfaces/Inbound/cXML/Invoice/ProcessingError/2023/03/23/Invoice_20230323112301_8554634ca0884c3fb5e3c74a454e5724.txt"/>
    <m/>
  </r>
  <r>
    <x v="8"/>
    <d v="2023-03-23T00:00:00"/>
    <s v="Kiewit"/>
    <x v="1"/>
    <s v="9649762466|572963"/>
    <s v="Check with Supplier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9762466"/>
    <m/>
    <d v="2023-03-23T12:16:34"/>
    <n v="572963"/>
    <s v="SaveInvoiceFromInterface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https://gepsmartinterfacestorage.blob.core.windows.net/buyersqlconn/70021845/Interfaces/Inbound/cXML/Invoice/ProcessingError/2023/03/23/Invoice_20230323121626_8e86ea5111634ba1b940ea6973b9beab.txt"/>
    <m/>
  </r>
  <r>
    <x v="8"/>
    <d v="2023-03-23T00:00:00"/>
    <s v="Kiewit"/>
    <x v="1"/>
    <s v="9136198797|570205"/>
    <s v="Check with Supplier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198797"/>
    <m/>
    <d v="2023-03-23T08:35:19"/>
    <n v="570205"/>
    <s v="SaveInvoiceFromInterface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https://gepsmartinterfacestorage.blob.core.windows.net/buyersqlconn/70021845/Interfaces/Inbound/cXML/Invoice/ProcessingError/2023/03/23/Invoice_20230323083508_34599fc2756f4376aaf97a7ecd189adf.txt"/>
    <m/>
  </r>
  <r>
    <x v="8"/>
    <d v="2023-03-23T00:00:00"/>
    <s v="Kiewit"/>
    <x v="1"/>
    <s v="9136198798|570205"/>
    <s v="Check with Supplier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Error"/>
    <x v="1"/>
    <d v="2023-03-27T00:00:00"/>
    <m/>
    <m/>
    <m/>
    <m/>
    <m/>
    <m/>
    <m/>
    <m/>
    <m/>
    <s v="Airgas Inc"/>
    <s v="Invoice"/>
    <n v="9136198798"/>
    <m/>
    <d v="2023-03-23T08:34:19"/>
    <n v="570205"/>
    <s v="SaveInvoiceFromInterface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https://gepsmartinterfacestorage.blob.core.windows.net/buyersqlconn/70021845/Interfaces/Inbound/cXML/Invoice/ProcessingError/2023/03/23/Invoice_20230323083408_ae35c27c498446b8aa490fd8637dc3f0.txt"/>
    <m/>
  </r>
  <r>
    <x v="8"/>
    <d v="2023-03-23T00:00:00"/>
    <s v="Kiewit"/>
    <x v="1"/>
    <s v="9136200692|570205"/>
    <s v="Check with Supplier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200692"/>
    <m/>
    <d v="2023-03-23T08:35:18"/>
    <n v="570205"/>
    <s v="SaveInvoiceFromInterface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https://gepsmartinterfacestorage.blob.core.windows.net/buyersqlconn/70021845/Interfaces/Inbound/cXML/Invoice/ProcessingError/2023/03/23/Invoice_20230323083508_295a9b55afe945a2ad00508de13c1cff.txt"/>
    <m/>
  </r>
  <r>
    <x v="8"/>
    <d v="2023-03-23T00:00:00"/>
    <s v="Kiewit"/>
    <x v="1"/>
    <s v="9136200694|570205"/>
    <s v="Check with Supplier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Error"/>
    <x v="1"/>
    <d v="2023-03-27T00:00:00"/>
    <m/>
    <m/>
    <m/>
    <m/>
    <m/>
    <m/>
    <m/>
    <m/>
    <m/>
    <s v="Airgas Inc"/>
    <s v="Invoice"/>
    <n v="9136200694"/>
    <m/>
    <d v="2023-03-23T08:38:19"/>
    <n v="570205"/>
    <s v="SaveInvoiceFromInterface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https://gepsmartinterfacestorage.blob.core.windows.net/buyersqlconn/70021845/Interfaces/Inbound/cXML/Invoice/ProcessingError/2023/03/23/Invoice_20230323083809_a2c2ace6c0294d6d955030b64df7ed1e.txt"/>
    <m/>
  </r>
  <r>
    <x v="8"/>
    <d v="2023-03-23T00:00:00"/>
    <s v="Kiewit"/>
    <x v="1"/>
    <s v="9136200995|570205"/>
    <s v="Check with Supplier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Error"/>
    <x v="1"/>
    <d v="2023-03-27T00:00:00"/>
    <m/>
    <m/>
    <m/>
    <m/>
    <m/>
    <m/>
    <m/>
    <m/>
    <m/>
    <s v="Airgas Inc"/>
    <s v="Invoice"/>
    <n v="9136200995"/>
    <m/>
    <d v="2023-03-23T08:37:23"/>
    <n v="570205"/>
    <s v="SaveInvoiceFromInterface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https://gepsmartinterfacestorage.blob.core.windows.net/buyersqlconn/70021845/Interfaces/Inbound/cXML/Invoice/ProcessingError/2023/03/23/Invoice_20230323083708_dc20f369fc8c45dcbad1472c4856ec25.txt"/>
    <m/>
  </r>
  <r>
    <x v="8"/>
    <d v="2023-03-23T00:00:00"/>
    <s v="Kiewit"/>
    <x v="1"/>
    <s v="CM844123|539935"/>
    <s v="Check with Supplier"/>
    <s v="Failed|CreditMemoWorkFlow|08585220159997478541792388424CU22|Production-SMART-EASTUS|Correlation Id:08585220160017979966873666996CU65|Reason: HTTP - ValidationException: Atleast one line item is mandatory for creating Credit Memo"/>
    <s v="Error"/>
    <x v="1"/>
    <d v="2023-03-27T00:00:00"/>
    <m/>
    <m/>
    <m/>
    <m/>
    <m/>
    <m/>
    <m/>
    <m/>
    <m/>
    <s v="Ferguson US Holdings Inc"/>
    <s v="CreditMemo"/>
    <s v="CM844123"/>
    <m/>
    <d v="2023-03-23T17:01:32"/>
    <n v="539935"/>
    <s v="SaveInvoiceFromInterface"/>
    <s v="Failed|CreditMemoWorkFlow|08585220159997478541792388424CU22|Production-SMART-EASTUS|Correlation Id:08585220160017979966873666996CU65|Reason: HTTP - ValidationException: Atleast one line item is mandatory for creating Credit Memo"/>
    <s v="https://gepsmartinterfacestorage.blob.core.windows.net/buyersqlconn/70021845/Interfaces/Inbound/cXML/CreditMemo/ProcessingError/2023/03/23/CreditMemo_20230323170127_5a713780ae894426bb2fc1f1fb5c91bc.txt"/>
    <m/>
  </r>
  <r>
    <x v="8"/>
    <d v="2023-03-23T00:00:00"/>
    <s v="Petronas"/>
    <x v="1"/>
    <s v="230306590|548882"/>
    <s v="Check with Supplier"/>
    <s v="Failed|InvoiceWorkFlow|08585220705591645829856278219CU61|Production-SMART-EASTUS|Correlation Id:08585220705640658576268404163CU51|Reason: HTTP - Validation: PartnerInvoiceNumber is Duplicate. 230306590"/>
    <s v="Pending"/>
    <x v="0"/>
    <m/>
    <m/>
    <m/>
    <m/>
    <m/>
    <m/>
    <m/>
    <m/>
    <m/>
    <m/>
    <s v="LAPASAR SDN. BHD."/>
    <s v="Invoice"/>
    <n v="230306590"/>
    <m/>
    <d v="2023-03-23T01:52:15"/>
    <n v="548882"/>
    <s v="SaveInvoiceFromInterface"/>
    <s v="Failed|InvoiceWorkFlow|08585220705591645829856278219CU61|Production-SMART-EASTUS|Correlation Id:08585220705640658576268404163CU51|Reason: HTTP - Validation: PartnerInvoiceNumber is Duplicate. 230306590"/>
    <s v="https://gepsmartinterfacestorage.blob.core.windows.net/buyersqlconn/70021790/Interfaces/Inbound/cXML/Invoice/ProcessingError/2023/03/23/Invoice_20230323015208_0c1ae90eba774d729d611cf06dc78713.txt"/>
    <m/>
  </r>
  <r>
    <x v="8"/>
    <d v="2023-03-24T00:00:00"/>
    <s v="OGE"/>
    <x v="0"/>
    <s v="568502401|42197"/>
    <s v="Check with Supplier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Pending"/>
    <x v="0"/>
    <m/>
    <m/>
    <m/>
    <m/>
    <m/>
    <m/>
    <m/>
    <m/>
    <m/>
    <m/>
    <s v="KAUL GLOVE &amp; MANUFACTURING CO"/>
    <s v="Invoice"/>
    <n v="568502401"/>
    <m/>
    <d v="2023-03-23T15:53:27"/>
    <n v="42197"/>
    <s v="SaveInvoiceFromInterface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https://gepsmartinterfacestorage.blob.core.windows.net/buyersqlconn/7954/Interfaces/Inbound/EDI/Invoice/ProcessingError/2023/03/23/Invoice_20230323035319_5580b2cc-f4e9-4ce7-b158-b31a3994c1c4.txt"/>
    <m/>
  </r>
  <r>
    <x v="8"/>
    <d v="2023-03-24T00:00:00"/>
    <s v="Mylan"/>
    <x v="2"/>
    <s v="737021733|130566"/>
    <s v="Check with Supplier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Pending"/>
    <x v="0"/>
    <m/>
    <m/>
    <m/>
    <m/>
    <m/>
    <m/>
    <m/>
    <m/>
    <m/>
    <m/>
    <s v="Home Depot Pro"/>
    <s v="Invoice"/>
    <n v="737021733"/>
    <m/>
    <d v="2023-03-24T06:39:22"/>
    <n v="130566"/>
    <s v="SaveInvoiceFromInterface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https://gepsmartinterfacestorage.blob.core.windows.net/buyersqlconn/96327/Interfaces/Inbound/cXML/Invoice/ProcessingError/2023/03/24/Invoice_20230324063916_a943ef9c61d5440ea171f65a436abc7f.txt"/>
    <m/>
  </r>
  <r>
    <x v="8"/>
    <d v="2023-03-24T00:00:00"/>
    <s v="ABM"/>
    <x v="1"/>
    <s v="423017233|460113"/>
    <s v="Check with Supplier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017233"/>
    <m/>
    <d v="2023-03-23T12:08:30"/>
    <n v="460113"/>
    <s v="SaveInvoiceFromInterface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https://gepsmartinterfacestorage.blob.core.windows.net/buyersqlconn/4202/Interfaces/Inbound/cXML/Invoice/ProcessingError/2023/03/23/Invoice_20230323120822_9157209d0328441dacbfb3be6cbe7f5f.txt"/>
    <m/>
  </r>
  <r>
    <x v="8"/>
    <d v="2023-03-24T00:00:00"/>
    <s v="ABM"/>
    <x v="1"/>
    <s v="0919455792|418505"/>
    <s v="Check with Supplier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Pending"/>
    <x v="0"/>
    <m/>
    <m/>
    <m/>
    <m/>
    <m/>
    <m/>
    <m/>
    <m/>
    <m/>
    <m/>
    <s v="TENNANT SALES &amp; SERVICE CO."/>
    <s v="Invoice"/>
    <n v="919455792"/>
    <m/>
    <d v="2023-03-23T23:49:33"/>
    <n v="418505"/>
    <s v="SaveInvoiceFromInterface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https://gepsmartinterfacestorage.blob.core.windows.net/buyersqlconn/4202/Interfaces/Inbound/EDI/Invoice/ProcessingError/2023/03/23/Invoice_20230323114926_acc0d80f-8fc2-485e-8499-cf4f95856b25.txt"/>
    <m/>
  </r>
  <r>
    <x v="8"/>
    <d v="2023-03-24T00:00:00"/>
    <s v="Ecolab"/>
    <x v="0"/>
    <s v="S33183265-222369|540445"/>
    <s v="GEP Team to reprocess"/>
    <s v="Failed|InvoiceWorkFlow|08585220037283429883799072240CU94|Production-SMART-EASTUS|Correlation Id:08585220037334599426410601901CU20|Reason: HTTP - Exception occured in API, Please contact Admin."/>
    <s v="Pending"/>
    <x v="0"/>
    <m/>
    <m/>
    <m/>
    <m/>
    <m/>
    <m/>
    <m/>
    <m/>
    <m/>
    <m/>
    <s v="LEASE PLAN U S A INC."/>
    <s v="Invoice"/>
    <s v="S33183265-222369"/>
    <e v="#N/A"/>
    <d v="2023-03-23T20:26:23"/>
    <n v="540445"/>
    <s v="SaveInvoiceFromInterface"/>
    <s v="Failed|InvoiceWorkFlow|08585220037283429883799072240CU94|Production-SMART-EASTUS|Correlation Id:08585220037334599426410601901CU20|Reason: HTTP - Exception occured in API, Please contact Admin."/>
    <s v="https://gepsmartinterfacestorage.blob.core.windows.net/buyersqlconn/538731/Interfaces/Inbound/cXML/Invoice/ProcessingError/2023/03/23/Invoice_20230323202558_4b762e27edfe4a89adb2145fcc58b83f.txt"/>
    <s v="cxml"/>
  </r>
  <r>
    <x v="8"/>
    <d v="2023-03-24T00:00:00"/>
    <s v="Ecolab"/>
    <x v="0"/>
    <s v="SINV02211449|540498"/>
    <s v="Check with Supplier"/>
    <s v="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9"/>
    <m/>
    <d v="2023-03-23T20:48:24"/>
    <n v="540498"/>
    <s v="SaveInvoiceFromInterface"/>
    <s v="An error occurred while processing the message, refer to the details section for more information _x000a_Message ID: {3BFAD81B-0F69-4648-B37D-0A2185EC1B6F}_x000a_Instance ID: {F8472147-8FAD-4C34-B261-95C0DFE26C6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ddd0480-4efe-4c2c-a3fb-f5df74d5f57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8923582bc4f54a8ab39b2a8e46a6bbf6.txt"/>
    <m/>
  </r>
  <r>
    <x v="8"/>
    <d v="2023-03-24T00:00:00"/>
    <s v="Ecolab"/>
    <x v="0"/>
    <s v="SINV02211454|540498"/>
    <s v="Check with Supplier"/>
    <s v="{ValidationException}ValidationException: There was an error in processing Invoice : SINV0221145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4"/>
    <m/>
    <d v="2023-03-23T20:48:24"/>
    <n v="540498"/>
    <s v="SaveInvoiceFromInterface"/>
    <s v="An error occurred while processing the message, refer to the details section for more information _x000a_Message ID: {A9091838-8361-466A-B096-8EEE8915DB9F}_x000a_Instance ID: {59923BA3-94FC-4D57-8AD7-879630FC6B3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670c47-06f8-4f4e-a6ff-fc60708847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598c788919e24b1b8ab7bbe3f6044c97.txt"/>
    <m/>
  </r>
  <r>
    <x v="8"/>
    <d v="2023-03-24T00:00:00"/>
    <s v="Ecolab"/>
    <x v="0"/>
    <s v="SINV02211450|540498"/>
    <s v="Check with Supplier"/>
    <s v="{ValidationException}ValidationException: There was an error in processing Invoice : SINV02211450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0"/>
    <m/>
    <d v="2023-03-23T20:48:24"/>
    <n v="540498"/>
    <s v="SaveInvoiceFromInterface"/>
    <s v="An error occurred while processing the message, refer to the details section for more information _x000a_Message ID: {F9DFD26B-CB1A-407A-ABCC-5F71629C315F}_x000a_Instance ID: {D1DFC72A-E8F5-4800-B36C-CEEF96D300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6d3c29b-1792-4473-a55f-fdafecc6149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0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0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6f4cc2e8d273495492ef0d1eb4c25316.txt"/>
    <m/>
  </r>
  <r>
    <x v="8"/>
    <d v="2023-03-24T00:00:00"/>
    <s v="Ecolab"/>
    <x v="0"/>
    <s v="SINV02211446|540498"/>
    <s v="Check with Supplier"/>
    <s v="{ValidationException}ValidationException: There was an error in processing Invoice : SINV02211446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6"/>
    <m/>
    <d v="2023-03-23T20:48:24"/>
    <n v="540498"/>
    <s v="SaveInvoiceFromInterface"/>
    <s v="An error occurred while processing the message, refer to the details section for more information _x000a_Message ID: {D956B819-2642-4BB0-85DB-F65D6987AB94}_x000a_Instance ID: {5DEDC5E1-7376-478F-9ECA-73C6BD2D8B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e0e74a0-9e6d-488e-873e-df467f1c193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381415ae719d40fe84a108dcd0bf8ab6.txt"/>
    <m/>
  </r>
  <r>
    <x v="8"/>
    <d v="2023-03-24T00:00:00"/>
    <s v="Ecolab"/>
    <x v="0"/>
    <s v="SINV02211745|540498"/>
    <s v="Check with Supplier"/>
    <s v="{ValidationException}ValidationException: There was an error in processing Invoice : SINV02211745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5"/>
    <m/>
    <d v="2023-03-23T20:48:24"/>
    <n v="540498"/>
    <s v="SaveInvoiceFromInterface"/>
    <s v="An error occurred while processing the message, refer to the details section for more information _x000a_Message ID: {9A3BE1DC-2970-4809-8916-B617E7179410}_x000a_Instance ID: {6145E2EA-369A-4ED4-AED6-214ABD05CE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8a99ef1-5e3a-4d1e-b963-2452260ea76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5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5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5bd36e85e18a49929d0201d3570795b2.txt"/>
    <m/>
  </r>
  <r>
    <x v="8"/>
    <d v="2023-03-24T00:00:00"/>
    <s v="Ecolab"/>
    <x v="0"/>
    <s v="SINV02211746|540498"/>
    <s v="Check with Supplier"/>
    <s v="{ValidationException}ValidationException: There was an error in processing Invoice : SINV02211746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6"/>
    <m/>
    <d v="2023-03-23T20:48:25"/>
    <n v="540498"/>
    <s v="SaveInvoiceFromInterface"/>
    <s v="An error occurred while processing the message, refer to the details section for more information _x000a_Message ID: {7022AFBB-7C00-476F-8771-55C2E11CB7AC}_x000a_Instance ID: {1901EEF5-C971-4856-82CA-A54F402019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9c7c489-1954-420d-9601-e2727d7edc7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6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6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bc48f9fe5182429bb3d13257de7430bc.txt"/>
    <m/>
  </r>
  <r>
    <x v="8"/>
    <d v="2023-03-24T00:00:00"/>
    <s v="Ecolab"/>
    <x v="0"/>
    <s v="8812445764|540495"/>
    <s v="Check with Supplier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Pending"/>
    <x v="0"/>
    <m/>
    <m/>
    <m/>
    <m/>
    <m/>
    <m/>
    <m/>
    <m/>
    <m/>
    <m/>
    <s v="VWR INTERNATIONAL LLC - USA"/>
    <s v="Invoice"/>
    <n v="8812445764"/>
    <m/>
    <d v="2023-03-24T03:28:25"/>
    <n v="540495"/>
    <s v="SaveInvoiceFromInterface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https://gepsmartinterfacestorage.blob.core.windows.net/buyersqlconn/538731/Interfaces/Inbound/cXML/Invoice/ProcessingError/2023/03/24/Invoice_20230324032815_50592954045a49778104fcfacb69bc21.txt"/>
    <m/>
  </r>
  <r>
    <x v="8"/>
    <d v="2023-03-24T00:00:00"/>
    <s v="Ecolab"/>
    <x v="0"/>
    <s v="1558389|544579"/>
    <s v="Check with Supplier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Pending"/>
    <x v="0"/>
    <m/>
    <m/>
    <m/>
    <m/>
    <m/>
    <m/>
    <m/>
    <m/>
    <m/>
    <m/>
    <s v="FISHER SCIENTIFIC Company, LLC"/>
    <s v="Invoice"/>
    <n v="1558389"/>
    <m/>
    <d v="2023-03-24T07:53:00"/>
    <n v="544579"/>
    <s v="SaveInvoiceFromInterface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https://gepsmartinterfacestorage.blob.core.windows.net/buyersqlconn/538731/Interfaces/Inbound/cXML/Invoice/ProcessingError/2023/03/24/Invoice_20230324075247_f776a419eb5a4305abac9e5211cb00cc.txt"/>
    <m/>
  </r>
  <r>
    <x v="8"/>
    <d v="2023-03-24T00:00:00"/>
    <s v="Ecolab"/>
    <x v="0"/>
    <s v="1558397|544579"/>
    <s v="Check with Supplier"/>
    <s v="Failed|CreditMemoWorkFlow|08585219625378960150399208392CU48|Production-SMART-EASTUS|Correlation Id:08585219625399280687718723768CU89|Reason: HTTP - ValidationException: OrderNumber : 5502842126 does not exists"/>
    <s v="Pending"/>
    <x v="0"/>
    <m/>
    <m/>
    <m/>
    <m/>
    <m/>
    <m/>
    <m/>
    <m/>
    <m/>
    <m/>
    <s v="FISHER SCIENTIFIC Company, LLC"/>
    <s v="CreditMemo"/>
    <n v="1558397"/>
    <m/>
    <d v="2023-03-24T07:52:31"/>
    <n v="544579"/>
    <s v="SaveCreditMemoFromInterface"/>
    <s v="Failed|CreditMemoWorkFlow|08585219625378960150399208392CU48|Production-SMART-EASTUS|Correlation Id:08585219625399280687718723768CU89|Reason: HTTP - ValidationException: OrderNumber : 5502842126 does not exists"/>
    <s v="https://gepsmartinterfacestorage.blob.core.windows.net/buyersqlconn/538731/Interfaces/Inbound/cXML/CreditMemo/ProcessingError/2023/03/24/CreditMemo_20230324075228_385e0d0cb73d4bfaa295efae72856c5c.txt"/>
    <m/>
  </r>
  <r>
    <x v="8"/>
    <d v="2023-03-24T00:00:00"/>
    <s v="Ecolab"/>
    <x v="0"/>
    <s v="1558398|544579"/>
    <s v="Check with Supplier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558398"/>
    <m/>
    <d v="2023-03-24T07:52:58"/>
    <n v="544579"/>
    <s v="SaveInvoiceFromInterface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https://gepsmartinterfacestorage.blob.core.windows.net/buyersqlconn/538731/Interfaces/Inbound/cXML/Invoice/ProcessingError/2023/03/24/Invoice_20230324075247_ebb7733dc88b4b8c80a53d8dddf7bb6a.txt"/>
    <m/>
  </r>
  <r>
    <x v="8"/>
    <d v="2023-03-24T00:00:00"/>
    <s v="Kiewit"/>
    <x v="1"/>
    <s v="9649762466|572963"/>
    <s v="Check with Supplier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9762466"/>
    <m/>
    <d v="2023-03-23T12:16:34"/>
    <n v="572963"/>
    <s v="SaveInvoiceFromInterface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https://gepsmartinterfacestorage.blob.core.windows.net/buyersqlconn/70021845/Interfaces/Inbound/cXML/Invoice/ProcessingError/2023/03/23/Invoice_20230323121626_8e86ea5111634ba1b940ea6973b9beab.txt"/>
    <m/>
  </r>
  <r>
    <x v="8"/>
    <d v="2023-03-24T00:00:00"/>
    <s v="Kiewit"/>
    <x v="1"/>
    <s v="62605227|568107"/>
    <s v="Check with Supplier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5227"/>
    <m/>
    <d v="2023-03-23T11:23:12"/>
    <n v="568107"/>
    <s v="SaveInvoiceFromInterface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https://gepsmartinterfacestorage.blob.core.windows.net/buyersqlconn/70021845/Interfaces/Inbound/cXML/Invoice/ProcessingError/2023/03/23/Invoice_20230323112303_24be5415eeef435e8a19c157fa209441.txt"/>
    <m/>
  </r>
  <r>
    <x v="8"/>
    <d v="2023-03-24T00:00:00"/>
    <s v="Kiewit"/>
    <x v="1"/>
    <s v="62608415|568107"/>
    <s v="Check with Supplier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8415"/>
    <m/>
    <d v="2023-03-23T11:23:11"/>
    <n v="568107"/>
    <s v="SaveInvoiceFromInterface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https://gepsmartinterfacestorage.blob.core.windows.net/buyersqlconn/70021845/Interfaces/Inbound/cXML/Invoice/ProcessingError/2023/03/23/Invoice_20230323112301_8554634ca0884c3fb5e3c74a454e5724.txt"/>
    <m/>
  </r>
  <r>
    <x v="8"/>
    <d v="2023-03-24T00:00:00"/>
    <s v="Kiewit"/>
    <x v="1"/>
    <s v="1VPJGQ4F1QR6|545568"/>
    <s v="GEP Team to reprocess"/>
    <s v="Failed|InvoiceWorkFlow|08585220005306741374203193551CU64|Production-SMART-EASTUS|Correlation Id:08585220005354700534605751029CU84|Reason: HTTP - Exception occured in API, Please contact Admin."/>
    <s v="Error"/>
    <x v="1"/>
    <d v="2023-03-27T00:00:00"/>
    <m/>
    <m/>
    <m/>
    <m/>
    <m/>
    <m/>
    <m/>
    <m/>
    <m/>
    <s v="Amazon Capital Services Inc"/>
    <s v="Invoice"/>
    <s v="1VPJGQ4F1QR6"/>
    <m/>
    <d v="2023-03-23T21:19:45"/>
    <n v="545568"/>
    <s v="SaveInvoiceFromInterface"/>
    <s v="Failed|InvoiceWorkFlow|08585220005306741374203193551CU64|Production-SMART-EASTUS|Correlation Id:08585220005354700534605751029CU84|Reason: HTTP - Exception occured in API, Please contact Admin."/>
    <s v="https://gepsmartinterfacestorage.blob.core.windows.net/buyersqlconn/70021845/Interfaces/Inbound/cXML/Invoice/ProcessingError/2023/03/23/Invoice_20230323211917_b133e616c51f4ee1ace073d89b58695e.txt"/>
    <s v="Processed"/>
  </r>
  <r>
    <x v="8"/>
    <d v="2023-03-24T00:00:00"/>
    <s v="Kiewit"/>
    <x v="1"/>
    <s v="3533584267|566022"/>
    <s v="Check with Supplier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Error"/>
    <x v="1"/>
    <d v="2023-03-27T00:00:00"/>
    <m/>
    <m/>
    <m/>
    <m/>
    <m/>
    <m/>
    <m/>
    <m/>
    <m/>
    <s v="Staples Contract &amp; Commercial Inc Staples Advantage Staples Contract &amp; Commercial LLC"/>
    <s v="Invoice"/>
    <n v="3533584267"/>
    <m/>
    <d v="2023-03-23T10:41:55"/>
    <n v="566022"/>
    <s v="SaveInvoiceFromInterface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https://gepsmartinterfacestorage.blob.core.windows.net/buyersqlconn/70021845/Interfaces/Inbound/cXML/Invoice/ProcessingError/2023/03/23/Invoice_20230323104149_d9aeff80d11f4d62a858cc0c692954e5.txt"/>
    <m/>
  </r>
  <r>
    <x v="8"/>
    <d v="2023-03-24T00:00:00"/>
    <s v="Kiewit"/>
    <x v="1"/>
    <s v="3533584270|566022"/>
    <s v="Check with Supplier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Error"/>
    <x v="1"/>
    <d v="2023-03-27T00:00:00"/>
    <m/>
    <m/>
    <m/>
    <m/>
    <m/>
    <m/>
    <m/>
    <m/>
    <m/>
    <s v="Staples Contract &amp; Commercial Inc Staples Advantage Staples Contract &amp; Commercial LLC"/>
    <s v="CreditMemo"/>
    <n v="3533584270"/>
    <m/>
    <d v="2023-03-23T10:41:17"/>
    <n v="566022"/>
    <s v="SaveCreditMemoFromInterface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3/CreditMemo_20230323104112_8121ec55787a44a1b53400e68e8b173e.txt"/>
    <m/>
  </r>
  <r>
    <x v="8"/>
    <d v="2023-03-24T00:00:00"/>
    <s v="Kiewit"/>
    <x v="1"/>
    <s v="CM844123|539935"/>
    <s v="Check with Supplier"/>
    <s v="Failed|CreditMemoWorkFlow|08585220159997478541792388424CU22|Production-SMART-EASTUS|Correlation Id:08585220160017979966873666996CU65|Reason: HTTP - ValidationException: Atleast one line item is mandatory for creating Credit Memo"/>
    <s v="Error"/>
    <x v="1"/>
    <d v="2023-03-27T00:00:00"/>
    <m/>
    <m/>
    <m/>
    <m/>
    <m/>
    <m/>
    <m/>
    <m/>
    <m/>
    <s v="Ferguson US Holdings Inc"/>
    <s v="CreditMemo"/>
    <s v="CM844123"/>
    <m/>
    <d v="2023-03-23T17:01:32"/>
    <n v="539935"/>
    <s v="SaveCreditMemoFromInterface"/>
    <s v="Failed|CreditMemoWorkFlow|08585220159997478541792388424CU22|Production-SMART-EASTUS|Correlation Id:08585220160017979966873666996CU65|Reason: HTTP - ValidationException: Atleast one line item is mandatory for creating Credit Memo"/>
    <s v="https://gepsmartinterfacestorage.blob.core.windows.net/buyersqlconn/70021845/Interfaces/Inbound/cXML/CreditMemo/ProcessingError/2023/03/23/CreditMemo_20230323170127_5a713780ae894426bb2fc1f1fb5c91bc.txt"/>
    <m/>
  </r>
  <r>
    <x v="8"/>
    <d v="2023-03-24T00:00:00"/>
    <s v="Kiewit"/>
    <x v="1"/>
    <s v="HP03252|565058"/>
    <s v="Check with Supplier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P03252"/>
    <m/>
    <d v="2023-03-23T23:17:59"/>
    <n v="565058"/>
    <s v="SaveInvoiceFromInterface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https://gepsmartinterfacestorage.blob.core.windows.net/buyersqlconn/70021845/Interfaces/Inbound/cXML/Invoice/ProcessingError/2023/03/23/Invoice_20230323231754_56d24e2c13e6434391e82c7d5a72af1e.txt"/>
    <m/>
  </r>
  <r>
    <x v="8"/>
    <d v="2023-03-24T00:00:00"/>
    <s v="Kiewit"/>
    <x v="1"/>
    <s v="4620934265|572685"/>
    <s v="Check with Supplier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Error"/>
    <x v="1"/>
    <d v="2023-03-27T00:00:00"/>
    <m/>
    <m/>
    <m/>
    <m/>
    <m/>
    <m/>
    <m/>
    <m/>
    <m/>
    <s v="Hilti Inc"/>
    <s v="Invoice"/>
    <n v="4620934265"/>
    <m/>
    <d v="2023-03-24T03:50:31"/>
    <n v="572685"/>
    <s v="SaveInvoiceFromInterface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https://gepsmartinterfacestorage.blob.core.windows.net/buyersqlconn/70021845/Interfaces/Inbound/cXML/Invoice/ProcessingError/2023/03/24/Invoice_20230324035021_f929d0596e3f438a88f856b3f69d88fe.txt"/>
    <m/>
  </r>
  <r>
    <x v="8"/>
    <d v="2023-03-24T00:00:00"/>
    <s v="Kiewit"/>
    <x v="1"/>
    <s v="9136256258|570205"/>
    <s v="Check with Supplier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Error"/>
    <x v="1"/>
    <d v="2023-03-27T00:00:00"/>
    <m/>
    <m/>
    <m/>
    <m/>
    <m/>
    <m/>
    <m/>
    <m/>
    <m/>
    <s v="Airgas Inc"/>
    <s v="Invoice"/>
    <n v="9136256258"/>
    <m/>
    <d v="2023-03-24T08:38:13"/>
    <n v="570205"/>
    <s v="SaveInvoiceFromInterface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https://gepsmartinterfacestorage.blob.core.windows.net/buyersqlconn/70021845/Interfaces/Inbound/cXML/Invoice/ProcessingError/2023/03/24/Invoice_20230324083801_f11b3bc3065a4e3ca39daea594084f8d.txt"/>
    <m/>
  </r>
  <r>
    <x v="8"/>
    <d v="2023-03-24T00:00:00"/>
    <s v="Kiewit"/>
    <x v="1"/>
    <s v="9331369346|566727"/>
    <s v="Check with Supplier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Error"/>
    <x v="1"/>
    <d v="2023-03-27T00:00:00"/>
    <m/>
    <m/>
    <m/>
    <m/>
    <m/>
    <m/>
    <m/>
    <m/>
    <m/>
    <s v="Graybar Electric Company Inc"/>
    <s v="Invoice"/>
    <n v="9331369346"/>
    <m/>
    <d v="2023-03-24T04:01:31"/>
    <n v="566727"/>
    <s v="SaveInvoiceFromInterface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4/Invoice_20230324040124_1d1b974990894c609a98f6a1ebed39c5.txt"/>
    <m/>
  </r>
  <r>
    <x v="8"/>
    <d v="2023-03-24T00:00:00"/>
    <s v="Kiewit"/>
    <x v="1"/>
    <s v="9331370438|566727"/>
    <s v="Check with Supplier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0438"/>
    <m/>
    <d v="2023-03-24T04:07:33"/>
    <n v="566727"/>
    <s v="SaveInvoiceFromInterface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727_234a9e4d016e4d28a02b3fa9e4841f33.txt"/>
    <m/>
  </r>
  <r>
    <x v="8"/>
    <d v="2023-03-24T00:00:00"/>
    <s v="Kiewit"/>
    <x v="1"/>
    <s v="9331376922|566727"/>
    <s v="Check with Supplier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Error"/>
    <x v="1"/>
    <d v="2023-03-27T00:00:00"/>
    <m/>
    <m/>
    <m/>
    <m/>
    <m/>
    <m/>
    <m/>
    <m/>
    <m/>
    <s v="Graybar Electric Company Inc"/>
    <s v="Invoice"/>
    <n v="9331376922"/>
    <m/>
    <d v="2023-03-24T04:09:35"/>
    <n v="566727"/>
    <s v="SaveInvoiceFromInterface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https://gepsmartinterfacestorage.blob.core.windows.net/buyersqlconn/70021845/Interfaces/Inbound/cXML/Invoice/ProcessingError/2023/03/24/Invoice_20230324040927_c1cde7cfe6504418aee4d38a7811a61e.txt"/>
    <m/>
  </r>
  <r>
    <x v="8"/>
    <d v="2023-03-24T00:00:00"/>
    <s v="Kiewit"/>
    <x v="1"/>
    <s v="9331376938|566727"/>
    <s v="Check with Supplier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6938"/>
    <m/>
    <d v="2023-03-24T04:06:38"/>
    <n v="566727"/>
    <s v="SaveInvoiceFromInterface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627_00653ee61e2047f78a716afedefcaa52.txt"/>
    <m/>
  </r>
  <r>
    <x v="8"/>
    <d v="2023-03-24T00:00:00"/>
    <s v="Kiewit"/>
    <x v="1"/>
    <s v="94946250|570280"/>
    <s v="Check with Supplier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McMaster-Carr Supply Co"/>
    <s v="Invoice"/>
    <n v="94946250"/>
    <m/>
    <d v="2023-03-24T08:04:56"/>
    <n v="570280"/>
    <s v="SaveInvoiceFromInterface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4/Invoice_20230324080448_6ee9d6dc37d14542a003c98a6e23d7f0.txt"/>
    <m/>
  </r>
  <r>
    <x v="8"/>
    <d v="2023-03-24T00:00:00"/>
    <s v="Kiewit"/>
    <x v="1"/>
    <s v="IDPOC290944|571544"/>
    <s v="Check with Supplier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Error"/>
    <x v="1"/>
    <d v="2023-03-27T00:00:00"/>
    <m/>
    <m/>
    <m/>
    <m/>
    <m/>
    <m/>
    <m/>
    <m/>
    <m/>
    <s v="Fastenal Company"/>
    <s v="Invoice"/>
    <s v="IDPOC290944"/>
    <m/>
    <d v="2023-03-24T06:13:35"/>
    <n v="571544"/>
    <s v="SaveInvoiceFromInterface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https://gepsmartinterfacestorage.blob.core.windows.net/buyersqlconn/70021845/Interfaces/Inbound/cXML/Invoice/ProcessingError/2023/03/24/Invoice_20230324061326_561b15058a104a179b12be215f938fc3.txt"/>
    <m/>
  </r>
  <r>
    <x v="8"/>
    <d v="2023-03-24T00:00:00"/>
    <s v="OGE"/>
    <x v="0"/>
    <s v="OK0258402|57824"/>
    <s v="Check with Supplier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Pending"/>
    <x v="0"/>
    <m/>
    <m/>
    <m/>
    <m/>
    <m/>
    <m/>
    <m/>
    <m/>
    <m/>
    <m/>
    <s v="FASTENAL COMPANY"/>
    <s v="Invoice"/>
    <s v="OK0258402"/>
    <m/>
    <d v="2023-03-24T14:41:56"/>
    <n v="57824"/>
    <s v="SaveInvoiceFromInterface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https://gepsmartinterfacestorage.blob.core.windows.net/buyersqlconn/7954/Interfaces/Inbound/cXML/Invoice/ProcessingError/2023/03/24/Invoice_20230324144150_267b5f4d0ef540c3be3ed35a3d5e390f.txt"/>
    <m/>
  </r>
  <r>
    <x v="8"/>
    <d v="2023-03-24T00:00:00"/>
    <s v="OGE"/>
    <x v="0"/>
    <s v="OK0258398|57824"/>
    <s v="Check with Supplier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Pending"/>
    <x v="0"/>
    <m/>
    <m/>
    <m/>
    <m/>
    <m/>
    <m/>
    <m/>
    <m/>
    <m/>
    <m/>
    <s v="FASTENAL COMPANY"/>
    <s v="Invoice"/>
    <s v="OK0258398"/>
    <m/>
    <d v="2023-03-24T14:41:58"/>
    <n v="57824"/>
    <s v="SaveInvoiceFromInterface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https://gepsmartinterfacestorage.blob.core.windows.net/buyersqlconn/7954/Interfaces/Inbound/cXML/Invoice/ProcessingError/2023/03/24/Invoice_20230324144151_78e77785570c4163a2abc49c4cb297ca.txt"/>
    <m/>
  </r>
  <r>
    <x v="8"/>
    <d v="2023-03-24T00:00:00"/>
    <s v="OGE"/>
    <x v="0"/>
    <s v="568502101|42197"/>
    <s v="Check with Supplier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Pending"/>
    <x v="0"/>
    <m/>
    <m/>
    <m/>
    <m/>
    <m/>
    <m/>
    <m/>
    <m/>
    <m/>
    <m/>
    <s v="KAUL GLOVE &amp; MANUFACTURING CO"/>
    <s v="Invoice"/>
    <n v="568502101"/>
    <m/>
    <d v="2023-03-24T15:53:56"/>
    <n v="42197"/>
    <s v="SaveInvoiceFromInterface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https://gepsmartinterfacestorage.blob.core.windows.net/buyersqlconn/7954/Interfaces/Inbound/EDI/Invoice/ProcessingError/2023/03/24/Invoice_20230324035347_71fdb12b-29b7-4f3d-9d90-7e504b7ce4b7.txt"/>
    <m/>
  </r>
  <r>
    <x v="8"/>
    <d v="2023-03-24T00:00:00"/>
    <s v="OGE"/>
    <x v="0"/>
    <s v="571217800|42197"/>
    <s v="Check with Supplier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71217800"/>
    <m/>
    <d v="2023-03-24T15:53:56"/>
    <n v="42197"/>
    <s v="SaveInvoiceFromInterface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https://gepsmartinterfacestorage.blob.core.windows.net/buyersqlconn/7954/Interfaces/Inbound/EDI/Invoice/ProcessingError/2023/03/24/Invoice_20230324035347_4e97a756-9971-4dc1-bd3d-d75599134889.txt"/>
    <m/>
  </r>
  <r>
    <x v="8"/>
    <d v="2023-03-24T00:00:00"/>
    <s v="OGE"/>
    <x v="0"/>
    <s v="570132100|42197"/>
    <s v="Check with Supplier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Pending"/>
    <x v="0"/>
    <m/>
    <m/>
    <m/>
    <m/>
    <m/>
    <m/>
    <m/>
    <m/>
    <m/>
    <m/>
    <s v="KAUL GLOVE &amp; MANUFACTURING CO"/>
    <s v="Invoice"/>
    <n v="570132100"/>
    <m/>
    <d v="2023-03-24T15:54:01"/>
    <n v="42197"/>
    <s v="SaveInvoiceFromInterface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https://gepsmartinterfacestorage.blob.core.windows.net/buyersqlconn/7954/Interfaces/Inbound/EDI/Invoice/ProcessingError/2023/03/24/Invoice_20230324035347_fc69ec63-4bcf-4888-87aa-7cfec604cea8.txt"/>
    <m/>
  </r>
  <r>
    <x v="8"/>
    <d v="2023-03-24T00:00:00"/>
    <s v="Mylan"/>
    <x v="2"/>
    <s v="737021733|130566"/>
    <s v="Check with Supplier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Pending"/>
    <x v="0"/>
    <m/>
    <m/>
    <m/>
    <m/>
    <m/>
    <m/>
    <m/>
    <m/>
    <m/>
    <m/>
    <s v="Home Depot Pro"/>
    <s v="Invoice"/>
    <n v="737021733"/>
    <m/>
    <d v="2023-03-24T06:39:22"/>
    <n v="130566"/>
    <s v="SaveInvoiceFromInterface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https://gepsmartinterfacestorage.blob.core.windows.net/buyersqlconn/96327/Interfaces/Inbound/cXML/Invoice/ProcessingError/2023/03/24/Invoice_20230324063916_a943ef9c61d5440ea171f65a436abc7f.txt"/>
    <m/>
  </r>
  <r>
    <x v="8"/>
    <d v="2023-03-24T00:00:00"/>
    <s v="CincinnatiBell"/>
    <x v="1"/>
    <s v="767584700|78695"/>
    <s v="Check with Supplier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584700"/>
    <m/>
    <d v="2023-03-24T14:23:55"/>
    <n v="78695"/>
    <s v="SaveInvoiceFromInterface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https://gepsmartinterfacestorage.blob.core.windows.net/buyersqlconn/70242/Interfaces/Inbound/EDI/Invoice/ProcessingError/2023/03/24/Invoice_20230324022331_27ec3fc4-71e4-4ff3-9304-48d35cb53b3c.txt"/>
    <m/>
  </r>
  <r>
    <x v="8"/>
    <d v="2023-03-24T00:00:00"/>
    <s v="ABM"/>
    <x v="1"/>
    <s v="0919455792|418505"/>
    <s v="Check with Supplier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Pending"/>
    <x v="0"/>
    <m/>
    <m/>
    <m/>
    <m/>
    <m/>
    <m/>
    <m/>
    <m/>
    <m/>
    <m/>
    <s v="TENNANT SALES &amp; SERVICE CO."/>
    <s v="Invoice"/>
    <n v="919455792"/>
    <m/>
    <d v="2023-03-23T23:49:33"/>
    <n v="418505"/>
    <s v="SaveInvoiceFromInterface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https://gepsmartinterfacestorage.blob.core.windows.net/buyersqlconn/4202/Interfaces/Inbound/EDI/Invoice/ProcessingError/2023/03/23/Invoice_20230323114926_acc0d80f-8fc2-485e-8499-cf4f95856b25.txt"/>
    <m/>
  </r>
  <r>
    <x v="8"/>
    <d v="2023-03-24T00:00:00"/>
    <s v="ABM"/>
    <x v="1"/>
    <s v="423134661|460113"/>
    <s v="Check with Supplier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1"/>
    <m/>
    <d v="2023-03-24T10:24:38"/>
    <n v="460113"/>
    <s v="SaveInvoiceFromInterface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474eda8e22fc4955b9ca7fc66b975d72.txt"/>
    <m/>
  </r>
  <r>
    <x v="8"/>
    <d v="2023-03-24T00:00:00"/>
    <s v="ABM"/>
    <x v="1"/>
    <s v="423134660|460113"/>
    <s v="Check with Supplier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0"/>
    <m/>
    <d v="2023-03-24T10:24:39"/>
    <n v="460113"/>
    <s v="SaveInvoiceFromInterface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9689836b77aa462493c67d55ff0a6bca.txt"/>
    <m/>
  </r>
  <r>
    <x v="8"/>
    <d v="2023-03-24T00:00:00"/>
    <s v="ABM"/>
    <x v="1"/>
    <s v="423135857|460113"/>
    <s v="Check with Supplier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5857"/>
    <m/>
    <d v="2023-03-24T10:24:40"/>
    <n v="460113"/>
    <s v="SaveInvoiceFromInterface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b9f8db908d9f4155ab664c96da3f6a36.txt"/>
    <m/>
  </r>
  <r>
    <x v="8"/>
    <d v="2023-03-24T00:00:00"/>
    <s v="ABM"/>
    <x v="1"/>
    <s v="3533680327|457887"/>
    <s v="Check with Supplier"/>
    <s v="Failed|CreditMemoWorkFlow|08585219521573164295019375679CU26|Production-SMART-EASTUS|Correlation Id:08585219521591726857988861989CU91|Reason: HTTP - ValidationException: There was an error in processing the Memo as the item(s) 2 has invalid line Number"/>
    <s v="Pending"/>
    <x v="0"/>
    <m/>
    <m/>
    <m/>
    <m/>
    <m/>
    <m/>
    <m/>
    <m/>
    <m/>
    <m/>
    <s v="STAPLES BUSINESS ADVANTAGE-NATIONAL"/>
    <s v="CreditMemo"/>
    <n v="3533680327"/>
    <m/>
    <d v="2023-03-24T10:45:35"/>
    <n v="457887"/>
    <s v="SaveCreditMemoFromInterface"/>
    <s v="Failed|CreditMemoWorkFlow|08585219521573164295019375679CU26|Production-SMART-EASTUS|Correlation Id:08585219521591726857988861989CU91|Reason: HTTP - ValidationException: There was an error in processing the Memo as the item(s) 2 has invalid line Number"/>
    <s v="https://gepsmartinterfacestorage.blob.core.windows.net/buyersqlconn/4202/Interfaces/Inbound/cXML/CreditMemo/ProcessingError/2023/03/24/CreditMemo_20230324104529_0d6e51bd8d604473a62557e861ab2372.txt"/>
    <m/>
  </r>
  <r>
    <x v="8"/>
    <d v="2023-03-24T00:00:00"/>
    <s v="ABM"/>
    <x v="1"/>
    <s v="1519055|387589"/>
    <s v="Check with Supplier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Pending"/>
    <x v="0"/>
    <m/>
    <m/>
    <m/>
    <m/>
    <m/>
    <m/>
    <m/>
    <m/>
    <m/>
    <m/>
    <s v="CINTAS CORP"/>
    <s v="Invoice"/>
    <n v="1519055"/>
    <m/>
    <d v="2023-03-24T13:19:52"/>
    <n v="387589"/>
    <s v="SaveInvoiceFromInterface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https://gepsmartinterfacestorage.blob.core.windows.net/buyersqlconn/4202/Interfaces/Inbound/EDI/Invoice/ProcessingError/2023/03/24/Invoice_20230324011947_56711b94-a404-4314-8e7c-87060d851658.txt"/>
    <m/>
  </r>
  <r>
    <x v="8"/>
    <d v="2023-03-24T00:00:00"/>
    <s v="ABM"/>
    <x v="1"/>
    <s v="1522356|387589"/>
    <s v="Check with Supplier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Pending"/>
    <x v="0"/>
    <m/>
    <m/>
    <m/>
    <m/>
    <m/>
    <m/>
    <m/>
    <m/>
    <m/>
    <m/>
    <s v="CINTAS CORP"/>
    <s v="Invoice"/>
    <n v="1522356"/>
    <m/>
    <d v="2023-03-24T13:20:46"/>
    <n v="387589"/>
    <s v="SaveInvoiceFromInterface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https://gepsmartinterfacestorage.blob.core.windows.net/buyersqlconn/4202/Interfaces/Inbound/EDI/Invoice/ProcessingError/2023/03/24/Invoice_20230324012030_298fb8b2-68bf-4979-a32a-63ad4592bd21.txt"/>
    <m/>
  </r>
  <r>
    <x v="8"/>
    <d v="2023-03-24T00:00:00"/>
    <s v="Ecolab"/>
    <x v="0"/>
    <s v="SINV02211746|540498"/>
    <s v="Check with Supplier"/>
    <s v="{ValidationException}ValidationException: There was an error in processing Invoice : SINV02211746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6"/>
    <m/>
    <d v="2023-03-23T20:48:25"/>
    <n v="540498"/>
    <s v="SaveInvoiceFromInterface"/>
    <s v="An error occurred while processing the message, refer to the details section for more information _x000a_Message ID: {7022AFBB-7C00-476F-8771-55C2E11CB7AC}_x000a_Instance ID: {1901EEF5-C971-4856-82CA-A54F402019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9c7c489-1954-420d-9601-e2727d7edc7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6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6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bc48f9fe5182429bb3d13257de7430bc.txt"/>
    <m/>
  </r>
  <r>
    <x v="8"/>
    <d v="2023-03-24T00:00:00"/>
    <s v="Ecolab"/>
    <x v="0"/>
    <s v="SINV02211745|540498"/>
    <s v="Check with Supplier"/>
    <s v="{ValidationException}ValidationException: There was an error in processing Invoice : SINV02211745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5"/>
    <m/>
    <d v="2023-03-23T20:48:24"/>
    <n v="540498"/>
    <s v="SaveInvoiceFromInterface"/>
    <s v="An error occurred while processing the message, refer to the details section for more information _x000a_Message ID: {9A3BE1DC-2970-4809-8916-B617E7179410}_x000a_Instance ID: {6145E2EA-369A-4ED4-AED6-214ABD05CE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8a99ef1-5e3a-4d1e-b963-2452260ea76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5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5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5bd36e85e18a49929d0201d3570795b2.txt"/>
    <m/>
  </r>
  <r>
    <x v="8"/>
    <d v="2023-03-24T00:00:00"/>
    <s v="Ecolab"/>
    <x v="0"/>
    <s v="SINV02211446|540498"/>
    <s v="Check with Supplier"/>
    <s v="{ValidationException}ValidationException: There was an error in processing Invoice : SINV02211446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6"/>
    <m/>
    <d v="2023-03-23T20:48:24"/>
    <n v="540498"/>
    <s v="SaveInvoiceFromInterface"/>
    <s v="An error occurred while processing the message, refer to the details section for more information _x000a_Message ID: {D956B819-2642-4BB0-85DB-F65D6987AB94}_x000a_Instance ID: {5DEDC5E1-7376-478F-9ECA-73C6BD2D8B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e0e74a0-9e6d-488e-873e-df467f1c193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381415ae719d40fe84a108dcd0bf8ab6.txt"/>
    <m/>
  </r>
  <r>
    <x v="8"/>
    <d v="2023-03-24T00:00:00"/>
    <s v="Ecolab"/>
    <x v="0"/>
    <s v="SINV02211450|540498"/>
    <s v="Check with Supplier"/>
    <s v="{ValidationException}ValidationException: There was an error in processing Invoice : SINV02211450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0"/>
    <m/>
    <d v="2023-03-23T20:48:24"/>
    <n v="540498"/>
    <s v="SaveInvoiceFromInterface"/>
    <s v="An error occurred while processing the message, refer to the details section for more information _x000a_Message ID: {F9DFD26B-CB1A-407A-ABCC-5F71629C315F}_x000a_Instance ID: {D1DFC72A-E8F5-4800-B36C-CEEF96D300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6d3c29b-1792-4473-a55f-fdafecc6149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0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0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6f4cc2e8d273495492ef0d1eb4c25316.txt"/>
    <m/>
  </r>
  <r>
    <x v="8"/>
    <d v="2023-03-24T00:00:00"/>
    <s v="Ecolab"/>
    <x v="0"/>
    <s v="SINV02211454|540498"/>
    <s v="Check with Supplier"/>
    <s v="{ValidationException}ValidationException: There was an error in processing Invoice : SINV0221145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4"/>
    <m/>
    <d v="2023-03-23T20:48:24"/>
    <n v="540498"/>
    <s v="SaveInvoiceFromInterface"/>
    <s v="An error occurred while processing the message, refer to the details section for more information _x000a_Message ID: {A9091838-8361-466A-B096-8EEE8915DB9F}_x000a_Instance ID: {59923BA3-94FC-4D57-8AD7-879630FC6B3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670c47-06f8-4f4e-a6ff-fc60708847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598c788919e24b1b8ab7bbe3f6044c97.txt"/>
    <m/>
  </r>
  <r>
    <x v="8"/>
    <d v="2023-03-24T00:00:00"/>
    <s v="Ecolab"/>
    <x v="0"/>
    <s v="SINV02211449|540498"/>
    <s v="Check with Supplier"/>
    <s v="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9"/>
    <m/>
    <d v="2023-03-23T20:48:24"/>
    <n v="540498"/>
    <s v="SaveInvoiceFromInterface"/>
    <s v="An error occurred while processing the message, refer to the details section for more information _x000a_Message ID: {3BFAD81B-0F69-4648-B37D-0A2185EC1B6F}_x000a_Instance ID: {F8472147-8FAD-4C34-B261-95C0DFE26C6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ddd0480-4efe-4c2c-a3fb-f5df74d5f57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8923582bc4f54a8ab39b2a8e46a6bbf6.txt"/>
    <m/>
  </r>
  <r>
    <x v="8"/>
    <d v="2023-03-24T00:00:00"/>
    <s v="Ecolab"/>
    <x v="0"/>
    <s v="8812445764|540495"/>
    <s v="Check with Supplier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Pending"/>
    <x v="0"/>
    <m/>
    <m/>
    <m/>
    <m/>
    <m/>
    <m/>
    <m/>
    <m/>
    <m/>
    <m/>
    <s v="VWR INTERNATIONAL LLC - USA"/>
    <s v="Invoice"/>
    <n v="8812445764"/>
    <m/>
    <d v="2023-03-24T03:28:25"/>
    <n v="540495"/>
    <s v="SaveInvoiceFromInterface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https://gepsmartinterfacestorage.blob.core.windows.net/buyersqlconn/538731/Interfaces/Inbound/cXML/Invoice/ProcessingError/2023/03/24/Invoice_20230324032815_50592954045a49778104fcfacb69bc21.txt"/>
    <m/>
  </r>
  <r>
    <x v="8"/>
    <d v="2023-03-24T00:00:00"/>
    <s v="Ecolab"/>
    <x v="0"/>
    <s v="1558397|544579"/>
    <s v="Check with Supplier"/>
    <s v="Failed|CreditMemoWorkFlow|08585219625378960150399208392CU48|Production-SMART-EASTUS|Correlation Id:08585219625399280687718723768CU89|Reason: HTTP - ValidationException: OrderNumber : 5502842126 does not exists"/>
    <s v="Pending"/>
    <x v="0"/>
    <m/>
    <m/>
    <m/>
    <m/>
    <m/>
    <m/>
    <m/>
    <m/>
    <m/>
    <m/>
    <s v="FISHER SCIENTIFIC Company, LLC"/>
    <s v="CreditMemo"/>
    <n v="1558397"/>
    <m/>
    <d v="2023-03-24T07:52:31"/>
    <n v="544579"/>
    <s v="SaveCreditMemoFromInterface"/>
    <s v="Failed|CreditMemoWorkFlow|08585219625378960150399208392CU48|Production-SMART-EASTUS|Correlation Id:08585219625399280687718723768CU89|Reason: HTTP - ValidationException: OrderNumber : 5502842126 does not exists"/>
    <s v="https://gepsmartinterfacestorage.blob.core.windows.net/buyersqlconn/538731/Interfaces/Inbound/cXML/CreditMemo/ProcessingError/2023/03/24/CreditMemo_20230324075228_385e0d0cb73d4bfaa295efae72856c5c.txt"/>
    <m/>
  </r>
  <r>
    <x v="8"/>
    <d v="2023-03-24T00:00:00"/>
    <s v="Ecolab"/>
    <x v="0"/>
    <s v="1558398|544579"/>
    <s v="Check with Supplier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558398"/>
    <m/>
    <d v="2023-03-24T07:52:58"/>
    <n v="544579"/>
    <s v="SaveInvoiceFromInterface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https://gepsmartinterfacestorage.blob.core.windows.net/buyersqlconn/538731/Interfaces/Inbound/cXML/Invoice/ProcessingError/2023/03/24/Invoice_20230324075247_ebb7733dc88b4b8c80a53d8dddf7bb6a.txt"/>
    <m/>
  </r>
  <r>
    <x v="8"/>
    <d v="2023-03-24T00:00:00"/>
    <s v="Ecolab"/>
    <x v="0"/>
    <s v="1558389|544579"/>
    <s v="Check with Supplier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Pending"/>
    <x v="0"/>
    <m/>
    <m/>
    <m/>
    <m/>
    <m/>
    <m/>
    <m/>
    <m/>
    <m/>
    <m/>
    <s v="FISHER SCIENTIFIC Company, LLC"/>
    <s v="Invoice"/>
    <n v="1558389"/>
    <m/>
    <d v="2023-03-24T07:53:00"/>
    <n v="544579"/>
    <s v="SaveInvoiceFromInterface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https://gepsmartinterfacestorage.blob.core.windows.net/buyersqlconn/538731/Interfaces/Inbound/cXML/Invoice/ProcessingError/2023/03/24/Invoice_20230324075247_f776a419eb5a4305abac9e5211cb00cc.txt"/>
    <m/>
  </r>
  <r>
    <x v="8"/>
    <d v="2023-03-24T00:00:00"/>
    <s v="Kiewit"/>
    <x v="1"/>
    <s v="1VPJGQ4F1QR6|545568"/>
    <s v="GEP Team to reprocess"/>
    <s v="Failed|InvoiceWorkFlow|08585220005306741374203193551CU64|Production-SMART-EASTUS|Correlation Id:08585220005354700534605751029CU84|Reason: HTTP - Exception occured in API, Please contact Admin."/>
    <s v="Error"/>
    <x v="1"/>
    <d v="2023-03-27T00:00:00"/>
    <m/>
    <m/>
    <m/>
    <m/>
    <m/>
    <m/>
    <m/>
    <m/>
    <m/>
    <s v="Amazon Capital Services Inc"/>
    <s v="Invoice"/>
    <s v="1VPJGQ4F1QR6"/>
    <m/>
    <d v="2023-03-23T21:19:45"/>
    <n v="545568"/>
    <s v="SaveInvoiceFromInterface"/>
    <s v="Failed|InvoiceWorkFlow|08585220005306741374203193551CU64|Production-SMART-EASTUS|Correlation Id:08585220005354700534605751029CU84|Reason: HTTP - Exception occured in API, Please contact Admin."/>
    <s v="https://gepsmartinterfacestorage.blob.core.windows.net/buyersqlconn/70021845/Interfaces/Inbound/cXML/Invoice/ProcessingError/2023/03/23/Invoice_20230323211917_b133e616c51f4ee1ace073d89b58695e.txt"/>
    <s v="Processed"/>
  </r>
  <r>
    <x v="8"/>
    <d v="2023-03-24T00:00:00"/>
    <s v="Kiewit"/>
    <x v="1"/>
    <s v="HP03252|565058"/>
    <s v="Check with Supplier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P03252"/>
    <m/>
    <d v="2023-03-23T23:17:59"/>
    <n v="565058"/>
    <s v="SaveInvoiceFromInterface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https://gepsmartinterfacestorage.blob.core.windows.net/buyersqlconn/70021845/Interfaces/Inbound/cXML/Invoice/ProcessingError/2023/03/23/Invoice_20230323231754_56d24e2c13e6434391e82c7d5a72af1e.txt"/>
    <m/>
  </r>
  <r>
    <x v="8"/>
    <d v="2023-03-24T00:00:00"/>
    <s v="Kiewit"/>
    <x v="1"/>
    <s v="4620934265|572685"/>
    <s v="Check with Supplier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Error"/>
    <x v="1"/>
    <d v="2023-03-27T00:00:00"/>
    <m/>
    <m/>
    <m/>
    <m/>
    <m/>
    <m/>
    <m/>
    <m/>
    <m/>
    <s v="Hilti Inc"/>
    <s v="Invoice"/>
    <n v="4620934265"/>
    <m/>
    <d v="2023-03-24T03:50:31"/>
    <n v="572685"/>
    <s v="SaveInvoiceFromInterface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https://gepsmartinterfacestorage.blob.core.windows.net/buyersqlconn/70021845/Interfaces/Inbound/cXML/Invoice/ProcessingError/2023/03/24/Invoice_20230324035021_f929d0596e3f438a88f856b3f69d88fe.txt"/>
    <m/>
  </r>
  <r>
    <x v="8"/>
    <d v="2023-03-24T00:00:00"/>
    <s v="Kiewit"/>
    <x v="1"/>
    <s v="9331369346|566727"/>
    <s v="Check with Supplier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Error"/>
    <x v="1"/>
    <d v="2023-03-27T00:00:00"/>
    <m/>
    <m/>
    <m/>
    <m/>
    <m/>
    <m/>
    <m/>
    <m/>
    <m/>
    <s v="Graybar Electric Company Inc"/>
    <s v="Invoice"/>
    <n v="9331369346"/>
    <m/>
    <d v="2023-03-24T04:01:31"/>
    <n v="566727"/>
    <s v="SaveInvoiceFromInterface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4/Invoice_20230324040124_1d1b974990894c609a98f6a1ebed39c5.txt"/>
    <m/>
  </r>
  <r>
    <x v="8"/>
    <d v="2023-03-24T00:00:00"/>
    <s v="Kiewit"/>
    <x v="1"/>
    <s v="9331376938|566727"/>
    <s v="Check with Supplier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6938"/>
    <m/>
    <d v="2023-03-24T04:06:38"/>
    <n v="566727"/>
    <s v="SaveInvoiceFromInterface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627_00653ee61e2047f78a716afedefcaa52.txt"/>
    <m/>
  </r>
  <r>
    <x v="8"/>
    <d v="2023-03-24T00:00:00"/>
    <s v="Kiewit"/>
    <x v="1"/>
    <s v="62617411|568107"/>
    <s v="Check with Supplier"/>
    <s v="Failed|InvoiceWorkFlow|08585219499185770105027621705CU93|Production-SMART-EASTUS|Correlation Id:08585219499225659551654645238CU87|Reason: HTTP - ValidationException: There was an error in processing Invoice : 62617411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17411"/>
    <m/>
    <d v="2023-03-24T11:22:54"/>
    <n v="568107"/>
    <s v="SaveInvoiceFromInterface"/>
    <s v="Failed|InvoiceWorkFlow|08585219499185770105027621705CU93|Production-SMART-EASTUS|Correlation Id:08585219499225659551654645238CU87|Reason: HTTP - ValidationException: There was an error in processing Invoice : 62617411 because of following errors _x000a_Following line item(s) number not available in order line items : 1"/>
    <s v="https://gepsmartinterfacestorage.blob.core.windows.net/buyersqlconn/70021845/Interfaces/Inbound/cXML/Invoice/ProcessingError/2023/03/24/Invoice_20230324112248_4aaff297853a4e15a6a9378521a1eb92.txt"/>
    <m/>
  </r>
  <r>
    <x v="8"/>
    <d v="2023-03-24T00:00:00"/>
    <s v="Kiewit"/>
    <x v="1"/>
    <s v="62617484|568107"/>
    <s v="Check with Supplier"/>
    <s v="Failed|InvoiceWorkFlow|08585219499185770104027621705CU47|Production-SMART-EASTUS|Correlation Id:08585219499225659551654645238CU87|Reason: HTTP - ValidationException: There was an error in processing Invoice : 62617484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17484"/>
    <m/>
    <d v="2023-03-24T11:22:54"/>
    <n v="568107"/>
    <s v="SaveInvoiceFromInterface"/>
    <s v="Failed|InvoiceWorkFlow|08585219499185770104027621705CU47|Production-SMART-EASTUS|Correlation Id:08585219499225659551654645238CU87|Reason: HTTP - ValidationException: There was an error in processing Invoice : 62617484 because of following errors _x000a_Following line item(s) number not available in order line items : 1"/>
    <s v="https://gepsmartinterfacestorage.blob.core.windows.net/buyersqlconn/70021845/Interfaces/Inbound/cXML/Invoice/ProcessingError/2023/03/24/Invoice_20230324112248_db3e89921d3d4f92b978a6d0b11a2b76.txt"/>
    <m/>
  </r>
  <r>
    <x v="8"/>
    <d v="2023-03-24T00:00:00"/>
    <s v="Kiewit"/>
    <x v="1"/>
    <s v="9136256258|570205"/>
    <s v="Check with Supplier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Error"/>
    <x v="1"/>
    <d v="2023-03-27T00:00:00"/>
    <m/>
    <m/>
    <m/>
    <m/>
    <m/>
    <m/>
    <m/>
    <m/>
    <m/>
    <s v="Airgas Inc"/>
    <s v="Invoice"/>
    <n v="9136256258"/>
    <m/>
    <d v="2023-03-24T08:38:13"/>
    <n v="570205"/>
    <s v="SaveInvoiceFromInterface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https://gepsmartinterfacestorage.blob.core.windows.net/buyersqlconn/70021845/Interfaces/Inbound/cXML/Invoice/ProcessingError/2023/03/24/Invoice_20230324083801_f11b3bc3065a4e3ca39daea594084f8d.txt"/>
    <m/>
  </r>
  <r>
    <x v="8"/>
    <d v="2023-03-24T00:00:00"/>
    <s v="Kiewit"/>
    <x v="1"/>
    <s v="9331370438|566727"/>
    <s v="Check with Supplier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0438"/>
    <m/>
    <d v="2023-03-24T04:07:33"/>
    <n v="566727"/>
    <s v="SaveInvoiceFromInterface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727_234a9e4d016e4d28a02b3fa9e4841f33.txt"/>
    <m/>
  </r>
  <r>
    <x v="8"/>
    <d v="2023-03-24T00:00:00"/>
    <s v="Kiewit"/>
    <x v="1"/>
    <s v="9331376922|566727"/>
    <s v="Check with Supplier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Error"/>
    <x v="1"/>
    <d v="2023-03-27T00:00:00"/>
    <m/>
    <m/>
    <m/>
    <m/>
    <m/>
    <m/>
    <m/>
    <m/>
    <m/>
    <s v="Graybar Electric Company Inc"/>
    <s v="Invoice"/>
    <n v="9331376922"/>
    <m/>
    <d v="2023-03-24T04:09:35"/>
    <n v="566727"/>
    <s v="SaveInvoiceFromInterface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https://gepsmartinterfacestorage.blob.core.windows.net/buyersqlconn/70021845/Interfaces/Inbound/cXML/Invoice/ProcessingError/2023/03/24/Invoice_20230324040927_c1cde7cfe6504418aee4d38a7811a61e.txt"/>
    <m/>
  </r>
  <r>
    <x v="8"/>
    <d v="2023-03-24T00:00:00"/>
    <s v="Kiewit"/>
    <x v="1"/>
    <s v="94946250|570280"/>
    <s v="Check with Supplier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McMaster-Carr Supply Co"/>
    <s v="Invoice"/>
    <n v="94946250"/>
    <m/>
    <d v="2023-03-24T08:04:56"/>
    <n v="570280"/>
    <s v="SaveInvoiceFromInterface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4/Invoice_20230324080448_6ee9d6dc37d14542a003c98a6e23d7f0.txt"/>
    <m/>
  </r>
  <r>
    <x v="8"/>
    <d v="2023-03-24T00:00:00"/>
    <s v="Kiewit"/>
    <x v="1"/>
    <s v="9650222137|572963"/>
    <s v="Check with Supplier"/>
    <s v="Failed|InvoiceWorkFlow|08585219467190403788422066209CU68|Production-SMART-EASTUS|Correlation Id:08585219467260574721892320453CU17|Reason: HTTP - ValidationException: There was an error in processing Invoice : 9650222137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50222137"/>
    <m/>
    <d v="2023-03-24T12:16:19"/>
    <n v="572963"/>
    <s v="SaveInvoiceFromInterface"/>
    <s v="Failed|InvoiceWorkFlow|08585219467190403788422066209CU68|Production-SMART-EASTUS|Correlation Id:08585219467260574721892320453CU17|Reason: HTTP - ValidationException: There was an error in processing Invoice : 9650222137 because of following errors _x000a_Following line item(s) number not available in order line items : 6"/>
    <s v="https://gepsmartinterfacestorage.blob.core.windows.net/buyersqlconn/70021845/Interfaces/Inbound/cXML/Invoice/ProcessingError/2023/03/24/Invoice_20230324121608_9e8966d3323847ecaa3da2988da061dd.txt"/>
    <m/>
  </r>
  <r>
    <x v="8"/>
    <d v="2023-03-24T00:00:00"/>
    <s v="Kiewit"/>
    <x v="1"/>
    <s v="IDPOC290944|571544"/>
    <s v="Check with Supplier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Error"/>
    <x v="1"/>
    <d v="2023-03-27T00:00:00"/>
    <m/>
    <m/>
    <m/>
    <m/>
    <m/>
    <m/>
    <m/>
    <m/>
    <m/>
    <s v="Fastenal Company"/>
    <s v="Invoice"/>
    <s v="IDPOC290944"/>
    <m/>
    <d v="2023-03-24T06:13:35"/>
    <n v="571544"/>
    <s v="SaveInvoiceFromInterface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https://gepsmartinterfacestorage.blob.core.windows.net/buyersqlconn/70021845/Interfaces/Inbound/cXML/Invoice/ProcessingError/2023/03/24/Invoice_20230324061326_561b15058a104a179b12be215f938fc3.txt"/>
    <m/>
  </r>
  <r>
    <x v="8"/>
    <d v="2023-03-24T00:00:00"/>
    <s v="Kiewit"/>
    <x v="1"/>
    <s v="9650222145|572963"/>
    <s v="Check with Supplier"/>
    <s v="Failed|InvoiceWorkFlow|08585219465991605922782617127CU45|Production-SMART-EASTUS|Correlation Id:08585219466052025387870576908CU54|Reason: HTTP - ValidationException: There was an error in processing Invoice : 9650222145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50222145"/>
    <m/>
    <d v="2023-03-24T12:18:18"/>
    <n v="572963"/>
    <s v="SaveInvoiceFromInterface"/>
    <s v="Failed|InvoiceWorkFlow|08585219465991605922782617127CU45|Production-SMART-EASTUS|Correlation Id:08585219466052025387870576908CU54|Reason: HTTP - ValidationException: There was an error in processing Invoice : 9650222145 because of following errors _x000a_Following line item(s) number not available in order line items : 6"/>
    <s v="https://gepsmartinterfacestorage.blob.core.windows.net/buyersqlconn/70021845/Interfaces/Inbound/cXML/Invoice/ProcessingError/2023/03/24/Invoice_20230324121807_ccab74cae3184f6bb95d2f0be5599fb2.txt"/>
    <m/>
  </r>
  <r>
    <x v="8"/>
    <d v="2023-03-24T00:00:00"/>
    <s v="Kiewit"/>
    <x v="1"/>
    <s v="TX5321203|571544"/>
    <s v="Check with Supplier"/>
    <s v="Failed|InvoiceWorkFlow|08585219189694321916216687352CU65|Production-SMART-EASTUS|Correlation Id:08585219189769395837925328451CU55|Reason: HTTP - ValidationException: There was an error in processing Invoice : TX5321203 because of following errors _x000a_Cannot create Invoice as the Order is closed for invoicing,_x000a_Cannot create Invoice as the Order Invoicing status is invalid,_x000a_Line Item(s) number 1,2,3,4,5,6,7,8,9 is closed for invoicing in order"/>
    <s v="Error"/>
    <x v="1"/>
    <d v="2023-03-27T00:00:00"/>
    <m/>
    <m/>
    <m/>
    <m/>
    <m/>
    <m/>
    <m/>
    <m/>
    <m/>
    <s v="Fastenal Company"/>
    <s v="Invoice"/>
    <s v="TX5321203"/>
    <m/>
    <d v="2023-03-24T19:58:45"/>
    <n v="571544"/>
    <s v="SaveInvoiceFromInterface"/>
    <s v="Failed|InvoiceWorkFlow|08585219189694321916216687352CU65|Production-SMART-EASTUS|Correlation Id:08585219189769395837925328451CU55|Reason: HTTP - ValidationException: There was an error in processing Invoice : TX5321203 because of following errors _x000a_Cannot create Invoice as the Order is closed for invoicing,_x000a_Cannot create Invoice as the Order Invoicing status is invalid,_x000a_Line Item(s) number 1,2,3,4,5,6,7,8,9 is closed for invoicing in order"/>
    <s v="https://gepsmartinterfacestorage.blob.core.windows.net/buyersqlconn/70021845/Interfaces/Inbound/cXML/Invoice/ProcessingError/2023/03/24/Invoice_20230324195837_d2a1ece42d174460bd98740be959d03d.txt"/>
    <m/>
  </r>
  <r>
    <x v="8"/>
    <d v="2023-03-25T00:00:00"/>
    <s v="OGE"/>
    <x v="0"/>
    <s v="OK0258402|57824"/>
    <s v="Check with Supplier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Pending"/>
    <x v="0"/>
    <m/>
    <m/>
    <m/>
    <m/>
    <m/>
    <m/>
    <m/>
    <m/>
    <m/>
    <m/>
    <s v="FASTENAL COMPANY"/>
    <s v="Invoice"/>
    <s v="OK0258402"/>
    <m/>
    <d v="2023-03-24T14:41:56"/>
    <n v="57824"/>
    <s v="SaveInvoiceFromInterface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https://gepsmartinterfacestorage.blob.core.windows.net/buyersqlconn/7954/Interfaces/Inbound/cXML/Invoice/ProcessingError/2023/03/24/Invoice_20230324144150_267b5f4d0ef540c3be3ed35a3d5e390f.txt"/>
    <m/>
  </r>
  <r>
    <x v="8"/>
    <d v="2023-03-25T00:00:00"/>
    <s v="OGE"/>
    <x v="0"/>
    <s v="OK0258398|57824"/>
    <s v="Check with Supplier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Pending"/>
    <x v="0"/>
    <m/>
    <m/>
    <m/>
    <m/>
    <m/>
    <m/>
    <m/>
    <m/>
    <m/>
    <m/>
    <s v="FASTENAL COMPANY"/>
    <s v="Invoice"/>
    <s v="OK0258398"/>
    <m/>
    <d v="2023-03-24T14:41:58"/>
    <n v="57824"/>
    <s v="SaveInvoiceFromInterface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https://gepsmartinterfacestorage.blob.core.windows.net/buyersqlconn/7954/Interfaces/Inbound/cXML/Invoice/ProcessingError/2023/03/24/Invoice_20230324144151_78e77785570c4163a2abc49c4cb297ca.txt"/>
    <m/>
  </r>
  <r>
    <x v="8"/>
    <d v="2023-03-25T00:00:00"/>
    <s v="OGE"/>
    <x v="0"/>
    <s v="568502101|42197"/>
    <s v="Check with Supplier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Pending"/>
    <x v="0"/>
    <m/>
    <m/>
    <m/>
    <m/>
    <m/>
    <m/>
    <m/>
    <m/>
    <m/>
    <m/>
    <s v="KAUL GLOVE &amp; MANUFACTURING CO"/>
    <s v="Invoice"/>
    <n v="568502101"/>
    <m/>
    <d v="2023-03-24T15:53:56"/>
    <n v="42197"/>
    <s v="SaveInvoiceFromInterface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https://gepsmartinterfacestorage.blob.core.windows.net/buyersqlconn/7954/Interfaces/Inbound/EDI/Invoice/ProcessingError/2023/03/24/Invoice_20230324035347_71fdb12b-29b7-4f3d-9d90-7e504b7ce4b7.txt"/>
    <m/>
  </r>
  <r>
    <x v="8"/>
    <d v="2023-03-25T00:00:00"/>
    <s v="OGE"/>
    <x v="0"/>
    <s v="571217800|42197"/>
    <s v="Check with Supplier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71217800"/>
    <m/>
    <d v="2023-03-24T15:53:56"/>
    <n v="42197"/>
    <s v="SaveInvoiceFromInterface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https://gepsmartinterfacestorage.blob.core.windows.net/buyersqlconn/7954/Interfaces/Inbound/EDI/Invoice/ProcessingError/2023/03/24/Invoice_20230324035347_4e97a756-9971-4dc1-bd3d-d75599134889.txt"/>
    <m/>
  </r>
  <r>
    <x v="8"/>
    <d v="2023-03-25T00:00:00"/>
    <s v="OGE"/>
    <x v="0"/>
    <s v="570132100|42197"/>
    <s v="Check with Supplier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Pending"/>
    <x v="0"/>
    <m/>
    <m/>
    <m/>
    <m/>
    <m/>
    <m/>
    <m/>
    <m/>
    <m/>
    <m/>
    <s v="KAUL GLOVE &amp; MANUFACTURING CO"/>
    <s v="Invoice"/>
    <n v="570132100"/>
    <m/>
    <d v="2023-03-24T15:54:01"/>
    <n v="42197"/>
    <s v="SaveInvoiceFromInterface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https://gepsmartinterfacestorage.blob.core.windows.net/buyersqlconn/7954/Interfaces/Inbound/EDI/Invoice/ProcessingError/2023/03/24/Invoice_20230324035347_fc69ec63-4bcf-4888-87aa-7cfec604cea8.txt"/>
    <m/>
  </r>
  <r>
    <x v="8"/>
    <d v="2023-03-25T00:00:00"/>
    <s v="Mylan"/>
    <x v="2"/>
    <s v="8812448763|130608"/>
    <s v="Check with Supplier"/>
    <s v="Failed|InvoiceWorkFlow|08585219113104101886114860157CU92|Production-SMART-EASTUS|Correlation Id:08585219113145004525444674493CU83|Reason: HTTP - ValidationException: There was an error in processing Invoice : 8812448763 because of following errors _x000a_Following line item(s) number not available in order line items : 10,20"/>
    <s v="Pending"/>
    <x v="0"/>
    <m/>
    <m/>
    <m/>
    <m/>
    <m/>
    <m/>
    <m/>
    <m/>
    <m/>
    <m/>
    <s v="VWR International LLC"/>
    <s v="Invoice"/>
    <n v="8812448763"/>
    <m/>
    <d v="2023-03-24T22:06:28"/>
    <n v="130608"/>
    <s v="SaveInvoiceFromInterface"/>
    <s v="Failed|InvoiceWorkFlow|08585219113104101886114860157CU92|Production-SMART-EASTUS|Correlation Id:08585219113145004525444674493CU83|Reason: HTTP - ValidationException: There was an error in processing Invoice : 8812448763 because of following errors _x000a_Following line item(s) number not available in order line items : 10,20"/>
    <s v="https://gepsmartinterfacestorage.blob.core.windows.net/buyersqlconn/96327/Interfaces/Inbound/cXML/Invoice/ProcessingError/2023/03/24/Invoice_20230324220616_1422b320f0da49f990287e518dd1ee9e.txt"/>
    <m/>
  </r>
  <r>
    <x v="8"/>
    <d v="2023-03-25T00:00:00"/>
    <s v="CincinnatiBell"/>
    <x v="1"/>
    <s v="767584700|78695"/>
    <s v="Check with Supplier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584700"/>
    <m/>
    <d v="2023-03-24T14:23:55"/>
    <n v="78695"/>
    <s v="SaveInvoiceFromInterface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https://gepsmartinterfacestorage.blob.core.windows.net/buyersqlconn/70242/Interfaces/Inbound/EDI/Invoice/ProcessingError/2023/03/24/Invoice_20230324022331_27ec3fc4-71e4-4ff3-9304-48d35cb53b3c.txt"/>
    <m/>
  </r>
  <r>
    <x v="8"/>
    <d v="2023-03-25T00:00:00"/>
    <s v="CincinnatiBell"/>
    <x v="1"/>
    <s v="200331496945|76455"/>
    <s v="Check with Supplier"/>
    <s v="Failed|EDI_InvoiceWorkflow|08585218904495455191368739390CU25|Production-SMART-EASTUS|Correlation Id:08585218904710776624942072969CU52|Reason: HTTP - ValidationException: There was an error in processing Invoice : 91011701282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25T03:54:12"/>
    <n v="76455"/>
    <s v="SaveInvoiceFromInterface"/>
    <s v="Failed|EDI_InvoiceWorkflow|08585218904495455191368739390CU25|Production-SMART-EASTUS|Correlation Id:08585218904710776624942072969CU52|Reason: HTTP - ValidationException: There was an error in processing Invoice : 910117012820032523 because of following errors _x000a_Partner Invoice date cannot be greater than Current date"/>
    <s v="https://gepsmartinterfacestorage.blob.core.windows.net/buyersqlconn/70242/Interfaces/Inbound/EDI/Invoice/ProcessingError/2023/03/25/Invoice_20230325035355_e5a0fcbb-3794-4042-826a-9e86291ddfe4.txt"/>
    <m/>
  </r>
  <r>
    <x v="8"/>
    <d v="2023-03-25T00:00:00"/>
    <s v="CincinnatiBell"/>
    <x v="1"/>
    <s v="210001949643|76455"/>
    <s v="Check with Supplier"/>
    <s v="Failed|EDI_InvoiceWorkflow|08585218904487323505883295369CU30|Production-SMART-EASTUS|Correlation Id:08585218904710776624942072969CU52|Reason: HTTP - ValidationException: There was an error in processing Invoice : 91011722766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3"/>
    <n v="76455"/>
    <s v="SaveInvoiceFromInterface"/>
    <s v="Failed|EDI_InvoiceWorkflow|08585218904487323505883295369CU30|Production-SMART-EASTUS|Correlation Id:08585218904710776624942072969CU52|Reason: HTTP - ValidationException: There was an error in processing Invoice : 910117227667032523 because of following errors _x000a_Partner Invoice date cannot be greater than Current date"/>
    <s v="https://gepsmartinterfacestorage.blob.core.windows.net/buyersqlconn/70242/Interfaces/Inbound/EDI/Invoice/ProcessingError/2023/03/25/Invoice_20230325035356_10b46946-c73b-4c3c-bb1e-18ebc5db9d61.txt"/>
    <m/>
  </r>
  <r>
    <x v="8"/>
    <d v="2023-03-25T00:00:00"/>
    <s v="CincinnatiBell"/>
    <x v="1"/>
    <s v="200021497356|76455"/>
    <s v="Check with Supplier"/>
    <s v="Failed|EDI_InvoiceWorkflow|08585218904495405185039597539CU52|Production-SMART-EASTUS|Correlation Id:08585218904710776624942072969CU52|Reason: HTTP - ValidationException: There was an error in processing Invoice : 91011705403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14"/>
    <n v="76455"/>
    <s v="SaveInvoiceFromInterface"/>
    <s v="Failed|EDI_InvoiceWorkflow|08585218904495405185039597539CU52|Production-SMART-EASTUS|Correlation Id:08585218904710776624942072969CU52|Reason: HTTP - ValidationException: There was an error in processing Invoice : 910117054036032523 because of following errors _x000a_Partner Invoice date cannot be greater than Current date"/>
    <s v="https://gepsmartinterfacestorage.blob.core.windows.net/buyersqlconn/70242/Interfaces/Inbound/EDI/Invoice/ProcessingError/2023/03/25/Invoice_20230325035355_b95c1559-28e5-40bc-9d96-f82073ea3426.txt"/>
    <m/>
  </r>
  <r>
    <x v="8"/>
    <d v="2023-03-25T00:00:00"/>
    <s v="CincinnatiBell"/>
    <x v="1"/>
    <s v="210001949817|76455"/>
    <s v="Check with Supplier"/>
    <s v="Failed|EDI_InvoiceWorkflow|08585218904491043077418048510CU28|Production-SMART-EASTUS|Correlation Id:08585218904710776624942072969CU52|Reason: HTTP - ValidationException: There was an error in processing Invoice : 91011733401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4"/>
    <n v="76455"/>
    <s v="SaveInvoiceFromInterface"/>
    <s v="Failed|EDI_InvoiceWorkflow|08585218904491043077418048510CU28|Production-SMART-EASTUS|Correlation Id:08585218904710776624942072969CU52|Reason: HTTP - ValidationException: There was an error in processing Invoice : 910117334015032523 because of following errors _x000a_Partner Invoice date cannot be greater than Current date"/>
    <s v="https://gepsmartinterfacestorage.blob.core.windows.net/buyersqlconn/70242/Interfaces/Inbound/EDI/Invoice/ProcessingError/2023/03/25/Invoice_20230325035356_2fc2de2b-6e2a-4563-a10f-49411bb91bd8.txt"/>
    <m/>
  </r>
  <r>
    <x v="8"/>
    <d v="2023-03-25T00:00:00"/>
    <s v="CincinnatiBell"/>
    <x v="1"/>
    <s v="200531495666|76455"/>
    <s v="Check with Supplier"/>
    <s v="Failed|EDI_InvoiceWorkflow|08585218904491143703738640342CU55|Production-SMART-EASTUS|Correlation Id:08585218904710776624942072969CU52|Reason: HTTP - ValidationException: There was an error in processing Invoice : 91011722516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4"/>
    <n v="76455"/>
    <s v="SaveInvoiceFromInterface"/>
    <s v="Failed|EDI_InvoiceWorkflow|08585218904491143703738640342CU55|Production-SMART-EASTUS|Correlation Id:08585218904710776624942072969CU52|Reason: HTTP - ValidationException: There was an error in processing Invoice : 910117225160032523 because of following errors _x000a_Partner Invoice date cannot be greater than Current date"/>
    <s v="https://gepsmartinterfacestorage.blob.core.windows.net/buyersqlconn/70242/Interfaces/Inbound/EDI/Invoice/ProcessingError/2023/03/25/Invoice_20230325035356_8328ea36-d8ef-4e9f-b2bf-39491dea0202.txt"/>
    <m/>
  </r>
  <r>
    <x v="8"/>
    <d v="2023-03-25T00:00:00"/>
    <s v="CincinnatiBell"/>
    <x v="1"/>
    <s v="200311496675|76455"/>
    <s v="Check with Supplier"/>
    <s v="Failed|EDI_InvoiceWorkflow|08585218904495327756148341071CU18|Production-SMART-EASTUS|Correlation Id:08585218904710776624942072969CU52|Reason: HTTP - ValidationException: There was an error in processing Invoice : 91011722967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11000000"/>
    <m/>
    <d v="2023-03-25T03:54:15"/>
    <n v="76455"/>
    <s v="SaveInvoiceFromInterface"/>
    <s v="Failed|EDI_InvoiceWorkflow|08585218904495327756148341071CU18|Production-SMART-EASTUS|Correlation Id:08585218904710776624942072969CU52|Reason: HTTP - ValidationException: There was an error in processing Invoice : 910117229677032523 because of following errors _x000a_Partner Invoice date cannot be greater than Current date"/>
    <s v="https://gepsmartinterfacestorage.blob.core.windows.net/buyersqlconn/70242/Interfaces/Inbound/EDI/Invoice/ProcessingError/2023/03/25/Invoice_20230325035355_d1f002d6-ecd2-41a9-84ac-24047c47b53f.txt"/>
    <m/>
  </r>
  <r>
    <x v="8"/>
    <d v="2023-03-25T00:00:00"/>
    <s v="CincinnatiBell"/>
    <x v="1"/>
    <s v="200921495905|76455"/>
    <s v="Check with Supplier"/>
    <s v="Failed|EDI_InvoiceWorkflow|08585218904495508030754658121CU17|Production-SMART-EASTUS|Correlation Id:08585218904710776624942072969CU52|Reason: HTTP - ValidationException: There was an error in processing Invoice : 91011847447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21000000"/>
    <m/>
    <d v="2023-03-25T03:54:15"/>
    <n v="76455"/>
    <s v="SaveInvoiceFromInterface"/>
    <s v="Failed|EDI_InvoiceWorkflow|08585218904495508030754658121CU17|Production-SMART-EASTUS|Correlation Id:08585218904710776624942072969CU52|Reason: HTTP - ValidationException: There was an error in processing Invoice : 910118474474032523 because of following errors _x000a_Partner Invoice date cannot be greater than Current date"/>
    <s v="https://gepsmartinterfacestorage.blob.core.windows.net/buyersqlconn/70242/Interfaces/Inbound/EDI/Invoice/ProcessingError/2023/03/25/Invoice_20230325035355_d7137271-e0c0-42af-a717-be35543c1dfd.txt"/>
    <m/>
  </r>
  <r>
    <x v="8"/>
    <d v="2023-03-25T00:00:00"/>
    <s v="CincinnatiBell"/>
    <x v="1"/>
    <s v="200021497357|76455"/>
    <s v="Check with Supplier"/>
    <s v="Failed|EDI_InvoiceWorkflow|08585218904495482846208600286CU24|Production-SMART-EASTUS|Correlation Id:08585218904710776624942072969CU52|Reason: HTTP - ValidationException: There was an error in processing Invoice : 91011705441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15"/>
    <n v="76455"/>
    <s v="SaveInvoiceFromInterface"/>
    <s v="Failed|EDI_InvoiceWorkflow|08585218904495482846208600286CU24|Production-SMART-EASTUS|Correlation Id:08585218904710776624942072969CU52|Reason: HTTP - ValidationException: There was an error in processing Invoice : 910117054416032523 because of following errors _x000a_Partner Invoice date cannot be greater than Current date"/>
    <s v="https://gepsmartinterfacestorage.blob.core.windows.net/buyersqlconn/70242/Interfaces/Inbound/EDI/Invoice/ProcessingError/2023/03/25/Invoice_20230325035355_e5efaccb-9e33-4a84-aa83-dc27fa606b59.txt"/>
    <m/>
  </r>
  <r>
    <x v="8"/>
    <d v="2023-03-25T00:00:00"/>
    <s v="CincinnatiBell"/>
    <x v="1"/>
    <s v="200671492293|76455"/>
    <s v="Check with Supplier"/>
    <s v="Failed|EDI_InvoiceWorkflow|08585218904495343443071364917CU83|Production-SMART-EASTUS|Correlation Id:08585218904710776624942072969CU52|Reason: HTTP - ValidationException: There was an error in processing Invoice : 91011741821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71000000"/>
    <m/>
    <d v="2023-03-25T03:54:16"/>
    <n v="76455"/>
    <s v="SaveInvoiceFromInterface"/>
    <s v="Failed|EDI_InvoiceWorkflow|08585218904495343443071364917CU83|Production-SMART-EASTUS|Correlation Id:08585218904710776624942072969CU52|Reason: HTTP - ValidationException: There was an error in processing Invoice : 910117418216032523 because of following errors _x000a_Partner Invoice date cannot be greater than Current date"/>
    <s v="https://gepsmartinterfacestorage.blob.core.windows.net/buyersqlconn/70242/Interfaces/Inbound/EDI/Invoice/ProcessingError/2023/03/25/Invoice_20230325035356_94b4e826-641b-467e-9106-ffb7425be2c2.txt"/>
    <m/>
  </r>
  <r>
    <x v="8"/>
    <d v="2023-03-25T00:00:00"/>
    <s v="CincinnatiBell"/>
    <x v="1"/>
    <s v="200531495668|76455"/>
    <s v="Check with Supplier"/>
    <s v="Failed|EDI_InvoiceWorkflow|08585218904490770144939058566CU19|Production-SMART-EASTUS|Correlation Id:08585218904710776624942072969CU52|Reason: HTTP - ValidationException: There was an error in processing Invoice : 91011722590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6"/>
    <n v="76455"/>
    <s v="SaveInvoiceFromInterface"/>
    <s v="Failed|EDI_InvoiceWorkflow|08585218904490770144939058566CU19|Production-SMART-EASTUS|Correlation Id:08585218904710776624942072969CU52|Reason: HTTP - ValidationException: There was an error in processing Invoice : 910117225904032523 because of following errors _x000a_Partner Invoice date cannot be greater than Current date"/>
    <s v="https://gepsmartinterfacestorage.blob.core.windows.net/buyersqlconn/70242/Interfaces/Inbound/EDI/Invoice/ProcessingError/2023/03/25/Invoice_20230325035356_bda2e950-2cc4-47c1-9016-00711453aa23.txt"/>
    <m/>
  </r>
  <r>
    <x v="8"/>
    <d v="2023-03-25T00:00:00"/>
    <s v="CincinnatiBell"/>
    <x v="1"/>
    <s v="210001949818|76455"/>
    <s v="Check with Supplier"/>
    <s v="Failed|EDI_InvoiceWorkflow|08585218904489960893063476824CU54|Production-SMART-EASTUS|Correlation Id:08585218904710776624942072969CU52|Reason: HTTP - ValidationException: There was an error in processing Invoice : 91011733798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6"/>
    <n v="76455"/>
    <s v="SaveInvoiceFromInterface"/>
    <s v="Failed|EDI_InvoiceWorkflow|08585218904489960893063476824CU54|Production-SMART-EASTUS|Correlation Id:08585218904710776624942072969CU52|Reason: HTTP - ValidationException: There was an error in processing Invoice : 910117337985032523 because of following errors _x000a_Partner Invoice date cannot be greater than Current date"/>
    <s v="https://gepsmartinterfacestorage.blob.core.windows.net/buyersqlconn/70242/Interfaces/Inbound/EDI/Invoice/ProcessingError/2023/03/25/Invoice_20230325035356_ae7d8bff-dcfd-42d2-a1db-f4f66032055b.txt"/>
    <m/>
  </r>
  <r>
    <x v="8"/>
    <d v="2023-03-25T00:00:00"/>
    <s v="CincinnatiBell"/>
    <x v="1"/>
    <s v="200531495688|76455"/>
    <s v="Check with Supplier"/>
    <s v="Failed|EDI_InvoiceWorkflow|08585218904490883714712445006CU48|Production-SMART-EASTUS|Correlation Id:08585218904710776624942072969CU52|Reason: HTTP - ValidationException: There was an error in processing Invoice : 91011722847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6"/>
    <n v="76455"/>
    <s v="SaveInvoiceFromInterface"/>
    <s v="Failed|EDI_InvoiceWorkflow|08585218904490883714712445006CU48|Production-SMART-EASTUS|Correlation Id:08585218904710776624942072969CU52|Reason: HTTP - ValidationException: There was an error in processing Invoice : 910117228478032523 because of following errors _x000a_Partner Invoice date cannot be greater than Current date"/>
    <s v="https://gepsmartinterfacestorage.blob.core.windows.net/buyersqlconn/70242/Interfaces/Inbound/EDI/Invoice/ProcessingError/2023/03/25/Invoice_20230325035356_ddf9c011-ec9c-49b3-a317-363b8a7c9d6c.txt"/>
    <m/>
  </r>
  <r>
    <x v="8"/>
    <d v="2023-03-25T00:00:00"/>
    <s v="CincinnatiBell"/>
    <x v="1"/>
    <s v="200581492048|76455"/>
    <s v="Check with Supplier"/>
    <s v="Failed|EDI_InvoiceWorkflow|08585218904487255250892127287CU54|Production-SMART-EASTUS|Correlation Id:08585218904710776624942072969CU52|Reason: HTTP - ValidationException: There was an error in processing Invoice : 910117294973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81000000"/>
    <m/>
    <d v="2023-03-25T03:54:16"/>
    <n v="76455"/>
    <s v="SaveInvoiceFromInterface"/>
    <s v="Failed|EDI_InvoiceWorkflow|08585218904487255250892127287CU54|Production-SMART-EASTUS|Correlation Id:08585218904710776624942072969CU52|Reason: HTTP - ValidationException: There was an error in processing Invoice : 910117294973032523 because of following errors _x000a_Partner Invoice date cannot be greater than Current date"/>
    <s v="https://gepsmartinterfacestorage.blob.core.windows.net/buyersqlconn/70242/Interfaces/Inbound/EDI/Invoice/ProcessingError/2023/03/25/Invoice_20230325035356_e691ffaa-c519-4c66-aef9-6f4ec1156d6e.txt"/>
    <m/>
  </r>
  <r>
    <x v="8"/>
    <d v="2023-03-25T00:00:00"/>
    <s v="CincinnatiBell"/>
    <x v="1"/>
    <s v="210001950038|76455"/>
    <s v="Check with Supplier"/>
    <s v="Failed|EDI_InvoiceWorkflow|08585218904495339572623450988CU51|Production-SMART-EASTUS|Correlation Id:08585218904710776624942072969CU52|Reason: HTTP - ValidationException: There was an error in processing Invoice : 91011717730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6"/>
    <n v="76455"/>
    <s v="SaveInvoiceFromInterface"/>
    <s v="Failed|EDI_InvoiceWorkflow|08585218904495339572623450988CU51|Production-SMART-EASTUS|Correlation Id:08585218904710776624942072969CU52|Reason: HTTP - ValidationException: There was an error in processing Invoice : 910117177309032523 because of following errors _x000a_Partner Invoice date cannot be greater than Current date"/>
    <s v="https://gepsmartinterfacestorage.blob.core.windows.net/buyersqlconn/70242/Interfaces/Inbound/EDI/Invoice/ProcessingError/2023/03/25/Invoice_20230325035355_196663e7-9697-4270-a8f3-d81c6fcc3535.txt"/>
    <m/>
  </r>
  <r>
    <x v="8"/>
    <d v="2023-03-25T00:00:00"/>
    <s v="CincinnatiBell"/>
    <x v="1"/>
    <s v="200021497359|76455"/>
    <s v="Check with Supplier"/>
    <s v="Failed|EDI_InvoiceWorkflow|08585218904495448683552114380CU30|Production-SMART-EASTUS|Correlation Id:08585218904710776624942072969CU52|Reason: HTTP - ValidationException: There was an error in processing Invoice : 91011705590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16"/>
    <n v="76455"/>
    <s v="SaveInvoiceFromInterface"/>
    <s v="Failed|EDI_InvoiceWorkflow|08585218904495448683552114380CU30|Production-SMART-EASTUS|Correlation Id:08585218904710776624942072969CU52|Reason: HTTP - ValidationException: There was an error in processing Invoice : 910117055904032523 because of following errors _x000a_Partner Invoice date cannot be greater than Current date"/>
    <s v="https://gepsmartinterfacestorage.blob.core.windows.net/buyersqlconn/70242/Interfaces/Inbound/EDI/Invoice/ProcessingError/2023/03/25/Invoice_20230325035355_bc33d4f9-0851-43fc-9b13-fada18420282.txt"/>
    <m/>
  </r>
  <r>
    <x v="8"/>
    <d v="2023-03-25T00:00:00"/>
    <s v="CincinnatiBell"/>
    <x v="1"/>
    <s v="200921495906|76455"/>
    <s v="Check with Supplier"/>
    <s v="Failed|EDI_InvoiceWorkflow|08585218904495300851105997808CU50|Production-SMART-EASTUS|Correlation Id:08585218904710776624942072969CU52|Reason: HTTP - ValidationException: There was an error in processing Invoice : 91011847475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21000000"/>
    <m/>
    <d v="2023-03-25T03:54:16"/>
    <n v="76455"/>
    <s v="SaveInvoiceFromInterface"/>
    <s v="Failed|EDI_InvoiceWorkflow|08585218904495300851105997808CU50|Production-SMART-EASTUS|Correlation Id:08585218904710776624942072969CU52|Reason: HTTP - ValidationException: There was an error in processing Invoice : 910118474755032523 because of following errors _x000a_Partner Invoice date cannot be greater than Current date"/>
    <s v="https://gepsmartinterfacestorage.blob.core.windows.net/buyersqlconn/70242/Interfaces/Inbound/EDI/Invoice/ProcessingError/2023/03/25/Invoice_20230325035355_c3057640-e929-4247-9a56-76e611e4493b.txt"/>
    <m/>
  </r>
  <r>
    <x v="8"/>
    <d v="2023-03-25T00:00:00"/>
    <s v="CincinnatiBell"/>
    <x v="1"/>
    <s v="200531495667|76455"/>
    <s v="Check with Supplier"/>
    <s v="Failed|EDI_InvoiceWorkflow|08585218904491005004579363467CU80|Production-SMART-EASTUS|Correlation Id:08585218904710776624942072969CU52|Reason: HTTP - ValidationException: There was an error in processing Invoice : 91011722532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8"/>
    <n v="76455"/>
    <s v="SaveInvoiceFromInterface"/>
    <s v="Failed|EDI_InvoiceWorkflow|08585218904491005004579363467CU80|Production-SMART-EASTUS|Correlation Id:08585218904710776624942072969CU52|Reason: HTTP - ValidationException: There was an error in processing Invoice : 910117225326032523 because of following errors _x000a_Partner Invoice date cannot be greater than Current date"/>
    <s v="https://gepsmartinterfacestorage.blob.core.windows.net/buyersqlconn/70242/Interfaces/Inbound/EDI/Invoice/ProcessingError/2023/03/25/Invoice_20230325035356_63c77716-3d82-4b8c-a302-51801e74cd28.txt"/>
    <m/>
  </r>
  <r>
    <x v="8"/>
    <d v="2023-03-25T00:00:00"/>
    <s v="CincinnatiBell"/>
    <x v="1"/>
    <s v="200051491911|76455"/>
    <s v="Check with Supplier"/>
    <s v="Failed|EDI_InvoiceWorkflow|08585218904491084110117281548CU87|Production-SMART-EASTUS|Correlation Id:08585218904710776624942072969CU52|Reason: HTTP - ValidationException: There was an error in processing Invoice : 91011737734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51000000"/>
    <m/>
    <d v="2023-03-25T03:54:18"/>
    <n v="76455"/>
    <s v="SaveInvoiceFromInterface"/>
    <s v="Failed|EDI_InvoiceWorkflow|08585218904491084110117281548CU87|Production-SMART-EASTUS|Correlation Id:08585218904710776624942072969CU52|Reason: HTTP - ValidationException: There was an error in processing Invoice : 910117377347032523 because of following errors _x000a_Partner Invoice date cannot be greater than Current date"/>
    <s v="https://gepsmartinterfacestorage.blob.core.windows.net/buyersqlconn/70242/Interfaces/Inbound/EDI/Invoice/ProcessingError/2023/03/25/Invoice_20230325035356_1a164a21-9b96-4b59-8992-06410ba2c7db.txt"/>
    <m/>
  </r>
  <r>
    <x v="8"/>
    <d v="2023-03-25T00:00:00"/>
    <s v="CincinnatiBell"/>
    <x v="1"/>
    <s v="200761495248|76455"/>
    <s v="Check with Supplier"/>
    <s v="Failed|EDI_InvoiceWorkflow|08585218904490813237972370669CU51|Production-SMART-EASTUS|Correlation Id:08585218904710776624942072969CU52|Reason: HTTP - ValidationException: There was an error in processing Invoice : 91011709583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61000000"/>
    <m/>
    <d v="2023-03-25T03:54:19"/>
    <n v="76455"/>
    <s v="SaveInvoiceFromInterface"/>
    <s v="Failed|EDI_InvoiceWorkflow|08585218904490813237972370669CU51|Production-SMART-EASTUS|Correlation Id:08585218904710776624942072969CU52|Reason: HTTP - ValidationException: There was an error in processing Invoice : 910117095837032523 because of following errors _x000a_Partner Invoice date cannot be greater than Current date"/>
    <s v="https://gepsmartinterfacestorage.blob.core.windows.net/buyersqlconn/70242/Interfaces/Inbound/EDI/Invoice/ProcessingError/2023/03/25/Invoice_20230325035356_ac961ece-f50b-4a82-a992-8cd5790ccd0e.txt"/>
    <m/>
  </r>
  <r>
    <x v="8"/>
    <d v="2023-03-25T00:00:00"/>
    <s v="CincinnatiBell"/>
    <x v="1"/>
    <s v="200301496878|76455"/>
    <s v="Check with Supplier"/>
    <s v="Failed|EDI_InvoiceWorkflow|08585218904491187717931872107CU53|Production-SMART-EASTUS|Correlation Id:08585218904710776624942072969CU52|Reason: HTTP - ValidationException: There was an error in processing Invoice : 91011726114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25T03:54:19"/>
    <n v="76455"/>
    <s v="SaveInvoiceFromInterface"/>
    <s v="Failed|EDI_InvoiceWorkflow|08585218904491187717931872107CU53|Production-SMART-EASTUS|Correlation Id:08585218904710776624942072969CU52|Reason: HTTP - ValidationException: There was an error in processing Invoice : 910117261148032523 because of following errors _x000a_Partner Invoice date cannot be greater than Current date"/>
    <s v="https://gepsmartinterfacestorage.blob.core.windows.net/buyersqlconn/70242/Interfaces/Inbound/EDI/Invoice/ProcessingError/2023/03/25/Invoice_20230325035356_8fa903ba-62bc-4ba6-81b1-175292815f99.txt"/>
    <m/>
  </r>
  <r>
    <x v="8"/>
    <d v="2023-03-25T00:00:00"/>
    <s v="CincinnatiBell"/>
    <x v="1"/>
    <s v="200431500360|76455"/>
    <s v="Check with Supplier"/>
    <s v="Failed|EDI_InvoiceWorkflow|08585218904495487380241915491CU53|Production-SMART-EASTUS|Correlation Id:08585218904710776624942072969CU52|Reason: HTTP - ValidationException: There was an error in processing Invoice : 91011800451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0"/>
    <n v="76455"/>
    <s v="SaveInvoiceFromInterface"/>
    <s v="Failed|EDI_InvoiceWorkflow|08585218904495487380241915491CU53|Production-SMART-EASTUS|Correlation Id:08585218904710776624942072969CU52|Reason: HTTP - ValidationException: There was an error in processing Invoice : 910118004519032523 because of following errors _x000a_Partner Invoice date cannot be greater than Current date"/>
    <s v="https://gepsmartinterfacestorage.blob.core.windows.net/buyersqlconn/70242/Interfaces/Inbound/EDI/Invoice/ProcessingError/2023/03/25/Invoice_20230325035355_519f0816-a3d0-443f-84c8-11f426c0fa0d.txt"/>
    <m/>
  </r>
  <r>
    <x v="8"/>
    <d v="2023-03-25T00:00:00"/>
    <s v="CincinnatiBell"/>
    <x v="1"/>
    <s v="200311496676|76455"/>
    <s v="Check with Supplier"/>
    <s v="Failed|EDI_InvoiceWorkflow|08585218904495214965500965024CU85|Production-SMART-EASTUS|Correlation Id:08585218904710776624942072969CU52|Reason: HTTP - ValidationException: There was an error in processing Invoice : 91011722975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11000000"/>
    <m/>
    <d v="2023-03-25T03:54:20"/>
    <n v="76455"/>
    <s v="SaveInvoiceFromInterface"/>
    <s v="Failed|EDI_InvoiceWorkflow|08585218904495214965500965024CU85|Production-SMART-EASTUS|Correlation Id:08585218904710776624942072969CU52|Reason: HTTP - ValidationException: There was an error in processing Invoice : 910117229750032523 because of following errors _x000a_Partner Invoice date cannot be greater than Current date"/>
    <s v="https://gepsmartinterfacestorage.blob.core.windows.net/buyersqlconn/70242/Interfaces/Inbound/EDI/Invoice/ProcessingError/2023/03/25/Invoice_20230325035355_a9c075ee-85a3-40da-b33d-c9a4cdcab4bb.txt"/>
    <m/>
  </r>
  <r>
    <x v="8"/>
    <d v="2023-03-25T00:00:00"/>
    <s v="CincinnatiBell"/>
    <x v="1"/>
    <s v="210001949822|76455"/>
    <s v="Check with Supplier"/>
    <s v="Failed|EDI_InvoiceWorkflow|08585218904489821351589643938CU84|Production-SMART-EASTUS|Correlation Id:08585218904710776624942072969CU52|Reason: HTTP - ValidationException: There was an error in processing Invoice : 91011737642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0"/>
    <n v="76455"/>
    <s v="SaveInvoiceFromInterface"/>
    <s v="Failed|EDI_InvoiceWorkflow|08585218904489821351589643938CU84|Production-SMART-EASTUS|Correlation Id:08585218904710776624942072969CU52|Reason: HTTP - ValidationException: There was an error in processing Invoice : 910117376429032523 because of following errors _x000a_Partner Invoice date cannot be greater than Current date"/>
    <s v="https://gepsmartinterfacestorage.blob.core.windows.net/buyersqlconn/70242/Interfaces/Inbound/EDI/Invoice/ProcessingError/2023/03/25/Invoice_20230325035356_4f3b6237-640d-43be-a33b-784b80b1b7f8.txt"/>
    <m/>
  </r>
  <r>
    <x v="8"/>
    <d v="2023-03-25T00:00:00"/>
    <s v="CincinnatiBell"/>
    <x v="1"/>
    <s v="200021497360|76455"/>
    <s v="Check with Supplier"/>
    <s v="Failed|EDI_InvoiceWorkflow|08585218904495360097406501851CU22|Production-SMART-EASTUS|Correlation Id:08585218904710776624942072969CU52|Reason: HTTP - ValidationException: There was an error in processing Invoice : 91011705633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21"/>
    <n v="76455"/>
    <s v="SaveInvoiceFromInterface"/>
    <s v="Failed|EDI_InvoiceWorkflow|08585218904495360097406501851CU22|Production-SMART-EASTUS|Correlation Id:08585218904710776624942072969CU52|Reason: HTTP - ValidationException: There was an error in processing Invoice : 910117056335032523 because of following errors _x000a_Partner Invoice date cannot be greater than Current date"/>
    <s v="https://gepsmartinterfacestorage.blob.core.windows.net/buyersqlconn/70242/Interfaces/Inbound/EDI/Invoice/ProcessingError/2023/03/25/Invoice_20230325035355_938cfcfc-4a08-40c5-ac0d-08e52bd6b22a.txt"/>
    <m/>
  </r>
  <r>
    <x v="8"/>
    <d v="2023-03-25T00:00:00"/>
    <s v="CincinnatiBell"/>
    <x v="1"/>
    <s v="210001952819|76455"/>
    <s v="Check with Supplier"/>
    <s v="Failed|EDI_InvoiceWorkflow|08585218904490782096317838969CU21|Production-SMART-EASTUS|Correlation Id:08585218904710776624942072969CU52|Reason: HTTP - ValidationException: There was an error in processing Invoice : 91011705648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90782096317838969CU21|Production-SMART-EASTUS|Correlation Id:08585218904710776624942072969CU52|Reason: HTTP - ValidationException: There was an error in processing Invoice : 910117056484032523 because of following errors _x000a_Partner Invoice date cannot be greater than Current date"/>
    <s v="https://gepsmartinterfacestorage.blob.core.windows.net/buyersqlconn/70242/Interfaces/Inbound/EDI/Invoice/ProcessingError/2023/03/25/Invoice_20230325035356_75077408-2444-498c-8555-61fcc6fee8e7.txt"/>
    <m/>
  </r>
  <r>
    <x v="8"/>
    <d v="2023-03-25T00:00:00"/>
    <s v="CincinnatiBell"/>
    <x v="1"/>
    <s v="210001949640|76455"/>
    <s v="Check with Supplier"/>
    <s v="Failed|EDI_InvoiceWorkflow|08585218904490442673782885691CU83|Production-SMART-EASTUS|Correlation Id:08585218904710776624942072969CU52|Reason: HTTP - ValidationException: There was an error in processing Invoice : 91011718312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90442673782885691CU83|Production-SMART-EASTUS|Correlation Id:08585218904710776624942072969CU52|Reason: HTTP - ValidationException: There was an error in processing Invoice : 910117183125032523 because of following errors _x000a_Partner Invoice date cannot be greater than Current date"/>
    <s v="https://gepsmartinterfacestorage.blob.core.windows.net/buyersqlconn/70242/Interfaces/Inbound/EDI/Invoice/ProcessingError/2023/03/25/Invoice_20230325035356_c3ffa1a2-2fc2-4681-bebe-2e6e6a90dd9a.txt"/>
    <m/>
  </r>
  <r>
    <x v="8"/>
    <d v="2023-03-25T00:00:00"/>
    <s v="CincinnatiBell"/>
    <x v="1"/>
    <s v="200581492049|76455"/>
    <s v="Check with Supplier"/>
    <s v="Failed|EDI_InvoiceWorkflow|08585218904487077209828056898CU84|Production-SMART-EASTUS|Correlation Id:08585218904710776624942072969CU52|Reason: HTTP - ValidationException: There was an error in processing Invoice : 91011729547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81000000"/>
    <m/>
    <d v="2023-03-25T03:54:21"/>
    <n v="76455"/>
    <s v="SaveInvoiceFromInterface"/>
    <s v="Failed|EDI_InvoiceWorkflow|08585218904487077209828056898CU84|Production-SMART-EASTUS|Correlation Id:08585218904710776624942072969CU52|Reason: HTTP - ValidationException: There was an error in processing Invoice : 910117295479032523 because of following errors _x000a_Partner Invoice date cannot be greater than Current date"/>
    <s v="https://gepsmartinterfacestorage.blob.core.windows.net/buyersqlconn/70242/Interfaces/Inbound/EDI/Invoice/ProcessingError/2023/03/25/Invoice_20230325035356_fa9b55f6-9780-4ae6-aea3-509a7c61a96e.txt"/>
    <m/>
  </r>
  <r>
    <x v="8"/>
    <d v="2023-03-25T00:00:00"/>
    <s v="CincinnatiBell"/>
    <x v="1"/>
    <s v="200431500358|76455"/>
    <s v="Check with Supplier"/>
    <s v="Failed|EDI_InvoiceWorkflow|08585218904495468018892374192CU51|Production-SMART-EASTUS|Correlation Id:08585218904710776624942072969CU52|Reason: HTTP - ValidationException: There was an error in processing Invoice : 91011800389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1"/>
    <n v="76455"/>
    <s v="SaveInvoiceFromInterface"/>
    <s v="Failed|EDI_InvoiceWorkflow|08585218904495468018892374192CU51|Production-SMART-EASTUS|Correlation Id:08585218904710776624942072969CU52|Reason: HTTP - ValidationException: There was an error in processing Invoice : 910118003899032523 because of following errors _x000a_Partner Invoice date cannot be greater than Current date"/>
    <s v="https://gepsmartinterfacestorage.blob.core.windows.net/buyersqlconn/70242/Interfaces/Inbound/EDI/Invoice/ProcessingError/2023/03/25/Invoice_20230325035355_6e0cf17e-dc7d-4740-a208-68fdc40609f1.txt"/>
    <m/>
  </r>
  <r>
    <x v="8"/>
    <d v="2023-03-25T00:00:00"/>
    <s v="CincinnatiBell"/>
    <x v="1"/>
    <s v="210001949642|76455"/>
    <s v="Check with Supplier"/>
    <s v="Failed|EDI_InvoiceWorkflow|08585218904486628037284704083CU86|Production-SMART-EASTUS|Correlation Id:08585218904710776624942072969CU52|Reason: HTTP - ValidationException: There was an error in processing Invoice : 91011718421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86628037284704083CU86|Production-SMART-EASTUS|Correlation Id:08585218904710776624942072969CU52|Reason: HTTP - ValidationException: There was an error in processing Invoice : 910117184217032523 because of following errors _x000a_Partner Invoice date cannot be greater than Current date"/>
    <s v="https://gepsmartinterfacestorage.blob.core.windows.net/buyersqlconn/70242/Interfaces/Inbound/EDI/Invoice/ProcessingError/2023/03/25/Invoice_20230325035356_56112135-acb9-438b-98bd-3da1e6fa8420.txt"/>
    <m/>
  </r>
  <r>
    <x v="8"/>
    <d v="2023-03-25T00:00:00"/>
    <s v="CincinnatiBell"/>
    <x v="1"/>
    <s v="200301496877|76455"/>
    <s v="Check with Supplier"/>
    <s v="Failed|EDI_InvoiceWorkflow|08585218904490851634395713063CU53|Production-SMART-EASTUS|Correlation Id:08585218904710776624942072969CU52|Reason: HTTP - ValidationException: There was an error in processing Invoice : 91011725866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25T03:54:21"/>
    <n v="76455"/>
    <s v="SaveInvoiceFromInterface"/>
    <s v="Failed|EDI_InvoiceWorkflow|08585218904490851634395713063CU53|Production-SMART-EASTUS|Correlation Id:08585218904710776624942072969CU52|Reason: HTTP - ValidationException: There was an error in processing Invoice : 910117258664032523 because of following errors _x000a_Partner Invoice date cannot be greater than Current date"/>
    <s v="https://gepsmartinterfacestorage.blob.core.windows.net/buyersqlconn/70242/Interfaces/Inbound/EDI/Invoice/ProcessingError/2023/03/25/Invoice_20230325035356_d381fba7-c604-4cb9-90d1-d208188fc128.txt"/>
    <m/>
  </r>
  <r>
    <x v="8"/>
    <d v="2023-03-25T00:00:00"/>
    <s v="CincinnatiBell"/>
    <x v="1"/>
    <s v="200451491811|76455"/>
    <s v="Check with Supplier"/>
    <s v="Failed|EDI_InvoiceWorkflow|08585218904495215367663362545CU48|Production-SMART-EASTUS|Correlation Id:08585218904710776624942072969CU52|Reason: HTTP - ValidationException: There was an error in processing Invoice : 91011733583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51000000"/>
    <m/>
    <d v="2023-03-25T03:54:21"/>
    <n v="76455"/>
    <s v="SaveInvoiceFromInterface"/>
    <s v="Failed|EDI_InvoiceWorkflow|08585218904495215367663362545CU48|Production-SMART-EASTUS|Correlation Id:08585218904710776624942072969CU52|Reason: HTTP - ValidationException: There was an error in processing Invoice : 910117335834032523 because of following errors _x000a_Partner Invoice date cannot be greater than Current date"/>
    <s v="https://gepsmartinterfacestorage.blob.core.windows.net/buyersqlconn/70242/Interfaces/Inbound/EDI/Invoice/ProcessingError/2023/03/25/Invoice_20230325035355_8a89bcd4-0db6-4fb3-9645-5a88148b14b9.txt"/>
    <m/>
  </r>
  <r>
    <x v="8"/>
    <d v="2023-03-25T00:00:00"/>
    <s v="CincinnatiBell"/>
    <x v="1"/>
    <s v="200761495247|76455"/>
    <s v="Check with Supplier"/>
    <s v="Failed|EDI_InvoiceWorkflow|08585218904490904946370790511CU85|Production-SMART-EASTUS|Correlation Id:08585218904710776624942072969CU52|Reason: HTTP - ValidationException: There was an error in processing Invoice : 91011709515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61000000"/>
    <m/>
    <d v="2023-03-25T03:54:21"/>
    <n v="76455"/>
    <s v="SaveInvoiceFromInterface"/>
    <s v="Failed|EDI_InvoiceWorkflow|08585218904490904946370790511CU85|Production-SMART-EASTUS|Correlation Id:08585218904710776624942072969CU52|Reason: HTTP - ValidationException: There was an error in processing Invoice : 910117095150032523 because of following errors _x000a_Partner Invoice date cannot be greater than Current date"/>
    <s v="https://gepsmartinterfacestorage.blob.core.windows.net/buyersqlconn/70242/Interfaces/Inbound/EDI/Invoice/ProcessingError/2023/03/25/Invoice_20230325035356_03e54ed6-5d19-473c-b2d8-8d7b37191e89.txt"/>
    <m/>
  </r>
  <r>
    <x v="8"/>
    <d v="2023-03-25T00:00:00"/>
    <s v="CincinnatiBell"/>
    <x v="1"/>
    <s v="200431500359|76455"/>
    <s v="Check with Supplier"/>
    <s v="Failed|EDI_InvoiceWorkflow|08585218904495420935752364027CU48|Production-SMART-EASTUS|Correlation Id:08585218904710776624942072969CU52|Reason: HTTP - ValidationException: There was an error in processing Invoice : 91011800428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1"/>
    <n v="76455"/>
    <s v="SaveInvoiceFromInterface"/>
    <s v="Failed|EDI_InvoiceWorkflow|08585218904495420935752364027CU48|Production-SMART-EASTUS|Correlation Id:08585218904710776624942072969CU52|Reason: HTTP - ValidationException: There was an error in processing Invoice : 910118004288032523 because of following errors _x000a_Partner Invoice date cannot be greater than Current date"/>
    <s v="https://gepsmartinterfacestorage.blob.core.windows.net/buyersqlconn/70242/Interfaces/Inbound/EDI/Invoice/ProcessingError/2023/03/25/Invoice_20230325035355_fe7c74a7-e13a-4c96-b143-9684d0cef486.txt"/>
    <m/>
  </r>
  <r>
    <x v="8"/>
    <d v="2023-03-25T00:00:00"/>
    <s v="CincinnatiBell"/>
    <x v="1"/>
    <s v="200701495808|76455"/>
    <s v="Check with Supplier"/>
    <s v="Failed|EDI_InvoiceWorkflow|08585218904490593221901568432CU87|Production-SMART-EASTUS|Correlation Id:08585218904710776624942072969CU52|Reason: HTTP - ValidationException: There was an error in processing Invoice : 91011714124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01000000"/>
    <m/>
    <d v="2023-03-25T03:54:21"/>
    <n v="76455"/>
    <s v="SaveInvoiceFromInterface"/>
    <s v="Failed|EDI_InvoiceWorkflow|08585218904490593221901568432CU87|Production-SMART-EASTUS|Correlation Id:08585218904710776624942072969CU52|Reason: HTTP - ValidationException: There was an error in processing Invoice : 910117141240032523 because of following errors _x000a_Partner Invoice date cannot be greater than Current date"/>
    <s v="https://gepsmartinterfacestorage.blob.core.windows.net/buyersqlconn/70242/Interfaces/Inbound/EDI/Invoice/ProcessingError/2023/03/25/Invoice_20230325035356_f4065c96-b80e-4744-ade1-3bfdc2ee06c3.txt"/>
    <m/>
  </r>
  <r>
    <x v="8"/>
    <d v="2023-03-25T00:00:00"/>
    <s v="CincinnatiBell"/>
    <x v="1"/>
    <s v="200261491721|76455"/>
    <s v="Check with Supplier"/>
    <s v="Failed|EDI_InvoiceWorkflow|08585218904495299125812548407CU85|Production-SMART-EASTUS|Correlation Id:08585218904710776624942072969CU52|Reason: HTTP - ValidationException: There was an error in processing Invoice : 91011842952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61000000"/>
    <m/>
    <d v="2023-03-25T03:54:21"/>
    <n v="76455"/>
    <s v="SaveInvoiceFromInterface"/>
    <s v="Failed|EDI_InvoiceWorkflow|08585218904495299125812548407CU85|Production-SMART-EASTUS|Correlation Id:08585218904710776624942072969CU52|Reason: HTTP - ValidationException: There was an error in processing Invoice : 910118429528032523 because of following errors _x000a_Partner Invoice date cannot be greater than Current date"/>
    <s v="https://gepsmartinterfacestorage.blob.core.windows.net/buyersqlconn/70242/Interfaces/Inbound/EDI/Invoice/ProcessingError/2023/03/25/Invoice_20230325035355_1d040c50-cb76-4137-aa16-26f4841218c1.txt"/>
    <m/>
  </r>
  <r>
    <x v="8"/>
    <d v="2023-03-25T00:00:00"/>
    <s v="CincinnatiBell"/>
    <x v="1"/>
    <s v="210001952546|76455"/>
    <s v="Check with Supplier"/>
    <s v="Failed|EDI_InvoiceWorkflow|08585218904490181589689144673CU22|Production-SMART-EASTUS|Correlation Id:08585218904710776624942072969CU52|Reason: HTTP - ValidationException: There was an error in processing Invoice : 91011746351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90181589689144673CU22|Production-SMART-EASTUS|Correlation Id:08585218904710776624942072969CU52|Reason: HTTP - ValidationException: There was an error in processing Invoice : 910117463518032523 because of following errors _x000a_Partner Invoice date cannot be greater than Current date"/>
    <s v="https://gepsmartinterfacestorage.blob.core.windows.net/buyersqlconn/70242/Interfaces/Inbound/EDI/Invoice/ProcessingError/2023/03/25/Invoice_20230325035356_da84792f-bc09-4aac-9738-9f5db62e6895.txt"/>
    <m/>
  </r>
  <r>
    <x v="8"/>
    <d v="2023-03-25T00:00:00"/>
    <s v="CincinnatiBell"/>
    <x v="1"/>
    <s v="200671492294|76455"/>
    <s v="Check with Supplier"/>
    <s v="Failed|EDI_InvoiceWorkflow|08585218904495241019448526044CU81|Production-SMART-EASTUS|Correlation Id:08585218904710776624942072969CU52|Reason: HTTP - ValidationException: There was an error in processing Invoice : 91011742177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71000000"/>
    <m/>
    <d v="2023-03-25T03:54:21"/>
    <n v="76455"/>
    <s v="SaveInvoiceFromInterface"/>
    <s v="Failed|EDI_InvoiceWorkflow|08585218904495241019448526044CU81|Production-SMART-EASTUS|Correlation Id:08585218904710776624942072969CU52|Reason: HTTP - ValidationException: There was an error in processing Invoice : 910117421774032523 because of following errors _x000a_Partner Invoice date cannot be greater than Current date"/>
    <s v="https://gepsmartinterfacestorage.blob.core.windows.net/buyersqlconn/70242/Interfaces/Inbound/EDI/Invoice/ProcessingError/2023/03/25/Invoice_20230325035355_7816d4cd-7774-4a05-ad1e-f03876c70b8e.txt"/>
    <m/>
  </r>
  <r>
    <x v="8"/>
    <d v="2023-03-25T00:00:00"/>
    <s v="CincinnatiBell"/>
    <x v="1"/>
    <s v="200701495807|76455"/>
    <s v="Check with Supplier"/>
    <s v="Failed|EDI_InvoiceWorkflow|08585218904491040142019390568CU52|Production-SMART-EASTUS|Correlation Id:08585218904710776624942072969CU52|Reason: HTTP - ValidationException: There was an error in processing Invoice : 910117139212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01000000"/>
    <m/>
    <d v="2023-03-25T03:54:21"/>
    <n v="76455"/>
    <s v="SaveInvoiceFromInterface"/>
    <s v="Failed|EDI_InvoiceWorkflow|08585218904491040142019390568CU52|Production-SMART-EASTUS|Correlation Id:08585218904710776624942072969CU52|Reason: HTTP - ValidationException: There was an error in processing Invoice : 910117139212032523 because of following errors _x000a_Partner Invoice date cannot be greater than Current date"/>
    <s v="https://gepsmartinterfacestorage.blob.core.windows.net/buyersqlconn/70242/Interfaces/Inbound/EDI/Invoice/ProcessingError/2023/03/25/Invoice_20230325035356_90d69fdc-1785-48f8-8302-f76e2b41181c.txt"/>
    <m/>
  </r>
  <r>
    <x v="8"/>
    <d v="2023-03-25T00:00:00"/>
    <s v="CincinnatiBell"/>
    <x v="1"/>
    <s v="200041497354|76455"/>
    <s v="Check with Supplier"/>
    <s v="Failed|EDI_InvoiceWorkflow|08585218904490791847978926155CU48|Production-SMART-EASTUS|Correlation Id:08585218904710776624942072969CU52|Reason: HTTP - ValidationException: There was an error in processing Invoice : 91011750605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41000000"/>
    <m/>
    <d v="2023-03-25T03:54:21"/>
    <n v="76455"/>
    <s v="SaveInvoiceFromInterface"/>
    <s v="Failed|EDI_InvoiceWorkflow|08585218904490791847978926155CU48|Production-SMART-EASTUS|Correlation Id:08585218904710776624942072969CU52|Reason: HTTP - ValidationException: There was an error in processing Invoice : 910117506059032523 because of following errors _x000a_Partner Invoice date cannot be greater than Current date"/>
    <s v="https://gepsmartinterfacestorage.blob.core.windows.net/buyersqlconn/70242/Interfaces/Inbound/EDI/Invoice/ProcessingError/2023/03/25/Invoice_20230325035356_d8bf455d-fdc8-4910-9501-4ceb3b308b9d.txt"/>
    <m/>
  </r>
  <r>
    <x v="8"/>
    <d v="2023-03-25T00:00:00"/>
    <s v="CincinnatiBell"/>
    <x v="1"/>
    <s v="200541496128|76455"/>
    <s v="Check with Supplier"/>
    <s v="Failed|EDI_InvoiceWorkflow|08585218904490745191985414242CU21|Production-SMART-EASTUS|Correlation Id:08585218904710776624942072969CU52|Reason: HTTP - ValidationException: There was an error in processing Invoice : 91011729762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41000000"/>
    <m/>
    <d v="2023-03-25T03:54:21"/>
    <n v="76455"/>
    <s v="SaveInvoiceFromInterface"/>
    <s v="Failed|EDI_InvoiceWorkflow|08585218904490745191985414242CU21|Production-SMART-EASTUS|Correlation Id:08585218904710776624942072969CU52|Reason: HTTP - ValidationException: There was an error in processing Invoice : 910117297629032523 because of following errors _x000a_Partner Invoice date cannot be greater than Current date"/>
    <s v="https://gepsmartinterfacestorage.blob.core.windows.net/buyersqlconn/70242/Interfaces/Inbound/EDI/Invoice/ProcessingError/2023/03/25/Invoice_20230325035356_88f14540-e684-40f0-8d8f-a82eaf296539.txt"/>
    <m/>
  </r>
  <r>
    <x v="8"/>
    <d v="2023-03-25T00:00:00"/>
    <s v="CincinnatiBell"/>
    <x v="1"/>
    <s v="200431500357|76455"/>
    <s v="Check with Supplier"/>
    <s v="Failed|EDI_InvoiceWorkflow|08585218904495299025823488115CU53|Production-SMART-EASTUS|Correlation Id:08585218904710776624942072969CU52|Reason: HTTP - ValidationException: There was an error in processing Invoice : 91011800339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1"/>
    <n v="76455"/>
    <s v="SaveInvoiceFromInterface"/>
    <s v="Failed|EDI_InvoiceWorkflow|08585218904495299025823488115CU53|Production-SMART-EASTUS|Correlation Id:08585218904710776624942072969CU52|Reason: HTTP - ValidationException: There was an error in processing Invoice : 910118003394032523 because of following errors _x000a_Partner Invoice date cannot be greater than Current date"/>
    <s v="https://gepsmartinterfacestorage.blob.core.windows.net/buyersqlconn/70242/Interfaces/Inbound/EDI/Invoice/ProcessingError/2023/03/25/Invoice_20230325035355_673a31d8-018e-4037-a73e-09043232ab24.txt"/>
    <m/>
  </r>
  <r>
    <x v="8"/>
    <d v="2023-03-25T00:00:00"/>
    <s v="CincinnatiBell"/>
    <x v="1"/>
    <s v="200141497437|76455"/>
    <s v="Check with Supplier"/>
    <s v="Failed|EDI_InvoiceWorkflow|08585218904495464841661912671CU53|Production-SMART-EASTUS|Correlation Id:08585218904710776624942072969CU52|Reason: HTTP - ValidationException: There was an error in processing Invoice : 91011786605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141000000"/>
    <m/>
    <d v="2023-03-25T03:54:21"/>
    <n v="76455"/>
    <s v="SaveInvoiceFromInterface"/>
    <s v="Failed|EDI_InvoiceWorkflow|08585218904495464841661912671CU53|Production-SMART-EASTUS|Correlation Id:08585218904710776624942072969CU52|Reason: HTTP - ValidationException: There was an error in processing Invoice : 910117866050032523 because of following errors _x000a_Partner Invoice date cannot be greater than Current date"/>
    <s v="https://gepsmartinterfacestorage.blob.core.windows.net/buyersqlconn/70242/Interfaces/Inbound/EDI/Invoice/ProcessingError/2023/03/25/Invoice_20230325035355_3f3f5240-23e7-4ca0-aea8-e7d80cca3689.txt"/>
    <m/>
  </r>
  <r>
    <x v="8"/>
    <d v="2023-03-25T00:00:00"/>
    <s v="CincinnatiBell"/>
    <x v="1"/>
    <s v="200531495687|76455"/>
    <s v="Check with Supplier"/>
    <s v="Failed|EDI_InvoiceWorkflow|08585218904490587605788192516CU29|Production-SMART-EASTUS|Correlation Id:08585218904710776624942072969CU52|Reason: HTTP - ValidationException: There was an error in processing Invoice : 91011722729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21"/>
    <n v="76455"/>
    <s v="SaveInvoiceFromInterface"/>
    <s v="Failed|EDI_InvoiceWorkflow|08585218904490587605788192516CU29|Production-SMART-EASTUS|Correlation Id:08585218904710776624942072969CU52|Reason: HTTP - ValidationException: There was an error in processing Invoice : 910117227295032523 because of following errors _x000a_Partner Invoice date cannot be greater than Current date"/>
    <s v="https://gepsmartinterfacestorage.blob.core.windows.net/buyersqlconn/70242/Interfaces/Inbound/EDI/Invoice/ProcessingError/2023/03/25/Invoice_20230325035356_51880888-d1bd-431c-b589-418019a95a69.txt"/>
    <m/>
  </r>
  <r>
    <x v="8"/>
    <d v="2023-03-25T00:00:00"/>
    <s v="CincinnatiBell"/>
    <x v="1"/>
    <s v="200021497358|76455"/>
    <s v="Check with Supplier"/>
    <s v="Failed|EDI_InvoiceWorkflow|08585218904495290443463126336CU51|Production-SMART-EASTUS|Correlation Id:08585218904710776624942072969CU52|Reason: HTTP - ValidationException: There was an error in processing Invoice : 91011705580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21"/>
    <n v="76455"/>
    <s v="SaveInvoiceFromInterface"/>
    <s v="Failed|EDI_InvoiceWorkflow|08585218904495290443463126336CU51|Production-SMART-EASTUS|Correlation Id:08585218904710776624942072969CU52|Reason: HTTP - ValidationException: There was an error in processing Invoice : 910117055805032523 because of following errors _x000a_Partner Invoice date cannot be greater than Current date"/>
    <s v="https://gepsmartinterfacestorage.blob.core.windows.net/buyersqlconn/70242/Interfaces/Inbound/EDI/Invoice/ProcessingError/2023/03/25/Invoice_20230325035355_e590b94b-6b02-401a-94f6-867aa345cd09.txt"/>
    <m/>
  </r>
  <r>
    <x v="8"/>
    <d v="2023-03-25T00:00:00"/>
    <s v="CincinnatiBell"/>
    <x v="1"/>
    <s v="210001949647|76455"/>
    <s v="Check with Supplier"/>
    <s v="Failed|EDI_InvoiceWorkflow|08585218904485017883068950278CU17|Production-SMART-EASTUS|Correlation Id:08585218904710776624942072969CU52|Reason: HTTP - ValidationException: There was an error in processing Invoice : 91011726037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85017883068950278CU17|Production-SMART-EASTUS|Correlation Id:08585218904710776624942072969CU52|Reason: HTTP - ValidationException: There was an error in processing Invoice : 910117260379032523 because of following errors _x000a_Partner Invoice date cannot be greater than Current date"/>
    <s v="https://gepsmartinterfacestorage.blob.core.windows.net/buyersqlconn/70242/Interfaces/Inbound/EDI/Invoice/ProcessingError/2023/03/25/Invoice_20230325035356_6746ff3d-732d-434b-a219-f074111d2e49.txt"/>
    <m/>
  </r>
  <r>
    <x v="8"/>
    <d v="2023-03-25T00:00:00"/>
    <s v="Lennox"/>
    <x v="0"/>
    <s v="95018510|556373"/>
    <s v="Check with Supplier"/>
    <s v="Failed|InvoiceWorkFlow|08585218816882810582268469908CU69|Production-SMART-EASTUS|Correlation Id:08585218816921508133950033847CU23|Reason: HTTP - ValidationException: There was an error in processing Invoice : 95018510 because of following errors _x000a_Order with order number : G000161810 is not in valid status for invoicing."/>
    <s v="Pending"/>
    <x v="0"/>
    <m/>
    <m/>
    <m/>
    <m/>
    <m/>
    <m/>
    <m/>
    <m/>
    <m/>
    <m/>
    <s v="MCMASTER-CARR SUPPLY CO"/>
    <s v="Invoice"/>
    <n v="95018510"/>
    <m/>
    <d v="2023-03-25T06:20:07"/>
    <n v="556373"/>
    <s v="SaveInvoiceFromInterface"/>
    <s v="Failed|InvoiceWorkFlow|08585218816882810582268469908CU69|Production-SMART-EASTUS|Correlation Id:08585218816921508133950033847CU23|Reason: HTTP - ValidationException: There was an error in processing Invoice : 95018510 because of following errors _x000a_Order with order number : G000161810 is not in valid status for invoicing."/>
    <s v="https://gepsmartinterfacestorage.blob.core.windows.net/buyersqlconn/70021726/Interfaces/Inbound/cXML/Invoice/ProcessingError/2023/03/25/Invoice_20230325061959_d5bd422e591647fea46dc90a7b15bb5a.txt"/>
    <m/>
  </r>
  <r>
    <x v="8"/>
    <d v="2023-03-25T00:00:00"/>
    <s v="ABM"/>
    <x v="1"/>
    <s v="423134661|460113"/>
    <s v="Check with Supplier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1"/>
    <m/>
    <d v="2023-03-24T10:24:38"/>
    <n v="460113"/>
    <s v="SaveInvoiceFromInterface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474eda8e22fc4955b9ca7fc66b975d72.txt"/>
    <m/>
  </r>
  <r>
    <x v="8"/>
    <d v="2023-03-25T00:00:00"/>
    <s v="ABM"/>
    <x v="1"/>
    <s v="423134660|460113"/>
    <s v="Check with Supplier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0"/>
    <m/>
    <d v="2023-03-24T10:24:39"/>
    <n v="460113"/>
    <s v="SaveInvoiceFromInterface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9689836b77aa462493c67d55ff0a6bca.txt"/>
    <m/>
  </r>
  <r>
    <x v="8"/>
    <d v="2023-03-25T00:00:00"/>
    <s v="ABM"/>
    <x v="1"/>
    <s v="423135857|460113"/>
    <s v="Check with Supplier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5857"/>
    <m/>
    <d v="2023-03-24T10:24:40"/>
    <n v="460113"/>
    <s v="SaveInvoiceFromInterface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b9f8db908d9f4155ab664c96da3f6a36.txt"/>
    <m/>
  </r>
  <r>
    <x v="8"/>
    <d v="2023-03-25T00:00:00"/>
    <s v="ABM"/>
    <x v="1"/>
    <s v="3533680327|457887"/>
    <s v="Check with Supplier"/>
    <s v="Failed|CreditMemoWorkFlow|08585219521573164295019375679CU26|Production-SMART-EASTUS|Correlation Id:08585219521591726857988861989CU91|Reason: HTTP - ValidationException: There was an error in processing the Memo as the item(s) 2 has invalid line Number"/>
    <s v="Pending"/>
    <x v="0"/>
    <m/>
    <m/>
    <m/>
    <m/>
    <m/>
    <m/>
    <m/>
    <m/>
    <m/>
    <m/>
    <s v="STAPLES BUSINESS ADVANTAGE-NATIONAL"/>
    <s v="CreditMemo"/>
    <n v="3533680327"/>
    <m/>
    <d v="2023-03-24T10:45:35"/>
    <n v="457887"/>
    <s v="SaveCreditMemoFromInterface"/>
    <s v="Failed|CreditMemoWorkFlow|08585219521573164295019375679CU26|Production-SMART-EASTUS|Correlation Id:08585219521591726857988861989CU91|Reason: HTTP - ValidationException: There was an error in processing the Memo as the item(s) 2 has invalid line Number"/>
    <s v="https://gepsmartinterfacestorage.blob.core.windows.net/buyersqlconn/4202/Interfaces/Inbound/cXML/CreditMemo/ProcessingError/2023/03/24/CreditMemo_20230324104529_0d6e51bd8d604473a62557e861ab2372.txt"/>
    <m/>
  </r>
  <r>
    <x v="8"/>
    <d v="2023-03-25T00:00:00"/>
    <s v="ABM"/>
    <x v="1"/>
    <s v="1519055|387589"/>
    <s v="Check with Supplier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Pending"/>
    <x v="0"/>
    <m/>
    <m/>
    <m/>
    <m/>
    <m/>
    <m/>
    <m/>
    <m/>
    <m/>
    <m/>
    <s v="CINTAS CORP"/>
    <s v="Invoice"/>
    <n v="1519055"/>
    <m/>
    <d v="2023-03-24T13:19:52"/>
    <n v="387589"/>
    <s v="SaveInvoiceFromInterface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https://gepsmartinterfacestorage.blob.core.windows.net/buyersqlconn/4202/Interfaces/Inbound/EDI/Invoice/ProcessingError/2023/03/24/Invoice_20230324011947_56711b94-a404-4314-8e7c-87060d851658.txt"/>
    <m/>
  </r>
  <r>
    <x v="8"/>
    <d v="2023-03-25T00:00:00"/>
    <s v="ABM"/>
    <x v="1"/>
    <s v="1522356|387589"/>
    <s v="Check with Supplier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Pending"/>
    <x v="0"/>
    <m/>
    <m/>
    <m/>
    <m/>
    <m/>
    <m/>
    <m/>
    <m/>
    <m/>
    <m/>
    <s v="CINTAS CORP"/>
    <s v="Invoice"/>
    <n v="1522356"/>
    <m/>
    <d v="2023-03-24T13:20:46"/>
    <n v="387589"/>
    <s v="SaveInvoiceFromInterface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https://gepsmartinterfacestorage.blob.core.windows.net/buyersqlconn/4202/Interfaces/Inbound/EDI/Invoice/ProcessingError/2023/03/24/Invoice_20230324012030_298fb8b2-68bf-4979-a32a-63ad4592bd21.txt"/>
    <m/>
  </r>
  <r>
    <x v="8"/>
    <d v="2023-03-25T00:00:00"/>
    <s v="ABM"/>
    <x v="1"/>
    <s v="0919458782|418505"/>
    <s v="Check with Supplier"/>
    <s v="Failed|EDI_InvoiceWorkflow|08585219051009898474602921818CU23|Production-SMART-EASTUS|Correlation Id:08585219051111193789955500139CU44|Reason: HTTP - ValidationException: There was an error in processing Invoice : 0919458782 because of following errors _x000a_Following line item(s) number not available in order line items : 401,402"/>
    <s v="Pending"/>
    <x v="0"/>
    <m/>
    <m/>
    <m/>
    <m/>
    <m/>
    <m/>
    <m/>
    <m/>
    <m/>
    <m/>
    <s v="TENNANT SALES &amp; SERVICE CO."/>
    <s v="Invoice"/>
    <n v="919458782"/>
    <m/>
    <d v="2023-03-24T23:49:54"/>
    <n v="418505"/>
    <s v="SaveInvoiceFromInterface"/>
    <s v="Failed|EDI_InvoiceWorkflow|08585219051009898474602921818CU23|Production-SMART-EASTUS|Correlation Id:08585219051111193789955500139CU44|Reason: HTTP - ValidationException: There was an error in processing Invoice : 0919458782 because of following errors _x000a_Following line item(s) number not available in order line items : 401,402"/>
    <s v="https://gepsmartinterfacestorage.blob.core.windows.net/buyersqlconn/4202/Interfaces/Inbound/EDI/Invoice/ProcessingError/2023/03/24/Invoice_20230324114944_11505dcb-3118-4bed-b916-be1e8e733b4e.txt"/>
    <m/>
  </r>
  <r>
    <x v="8"/>
    <d v="2023-03-25T00:00:00"/>
    <s v="ABM"/>
    <x v="1"/>
    <s v="423137725|460113"/>
    <s v="Check with Supplier"/>
    <s v="Failed|InvoiceWorkFlow|08585218801790964114450460677CU64|Production-SMART-EASTUS|Correlation Id:08585218801827991551592228312CU86|Reason: HTTP - ValidationException: There was an error in processing Invoice : 423137725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7725"/>
    <m/>
    <d v="2023-03-25T06:45:14"/>
    <n v="460113"/>
    <s v="SaveInvoiceFromInterface"/>
    <s v="Failed|InvoiceWorkFlow|08585218801790964114450460677CU64|Production-SMART-EASTUS|Correlation Id:08585218801827991551592228312CU86|Reason: HTTP - ValidationException: There was an error in processing Invoice : 423137725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64507_1dfeccf413f74ae28da12360d8d63415.txt"/>
    <m/>
  </r>
  <r>
    <x v="8"/>
    <d v="2023-03-25T00:00:00"/>
    <s v="ABM"/>
    <x v="1"/>
    <s v="423137726|460113"/>
    <s v="Check with Supplier"/>
    <s v="Failed|InvoiceWorkFlow|08585218801197615107346196709CU92|Production-SMART-EASTUS|Correlation Id:08585218801226958342895530089CU17|Reason: HTTP - ValidationException: There was an error in processing Invoice : 423137726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7726"/>
    <m/>
    <d v="2023-03-25T06:46:12"/>
    <n v="460113"/>
    <s v="SaveInvoiceFromInterface"/>
    <s v="Failed|InvoiceWorkFlow|08585218801197615107346196709CU92|Production-SMART-EASTUS|Correlation Id:08585218801226958342895530089CU17|Reason: HTTP - ValidationException: There was an error in processing Invoice : 423137726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64607_81d695dcf90245999a862d3f7eb67d54.txt"/>
    <m/>
  </r>
  <r>
    <x v="8"/>
    <d v="2023-03-25T00:00:00"/>
    <s v="ABM"/>
    <x v="1"/>
    <s v="756292204|460113"/>
    <s v="Check with Supplier"/>
    <s v="Failed|InvoiceWorkFlow|08585218726995411497143422808CU64|Production-SMART-EASTUS|Correlation Id:08585218727032535641115612277CU27|Reason: HTTP - ValidationException: There was an error in processing Invoice : 756292204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92204"/>
    <m/>
    <d v="2023-03-25T08:49:52"/>
    <n v="460113"/>
    <s v="SaveInvoiceFromInterface"/>
    <s v="Failed|InvoiceWorkFlow|08585218726995411497143422808CU64|Production-SMART-EASTUS|Correlation Id:08585218727032535641115612277CU27|Reason: HTTP - ValidationException: There was an error in processing Invoice : 756292204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84947_70969ca0020e46f5bbf85335dd185353.txt"/>
    <m/>
  </r>
  <r>
    <x v="8"/>
    <d v="2023-03-25T00:00:00"/>
    <s v="ABM"/>
    <x v="1"/>
    <s v="756294890|460113"/>
    <s v="Check with Supplier"/>
    <s v="Failed|InvoiceWorkFlow|08585218726995411498143422808CU60|Production-SMART-EASTUS|Correlation Id:08585218727032535641115612277CU27|Reason: HTTP - ValidationException: There was an error in processing Invoice : 756294890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94890"/>
    <m/>
    <d v="2023-03-25T08:49:53"/>
    <n v="460113"/>
    <s v="SaveInvoiceFromInterface"/>
    <s v="Failed|InvoiceWorkFlow|08585218726995411498143422808CU60|Production-SMART-EASTUS|Correlation Id:08585218727032535641115612277CU27|Reason: HTTP - ValidationException: There was an error in processing Invoice : 756294890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84948_a0972aa51a46435197ad84430e553be8.txt"/>
    <m/>
  </r>
  <r>
    <x v="8"/>
    <d v="2023-03-25T00:00:00"/>
    <s v="Ecolab"/>
    <x v="0"/>
    <s v="SINV02212435|540498"/>
    <s v="GEP Team to reprocess"/>
    <s v="{ApplicationException}Error while saving invoice from interface : SINV02212435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435"/>
    <m/>
    <d v="2023-03-24T20:59:52"/>
    <n v="540498"/>
    <s v="SaveInvoiceFromInterface"/>
    <s v="An error occurred while processing the message, refer to the details section for more information _x000a_Message ID: {A1C4F13C-3A64-4447-AC55-EDDC7EC8FF4B}_x000a_Instance ID: {B08BDD2E-8400-45F1-92DA-250D5316097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fcb90e7-9207-4583-9f2d-e390e71222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4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39_46bf455a06054bc482e2e23ab2eba686.txt"/>
    <s v="Processed"/>
  </r>
  <r>
    <x v="8"/>
    <d v="2023-03-25T00:00:00"/>
    <s v="Ecolab"/>
    <x v="0"/>
    <s v="SINV02212438|540498"/>
    <s v="GEP Team to reprocess"/>
    <s v="{ApplicationException}Error while saving invoice from interface : SINV02212438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438"/>
    <m/>
    <d v="2023-03-24T20:59:52"/>
    <n v="540498"/>
    <s v="SaveInvoiceFromInterface"/>
    <s v="An error occurred while processing the message, refer to the details section for more information _x000a_Message ID: {2FE9E449-58EA-451B-97E5-16A9691F3B7B}_x000a_Instance ID: {E216AEEF-45CD-48AB-BA1D-F1276EF8329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9e1db54-a1c9-43d3-8b73-80eada49826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43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39_dc7a59006c5e407ab771b70ea0328fad.txt"/>
    <s v="Processed"/>
  </r>
  <r>
    <x v="8"/>
    <d v="2023-03-25T00:00:00"/>
    <s v="Ecolab"/>
    <x v="0"/>
    <s v="SINV02212680|540498"/>
    <s v="GEP Team to reprocess"/>
    <s v="{ApplicationException}Error while saving invoice from interface : SINV02212680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680"/>
    <m/>
    <d v="2023-03-24T20:59:52"/>
    <n v="540498"/>
    <s v="SaveInvoiceFromInterface"/>
    <s v="An error occurred while processing the message, refer to the details section for more information _x000a_Message ID: {418F6CD2-BDAC-4BE6-A40F-106BC6EC6D0C}_x000a_Instance ID: {4186AF5E-DE87-4DA6-80D5-3C16AE2E7D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65efb0-7fb9-49e0-b430-c3344891361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39_9e09da78556747d999e8f6440fb7bac4.txt"/>
    <s v="Processed"/>
  </r>
  <r>
    <x v="8"/>
    <d v="2023-03-25T00:00:00"/>
    <s v="Ecolab"/>
    <x v="0"/>
    <s v="SINV02212694|540498"/>
    <s v="GEP Team to reprocess"/>
    <s v="{ApplicationException}Error while saving invoice from interface : SINV02212694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694"/>
    <m/>
    <d v="2023-03-24T20:59:52"/>
    <n v="540498"/>
    <s v="SaveInvoiceFromInterface"/>
    <s v="An error occurred while processing the message, refer to the details section for more information _x000a_Message ID: {23B883C4-E3B2-4C14-8AE0-2A87773E8EDF}_x000a_Instance ID: {82C12F25-87C6-4C8B-8508-55AE752DF4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775c12f-b9bc-42b2-adea-16279b7a4bb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69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40_86009b656abb44cc9e7b4f77e100683e.txt"/>
    <s v="Processed"/>
  </r>
  <r>
    <x v="8"/>
    <d v="2023-03-25T00:00:00"/>
    <s v="Ecolab"/>
    <x v="0"/>
    <s v="SINV02212803|540498"/>
    <s v="Check with Supplier"/>
    <s v="{ValidationException}ValidationException: There was an error in processing Invoice : SINV02212803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2803"/>
    <m/>
    <d v="2023-03-24T20:59:52"/>
    <n v="540498"/>
    <s v="SaveInvoiceFromInterface"/>
    <s v="An error occurred while processing the message, refer to the details section for more information _x000a_Message ID: {35482E63-CAD8-4A4A-B3E8-D3C2DD1E97A2}_x000a_Instance ID: {3AC20CBD-F8A4-4F19-8078-9413169A580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71e2982-1ab8-484b-b3a9-700b0da1010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2803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2803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40_386c6c64ebb24e91ae718c3cde29770d.txt"/>
    <m/>
  </r>
  <r>
    <x v="8"/>
    <d v="2023-03-25T00:00:00"/>
    <s v="Ecolab"/>
    <x v="0"/>
    <s v="1595421|544579"/>
    <s v="Check with Supplier"/>
    <s v="Failed|CreditMemoWorkFlow|08585218754420219449462637936CU83|Production-SMART-EASTUS|Correlation Id:08585218754444683517922306222CU88|Reason: HTTP - ValidationException: Order Status is not valid"/>
    <s v="Pending"/>
    <x v="0"/>
    <m/>
    <m/>
    <m/>
    <m/>
    <m/>
    <m/>
    <m/>
    <m/>
    <m/>
    <m/>
    <s v="FISHER SCIENTIFIC Company, LLC"/>
    <s v="CreditMemo"/>
    <n v="1595421"/>
    <m/>
    <d v="2023-03-25T08:04:35"/>
    <n v="544579"/>
    <s v="SaveCreditMemoFromInterface"/>
    <s v="Failed|CreditMemoWorkFlow|08585218754420219449462637936CU83|Production-SMART-EASTUS|Correlation Id:08585218754444683517922306222CU88|Reason: HTTP - ValidationException: Order Status is not valid"/>
    <s v="https://gepsmartinterfacestorage.blob.core.windows.net/buyersqlconn/538731/Interfaces/Inbound/cXML/CreditMemo/ProcessingError/2023/03/25/CreditMemo_20230325080430_66eb35c87f5a40f788ab5ebc94cf82da.txt"/>
    <m/>
  </r>
  <r>
    <x v="8"/>
    <d v="2023-03-25T00:00:00"/>
    <s v="Ecolab"/>
    <x v="0"/>
    <s v="94993071|540463"/>
    <s v="Check with Supplier"/>
    <s v="Failed|InvoiceWorkFlow|08585218816845242846256409006CU56|Production-SMART-EASTUS|Correlation Id:08585218816921508133950033847CU23|Reason: HTTP - ValidationException: There was an error in processing Invoice : 94993071 because of following errors _x000a_Order with order number : MBP20230300353961 is not in valid status for invoicing.,_x000a_Invalid Order number MBP20230300353961 or Buying Party details"/>
    <s v="Pending"/>
    <x v="0"/>
    <m/>
    <m/>
    <m/>
    <m/>
    <m/>
    <m/>
    <m/>
    <m/>
    <m/>
    <m/>
    <s v="MCMASTER-CARR SUPPLY COMPANY"/>
    <s v="Invoice"/>
    <n v="94993071"/>
    <m/>
    <d v="2023-03-25T06:20:10"/>
    <n v="540463"/>
    <s v="SaveInvoiceFromInterface"/>
    <s v="Failed|InvoiceWorkFlow|08585218816845242846256409006CU56|Production-SMART-EASTUS|Correlation Id:08585218816921508133950033847CU23|Reason: HTTP - ValidationException: There was an error in processing Invoice : 94993071 because of following errors _x000a_Order with order number : MBP20230300353961 is not in valid status for invoicing.,_x000a_Invalid Order number MBP20230300353961 or Buying Party details"/>
    <s v="https://gepsmartinterfacestorage.blob.core.windows.net/buyersqlconn/538731/Interfaces/Inbound/cXML/Invoice/ProcessingError/2023/03/25/Invoice_20230325062003_0d1ed14c5cb74135834363d22e944059.txt"/>
    <m/>
  </r>
  <r>
    <x v="8"/>
    <d v="2023-03-25T00:00:00"/>
    <s v="ChurchandDwight"/>
    <x v="1"/>
    <s v="9651561665|555549"/>
    <s v="Check with Supplier"/>
    <s v="Failed|InvoiceWorkFlow|08585218688374023461163831922CU47|Production-SMART-EASTUS|Correlation Id:08585218688421498426878667422CU51|Reason: HTTP - ValidationException: There was an error in processing Invoice : 9651561665 because of following errors _x000a_Order with order number : PO132813 is not in valid status for invoicing."/>
    <s v="Pending"/>
    <x v="0"/>
    <m/>
    <m/>
    <m/>
    <m/>
    <m/>
    <m/>
    <m/>
    <m/>
    <m/>
    <m/>
    <s v="W W GRAINGER INC 1"/>
    <s v="Invoice"/>
    <n v="9651561665"/>
    <m/>
    <d v="2023-03-25T09:54:14"/>
    <n v="555549"/>
    <s v="SaveInvoiceFromInterface"/>
    <s v="Failed|InvoiceWorkFlow|08585218688374023461163831922CU47|Production-SMART-EASTUS|Correlation Id:08585218688421498426878667422CU51|Reason: HTTP - ValidationException: There was an error in processing Invoice : 9651561665 because of following errors _x000a_Order with order number : PO132813 is not in valid status for invoicing."/>
    <s v="https://gepsmartinterfacestorage.blob.core.windows.net/buyersqlconn/70021948/Interfaces/Inbound/cXML/Invoice/ProcessingError/2023/03/25/Invoice_20230325095409_65441d32-644b-4b1c-9ae7-0245813bb527.txt"/>
    <m/>
  </r>
  <r>
    <x v="8"/>
    <d v="2023-03-26T00:00:00"/>
    <s v="Lennox"/>
    <x v="0"/>
    <s v="302552966001|543101"/>
    <s v="GEP Team to reprocess"/>
    <s v="Failed|InvoiceWorkFlow|08585218421962973889593645972CU91|Production-SMART-EASTUS|Correlation Id:08585218422333897331401809605CU2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Pending"/>
    <x v="0"/>
    <m/>
    <m/>
    <m/>
    <m/>
    <m/>
    <m/>
    <m/>
    <m/>
    <m/>
    <m/>
    <s v="OFFICE DEPOT S.R.O."/>
    <s v="Invoice"/>
    <n v="302553000000"/>
    <m/>
    <d v="2023-03-25T17:20:13"/>
    <n v="543101"/>
    <s v="SaveInvoiceFromInterface"/>
    <s v="Failed|InvoiceWorkFlow|08585218421962973889593645972CU91|Production-SMART-EASTUS|Correlation Id:08585218422333897331401809605CU2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26/Interfaces/Inbound/cXML/Invoice/ProcessingError/2023/03/25/Invoice_20230325171810_800403b2c4a6406ca2093e6abac3fa96.txt"/>
    <s v="already procese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AGILITY PROJECT LOGISTICS - 60000987"/>
    <n v="142"/>
    <n v="8"/>
    <s v="G34501718613FF-002"/>
    <n v="81144"/>
    <d v="2023-02-27T08:44:00"/>
    <n v="1392656"/>
    <n v="640934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510567812"/>
    <n v="491.48"/>
    <d v="2023-02-27T15:07:00"/>
    <n v="1393384"/>
    <n v="337277"/>
  </r>
  <r>
    <x v="0"/>
    <d v="2023-02-27T00:00:00"/>
    <s v="EXXONMOBIL"/>
    <x v="0"/>
    <s v="Reprocess the PO to the supplier."/>
    <s v="Cancelled"/>
    <x v="1"/>
    <d v="2023-03-09T00:00:00"/>
    <m/>
    <m/>
    <d v="2023-03-09T00:00:00"/>
    <n v="7"/>
    <s v="6 - 10 Days Resolution"/>
    <s v="NON-JIRA"/>
    <m/>
    <s v="VAN LEEUWEN MRO &amp; SERVICES LLC - 50129214 - 2121783 - 2121783"/>
    <n v="142"/>
    <n v="8"/>
    <s v="G94452402081"/>
    <n v="1128.3800000000001"/>
    <d v="2023-02-27T15:16:00"/>
    <n v="1393434"/>
    <n v="337274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42"/>
    <n v="53.38"/>
    <d v="2023-02-27T16:31:00"/>
    <n v="1393678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G94452402128"/>
    <n v="523.91999999999996"/>
    <d v="2023-02-27T16:33:00"/>
    <n v="1393690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67"/>
    <n v="95.28"/>
    <d v="2023-02-27T17:03:00"/>
    <n v="1393792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946"/>
    <n v="868.93"/>
    <d v="2023-02-27T18:39:00"/>
    <n v="1394104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8"/>
    <n v="1.1599999999999999"/>
    <d v="2023-02-27T14:41:00"/>
    <n v="1393301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7"/>
    <n v="55.63"/>
    <d v="2023-02-27T14:41:00"/>
    <n v="1393302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3"/>
    <n v="12.16"/>
    <d v="2023-02-27T14:41:00"/>
    <n v="1393303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6"/>
    <n v="326.56"/>
    <d v="2023-02-27T14:41:00"/>
    <n v="1393304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60"/>
    <n v="36.43"/>
    <d v="2023-02-27T14:43:00"/>
    <n v="1393312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510567829"/>
    <n v="1235.71"/>
    <d v="2023-02-27T15:20:00"/>
    <n v="1393448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25"/>
    <n v="138.74"/>
    <d v="2023-02-27T16:15:00"/>
    <n v="1393611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G94452402129"/>
    <n v="476.12"/>
    <d v="2023-02-27T16:35:00"/>
    <n v="1393698"/>
    <n v="337277"/>
  </r>
  <r>
    <x v="0"/>
    <d v="2023-02-27T00:00:00"/>
    <s v="EXXONMOBIL"/>
    <x v="0"/>
    <s v="Reprocess the PO to the supplier."/>
    <s v="Sending to supplier failed"/>
    <x v="0"/>
    <d v="2023-03-09T00:00:00"/>
    <s v="marked as ack"/>
    <m/>
    <s v="marked as ack"/>
    <e v="#VALUE!"/>
    <e v="#VALUE!"/>
    <s v="NON-JIRA"/>
    <m/>
    <s v="AGILITY PROJECT LOGISTICS - 60000987"/>
    <n v="142"/>
    <n v="8"/>
    <s v="G34501669692FF-003"/>
    <n v="82211.66"/>
    <d v="2023-02-27T16:54:00"/>
    <n v="1393751"/>
    <n v="640934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70"/>
    <n v="1151.43"/>
    <d v="2023-02-27T17:01:00"/>
    <n v="1393787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926"/>
    <n v="589.5"/>
    <d v="2023-02-27T18:03:00"/>
    <n v="1394005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510567889"/>
    <n v="113912.98"/>
    <d v="2023-02-27T19:19:00"/>
    <n v="1394361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5007"/>
    <n v="491.98"/>
    <d v="2023-02-27T19:48:00"/>
    <n v="1394473"/>
    <n v="337277"/>
  </r>
  <r>
    <x v="0"/>
    <d v="2023-02-27T00:00:00"/>
    <s v="Kiewit"/>
    <x v="1"/>
    <s v="'Missing Order ShipTo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54649"/>
    <n v="4672.5"/>
    <d v="2023-02-27T19:54:00"/>
    <n v="9919879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3541"/>
    <n v="8769.92"/>
    <d v="2023-02-27T18:38:00"/>
    <n v="10365047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4249"/>
    <n v="3506.75"/>
    <d v="2023-02-27T15:38:00"/>
    <n v="10377593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4258"/>
    <n v="735.26"/>
    <d v="2023-02-27T14:30:00"/>
    <n v="10377648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4863"/>
    <n v="543.19000000000005"/>
    <d v="2023-02-27T18:54:00"/>
    <n v="10382174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5228"/>
    <n v="1085.6500000000001"/>
    <d v="2023-02-27T21:26:00"/>
    <n v="10385320"/>
    <n v="571446"/>
  </r>
  <r>
    <x v="0"/>
    <d v="2023-02-28T00:00:00"/>
    <s v="ABM"/>
    <x v="2"/>
    <s v="Reprocess the PO to the supplier."/>
    <s v="Pending"/>
    <x v="2"/>
    <m/>
    <m/>
    <m/>
    <d v="1899-12-30T00:00:00"/>
    <n v="-32133"/>
    <s v="0-2 Days Resolution"/>
    <s v="NON-JIRA"/>
    <m/>
    <s v="WAXIE SANITARY SUPPLY"/>
    <n v="142"/>
    <n v="8"/>
    <s v="PO-02:23-386321"/>
    <n v="166.16"/>
    <s v="2023-02-28T15:32:27.81"/>
    <n v="1462920"/>
    <n v="455644"/>
  </r>
  <r>
    <x v="0"/>
    <d v="2023-02-28T00:00:00"/>
    <s v="ABM"/>
    <x v="2"/>
    <s v="Reprocess the PO to the supplier."/>
    <s v="Pending"/>
    <x v="2"/>
    <m/>
    <m/>
    <m/>
    <d v="1899-12-30T00:00:00"/>
    <n v="-32133"/>
    <s v="0-2 Days Resolution"/>
    <s v="NON-JIRA"/>
    <m/>
    <s v="WAXIE SANITARY SUPPLY"/>
    <n v="142"/>
    <n v="8"/>
    <s v="PO-02:23-386322"/>
    <n v="219.11"/>
    <s v="2023-02-28T15:32:28.69"/>
    <n v="1462921"/>
    <n v="455644"/>
  </r>
  <r>
    <x v="0"/>
    <d v="2023-02-28T00:00:00"/>
    <s v="ABM"/>
    <x v="2"/>
    <s v="Reprocess the PO to the supplier."/>
    <s v="Pending"/>
    <x v="2"/>
    <m/>
    <m/>
    <m/>
    <d v="1899-12-30T00:00:00"/>
    <n v="-32133"/>
    <s v="0-2 Days Resolution"/>
    <s v="NON-JIRA"/>
    <m/>
    <s v="WAXIE SANITARY SUPPLY"/>
    <n v="142"/>
    <n v="8"/>
    <s v="PO-02:23-386483"/>
    <n v="78.64"/>
    <s v="2023-02-28T22:01:25.337"/>
    <n v="1463452"/>
    <n v="455644"/>
  </r>
  <r>
    <x v="0"/>
    <d v="2023-02-28T00:00:00"/>
    <s v="EXXONMOBIL"/>
    <x v="0"/>
    <s v="'Invalid item list in PO request.' response from supplier. Please check with supplier."/>
    <s v="Pending"/>
    <x v="2"/>
    <m/>
    <m/>
    <m/>
    <d v="1899-12-30T00:00:00"/>
    <n v="-32133"/>
    <s v="0-2 Days Resolution"/>
    <s v="NON-JIRA"/>
    <m/>
    <s v="DELL CANADA INC - 50007124 - CA00019749 - 10000092  "/>
    <n v="142"/>
    <n v="8"/>
    <s v="S84502854304"/>
    <n v="4152.88"/>
    <s v="2023-02-28T15:06:42.953"/>
    <n v="1396886"/>
    <n v="469998"/>
  </r>
  <r>
    <x v="0"/>
    <d v="2023-02-28T00:00:00"/>
    <s v="EXXONMOBIL"/>
    <x v="0"/>
    <s v="'Invalid item list in PO request.' response from supplier. Please check with supplier."/>
    <s v="Pending"/>
    <x v="2"/>
    <m/>
    <m/>
    <m/>
    <d v="1899-12-30T00:00:00"/>
    <n v="-32133"/>
    <s v="0-2 Days Resolution"/>
    <s v="NON-JIRA"/>
    <m/>
    <s v="DELL MARKETING LP - 50035045 - 2008651    - 2008651   "/>
    <n v="142"/>
    <n v="8"/>
    <s v="G94452402749"/>
    <n v="905"/>
    <s v="2023-02-28T20:56:29.357"/>
    <n v="1398073"/>
    <n v="411731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2028"/>
    <n v="581.1"/>
    <s v="2023-02-28T17:02:29.65"/>
    <n v="10349554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5408"/>
    <n v="6140.67"/>
    <s v="2023-02-28T12:52:42.097"/>
    <n v="10386248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5816"/>
    <n v="10116.74"/>
    <s v="2023-02-28T16:18:41.657"/>
    <n v="10393020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6072"/>
    <n v="4674.67"/>
    <s v="2023-02-28T20:14:49.13"/>
    <n v="10394761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6874"/>
    <n v="1459.55"/>
    <s v="2023-02-28T23:02:43.603"/>
    <n v="10401042"/>
    <n v="571446"/>
  </r>
  <r>
    <x v="0"/>
    <d v="2023-02-28T00:00:00"/>
    <s v="Kiewit"/>
    <x v="1"/>
    <s v="Reprocess the PO to the supplier."/>
    <s v="Pending"/>
    <x v="2"/>
    <m/>
    <m/>
    <m/>
    <d v="1899-12-30T00:00:00"/>
    <n v="-32133"/>
    <s v="0-2 Days Resolution"/>
    <s v="NON-JIRA"/>
    <m/>
    <s v="Fastenal Company"/>
    <n v="142"/>
    <n v="8"/>
    <n v="4502996939"/>
    <n v="152.32"/>
    <s v="2023-02-28T23:16:41.467"/>
    <n v="10401703"/>
    <n v="571544"/>
  </r>
  <r>
    <x v="0"/>
    <d v="2023-02-28T00:00:00"/>
    <s v="Xylem"/>
    <x v="1"/>
    <s v="Reprocess the PO to the supplier."/>
    <s v="Supplier Acknowledged"/>
    <x v="1"/>
    <d v="2023-03-01T00:00:00"/>
    <m/>
    <m/>
    <d v="2023-03-01T00:00:00"/>
    <n v="1"/>
    <s v="0-2 Days Resolution"/>
    <s v="NON-JIRA"/>
    <m/>
    <s v="FASTENAL CO"/>
    <n v="142"/>
    <n v="8"/>
    <n v="60203704"/>
    <n v="2678.1219999999998"/>
    <s v="2023-02-28T13:38:49.577"/>
    <n v="577467"/>
    <n v="463429"/>
  </r>
  <r>
    <x v="0"/>
    <d v="2023-02-28T00:00:00"/>
    <s v="Xylem"/>
    <x v="1"/>
    <s v="Reprocess the PO to the supplier."/>
    <s v="Sent To Supplier"/>
    <x v="0"/>
    <d v="2023-03-01T00:00:00"/>
    <m/>
    <m/>
    <d v="2023-03-01T00:00:00"/>
    <n v="1"/>
    <s v="0-2 Days Resolution"/>
    <s v="NON-JIRA"/>
    <m/>
    <s v="DIGI-KEY CORP"/>
    <n v="142"/>
    <n v="8"/>
    <n v="60203723"/>
    <n v="95.97"/>
    <s v="2023-02-28T15:00:35.833"/>
    <n v="577522"/>
    <n v="465948"/>
  </r>
  <r>
    <x v="0"/>
    <d v="2023-02-28T00:00:00"/>
    <s v="Xylem"/>
    <x v="1"/>
    <s v="'60203842' response from supplier. Please check with supplier."/>
    <s v="Pending"/>
    <x v="2"/>
    <m/>
    <m/>
    <m/>
    <d v="1899-12-30T00:00:00"/>
    <n v="-32133"/>
    <s v="0-2 Days Resolution"/>
    <s v="NON-JIRA"/>
    <m/>
    <s v="DELL COMPUTER CORP"/>
    <n v="142"/>
    <n v="8"/>
    <n v="60203842"/>
    <n v="2065.0100000000002"/>
    <s v="2023-02-28T21:03:07.94"/>
    <n v="578474"/>
    <n v="457899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787"/>
    <n v="89.4"/>
    <s v="2023-03-01T14:20:35.977"/>
    <n v="1399635"/>
    <n v="337254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797"/>
    <n v="69.739999999999995"/>
    <s v="2023-03-01T14:20:39.96"/>
    <n v="1399640"/>
    <n v="337254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798"/>
    <n v="968.51"/>
    <s v="2023-03-01T14:20:41.76"/>
    <n v="1399641"/>
    <n v="337254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801"/>
    <n v="183.24"/>
    <s v="2023-03-01T14:20:40.827"/>
    <n v="1399642"/>
    <n v="337254"/>
  </r>
  <r>
    <x v="1"/>
    <d v="2023-03-01T00:00:00"/>
    <s v="EXXONMOBIL"/>
    <x v="0"/>
    <s v="'PO item price: 5434.94 does not match quote price: 5643.96' response from supplier. Please check with supplier."/>
    <s v="Pending"/>
    <x v="2"/>
    <m/>
    <m/>
    <m/>
    <d v="1899-12-30T00:00:00"/>
    <n v="-32135"/>
    <s v="0-2 Days Resolution"/>
    <s v="NON-JIRA"/>
    <m/>
    <s v="DELL CANADA INC - 50007124 - CA00019749 - 10000092  "/>
    <n v="142"/>
    <n v="8"/>
    <s v="AM4411156010"/>
    <n v="5434.94"/>
    <s v="2023-03-01T18:04:31.92"/>
    <n v="1400514"/>
    <n v="469998"/>
  </r>
  <r>
    <x v="1"/>
    <d v="2023-03-01T00:00:00"/>
    <s v="EXXONMOBIL"/>
    <x v="0"/>
    <s v="'AM4411156006' response from supplier. Please check with supplier."/>
    <s v="Pending"/>
    <x v="2"/>
    <m/>
    <m/>
    <m/>
    <d v="1899-12-30T00:00:00"/>
    <n v="-32135"/>
    <s v="0-2 Days Resolution"/>
    <s v="NON-JIRA"/>
    <m/>
    <s v="DELL CANADA INC - 50007124 - CA00019749 - 10000092  "/>
    <n v="142"/>
    <n v="8"/>
    <s v="AM4411156006"/>
    <n v="5380"/>
    <s v="2023-03-01T18:04:35.54"/>
    <n v="1400515"/>
    <n v="469998"/>
  </r>
  <r>
    <x v="1"/>
    <d v="2023-03-01T00:00:00"/>
    <s v="EXXONMOBIL"/>
    <x v="0"/>
    <s v="'Checkout validation errors occurred. A valid ship to company name has not been supplied' response from supplier. Please check with supplier."/>
    <s v="Pending"/>
    <x v="2"/>
    <m/>
    <m/>
    <m/>
    <d v="1899-12-30T00:00:00"/>
    <n v="-32135"/>
    <s v="0-2 Days Resolution"/>
    <s v="NON-JIRA"/>
    <m/>
    <s v="DELL CANADA INC - 50007124 - CA00019749 - 10000092  "/>
    <n v="142"/>
    <n v="8"/>
    <s v="AM4411156007"/>
    <n v="463.5"/>
    <s v="2023-03-01T18:06:32.747"/>
    <n v="1400521"/>
    <n v="469998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G94452403471"/>
    <n v="4553.01"/>
    <s v="2023-03-01T21:34:34.05"/>
    <n v="1401202"/>
    <n v="337254"/>
  </r>
  <r>
    <x v="1"/>
    <d v="2023-03-01T00:00:00"/>
    <s v="Mylan"/>
    <x v="1"/>
    <s v="'PO item price: 837.660000 does not match quote price: 1675.32' response from supplier. Please check with supplier."/>
    <s v="Pending"/>
    <x v="2"/>
    <m/>
    <m/>
    <m/>
    <d v="1899-12-30T00:00:00"/>
    <n v="-32135"/>
    <s v="0-2 Days Resolution"/>
    <s v="NON-JIRA"/>
    <m/>
    <s v="Dell Marketing LP"/>
    <n v="142"/>
    <n v="8"/>
    <n v="4800171073"/>
    <n v="1675.32"/>
    <s v="2023-03-01T12:08:46.5"/>
    <n v="4215690"/>
    <n v="130612"/>
  </r>
  <r>
    <x v="1"/>
    <d v="2023-03-01T00:00:00"/>
    <s v="Xylem"/>
    <x v="1"/>
    <s v="Reprocess the PO to the supplier."/>
    <s v="Pending"/>
    <x v="2"/>
    <m/>
    <m/>
    <m/>
    <d v="1899-12-30T00:00:00"/>
    <n v="-32135"/>
    <s v="0-2 Days Resolution"/>
    <s v="NON-JIRA"/>
    <m/>
    <s v="Dell Marketing LP"/>
    <n v="142"/>
    <n v="8"/>
    <n v="60204007"/>
    <n v="180"/>
    <s v="2023-03-01T19:43:00.153"/>
    <n v="579206"/>
    <n v="467242"/>
  </r>
  <r>
    <x v="2"/>
    <d v="2023-03-02T00:00:00"/>
    <s v="Mylan"/>
    <x v="1"/>
    <s v="'/cXML/Request/@deploymentMode' response from supplier. Please check with supplier."/>
    <s v="Pending"/>
    <x v="2"/>
    <m/>
    <m/>
    <m/>
    <d v="1899-12-30T00:00:00"/>
    <n v="-32138"/>
    <s v="0-2 Days Resolution"/>
    <s v="NON-JIRA"/>
    <m/>
    <s v="ODP BUSINESS SOLUTIONS LLC FKA OFFICE DEPOT BUSINESS"/>
    <n v="142"/>
    <n v="8"/>
    <n v="4800169404"/>
    <n v="233.78"/>
    <d v="2023-03-02T15:52:00"/>
    <n v="4166287"/>
    <n v="536793"/>
  </r>
  <r>
    <x v="2"/>
    <d v="2023-03-02T00:00:00"/>
    <s v="CincinnatiBell"/>
    <x v="0"/>
    <s v="'Internal Server Error' response from supplier. Please check with supplier."/>
    <s v="Sending to supplier failed"/>
    <x v="3"/>
    <d v="2023-03-09T00:00:00"/>
    <m/>
    <m/>
    <d v="2023-03-09T00:00:00"/>
    <n v="2"/>
    <s v="0-2 Days Resolution"/>
    <s v="NON-JIRA"/>
    <m/>
    <s v="VINTAGE BUSINESS SOLUTIONS, INC"/>
    <n v="142"/>
    <n v="8"/>
    <n v="1000053613"/>
    <n v="84"/>
    <d v="2023-03-02T21:24:00"/>
    <n v="1000380"/>
    <n v="165555"/>
  </r>
  <r>
    <x v="2"/>
    <d v="2023-03-02T00:00:00"/>
    <s v="EXXONMOBIL"/>
    <x v="0"/>
    <s v="'PO item price: 1815.91 does not match quote price: 1729.44' response from supplier. Please check with supplier."/>
    <s v="Pending"/>
    <x v="2"/>
    <m/>
    <m/>
    <m/>
    <d v="1899-12-30T00:00:00"/>
    <n v="-32138"/>
    <s v="0-2 Days Resolution"/>
    <s v="NON-JIRA"/>
    <m/>
    <s v="DELL CANADA INC - 50007124 - CA00019749 - 10000092  "/>
    <n v="142"/>
    <n v="8"/>
    <s v="AM4510568618"/>
    <n v="1815.91"/>
    <d v="2023-03-02T19:56:00"/>
    <n v="1403945"/>
    <n v="469998"/>
  </r>
  <r>
    <x v="2"/>
    <d v="2023-03-02T00:00:00"/>
    <s v="EXXONMOBIL"/>
    <x v="0"/>
    <s v="Reprocess the PO to the supplier"/>
    <s v="Sending to supplier failed"/>
    <x v="0"/>
    <d v="2023-03-09T00:00:00"/>
    <m/>
    <m/>
    <d v="2023-03-09T00:00:00"/>
    <n v="2"/>
    <s v="0-2 Days Resolution"/>
    <s v="NON-JIRA"/>
    <m/>
    <s v="MOTION INDUSTRIES INC - 50039885 - 2013779 - 2013779"/>
    <n v="142"/>
    <n v="8"/>
    <s v="G94553249005"/>
    <n v="2572.9699999999998"/>
    <d v="2023-03-02T20:35:00"/>
    <n v="1404084"/>
    <n v="337256"/>
  </r>
  <r>
    <x v="2"/>
    <d v="2023-03-02T00:00:00"/>
    <s v="EXXONMOBIL"/>
    <x v="0"/>
    <s v="Reprocess the PO to the supplier"/>
    <s v="Sending to supplier failed"/>
    <x v="0"/>
    <d v="2023-03-09T00:00:00"/>
    <m/>
    <m/>
    <d v="2023-03-09T00:00:00"/>
    <n v="2"/>
    <s v="0-2 Days Resolution"/>
    <s v="NON-JIRA"/>
    <m/>
    <s v="WHOLESALE ELECTRIC SUPPLY CO O - 50039816 - 2019894    - 2019894   "/>
    <n v="142"/>
    <n v="8"/>
    <s v="G94452403988"/>
    <n v="160.6"/>
    <d v="2023-03-02T18:30:00"/>
    <n v="1403609"/>
    <n v="337254"/>
  </r>
  <r>
    <x v="2"/>
    <d v="2023-03-02T00:00:00"/>
    <s v="Kiewit"/>
    <x v="1"/>
    <s v="Reprocess the PO to the supplier"/>
    <s v="Pending"/>
    <x v="2"/>
    <m/>
    <m/>
    <m/>
    <d v="1899-12-30T00:00:00"/>
    <n v="-32138"/>
    <s v="0-2 Days Resolution"/>
    <s v="NON-JIRA"/>
    <m/>
    <s v="W.W. Grainger, Inc."/>
    <n v="142"/>
    <n v="8"/>
    <n v="4502999638"/>
    <n v="401.3"/>
    <d v="2023-03-02T22:36:00"/>
    <n v="10436715"/>
    <n v="571179"/>
  </r>
  <r>
    <x v="2"/>
    <d v="2023-03-02T00:00:00"/>
    <s v="Petronas"/>
    <x v="2"/>
    <s v="'Column 'seller_id' cannot be null' response from supplier. Please check with supplier."/>
    <s v="Pending"/>
    <x v="2"/>
    <m/>
    <m/>
    <m/>
    <d v="1899-12-30T00:00:00"/>
    <n v="-32138"/>
    <s v="0-2 Days Resolution"/>
    <s v="NON-JIRA"/>
    <m/>
    <s v="LAPASAR SDN. BHD."/>
    <n v="142"/>
    <n v="8"/>
    <n v="3400304836"/>
    <n v="204000"/>
    <d v="2023-03-02T14:30:00"/>
    <n v="4268411"/>
    <n v="548882"/>
  </r>
  <r>
    <x v="2"/>
    <d v="2023-03-03T00:00:00"/>
    <s v="EXXONMOBIL"/>
    <x v="0"/>
    <s v="'The Unit Price for Line # 10 is not valid. The Unit Price for Line # 10 is 209.00 and the Quote Price is 1233.00. Please update the Unit Price to match the Quote Price and resubmit the order to Dell. &amp;#13;&amp;#10;The Unit Price for Line # 20 is not valid. The Unit Price for Line # 20 is 165.00 and the Quote Price is 123.00. Please update the Unit Price to match the Quote Price and resubmit the order to Dell. &amp;#13;&amp;#10;The Unit Price for Line # 30 is not valid. The Unit Price for Line # 30 is 165.00 and the Quote Price is 36.00. Please update the Unit Price to match the Quote Price and resubmit the order to Dell.' response from supplier. Please check with supplier."/>
    <s v="Pending"/>
    <x v="2"/>
    <m/>
    <m/>
    <m/>
    <d v="1899-12-30T00:00:00"/>
    <n v="-32138"/>
    <s v="0-2 Days Resolution"/>
    <s v="NON-JIRA"/>
    <m/>
    <s v="DELL MARKETING LP - 50035045 - 2008651    - 2008651   "/>
    <n v="142"/>
    <n v="8"/>
    <s v="G94452404739"/>
    <n v="539"/>
    <d v="2023-03-03T20:38:00"/>
    <n v="1406957"/>
    <n v="411731"/>
  </r>
  <r>
    <x v="2"/>
    <d v="2023-03-03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38"/>
    <s v="0-2 Days Resolution"/>
    <s v="NON-JIRA"/>
    <m/>
    <s v="DELL MARKETING LP - 50035045 - 2008651    - 2008651   "/>
    <n v="142"/>
    <n v="8"/>
    <s v="G94452404594"/>
    <n v="7832"/>
    <d v="2023-03-03T15:34:00"/>
    <n v="1406015"/>
    <n v="411731"/>
  </r>
  <r>
    <x v="2"/>
    <d v="2023-03-03T00:00:00"/>
    <s v="EXXONMOBIL"/>
    <x v="0"/>
    <s v="'Invalid item list in PO request.' response from supplier. Please check with supplier."/>
    <s v="Pending"/>
    <x v="2"/>
    <m/>
    <m/>
    <m/>
    <d v="1899-12-30T00:00:00"/>
    <n v="-32138"/>
    <s v="0-2 Days Resolution"/>
    <s v="NON-JIRA"/>
    <m/>
    <s v="DELL MARKETING LP - 50035045 - 2008651    - 2008651   "/>
    <n v="142"/>
    <n v="8"/>
    <s v="G94553249169"/>
    <n v="25307.16"/>
    <d v="2023-03-03T15:32:00"/>
    <n v="1406008"/>
    <n v="411731"/>
  </r>
  <r>
    <x v="2"/>
    <d v="2023-03-03T00:00:00"/>
    <s v="Kiewit"/>
    <x v="1"/>
    <s v="Reprocess the PO to the supplier."/>
    <s v="Pending"/>
    <x v="2"/>
    <m/>
    <m/>
    <m/>
    <d v="1899-12-30T00:00:00"/>
    <n v="-32138"/>
    <s v="0-2 Days Resolution"/>
    <s v="NON-JIRA"/>
    <m/>
    <s v="Amazon Capital Services Inc"/>
    <n v="142"/>
    <n v="8"/>
    <n v="4502999159"/>
    <n v="111.22"/>
    <d v="2023-03-03T01:35:00"/>
    <n v="10432118"/>
    <n v="545568"/>
  </r>
  <r>
    <x v="2"/>
    <d v="2023-03-03T00:00:00"/>
    <s v="Kiewit"/>
    <x v="1"/>
    <s v="'Failed to cart requested items' response from supplier. Please check with supplier."/>
    <s v="Pending"/>
    <x v="2"/>
    <m/>
    <m/>
    <m/>
    <d v="1899-12-30T00:00:00"/>
    <n v="-32138"/>
    <s v="0-2 Days Resolution"/>
    <s v="NON-JIRA"/>
    <m/>
    <s v="Northern Safety Co Inc"/>
    <n v="142"/>
    <n v="8"/>
    <n v="4502999303"/>
    <n v="4644.3599999999997"/>
    <d v="2023-03-03T02:38:00"/>
    <n v="10433704"/>
    <n v="571446"/>
  </r>
  <r>
    <x v="2"/>
    <d v="2023-03-03T00:00:00"/>
    <s v="Kiewit"/>
    <x v="1"/>
    <s v="'Invalid request type' response from supplier. Please check with supplier."/>
    <s v="Pending"/>
    <x v="2"/>
    <m/>
    <m/>
    <m/>
    <d v="1899-12-30T00:00:00"/>
    <n v="-32138"/>
    <s v="0-2 Days Resolution"/>
    <s v="NON-JIRA"/>
    <m/>
    <s v="Northern Safety Co Inc"/>
    <n v="142"/>
    <n v="8"/>
    <s v="4502994249-001"/>
    <n v="3174.3"/>
    <d v="2023-03-03T14:00:00"/>
    <n v="10442954"/>
    <n v="571446"/>
  </r>
  <r>
    <x v="2"/>
    <d v="2023-03-03T00:00:00"/>
    <s v="Kiewit"/>
    <x v="1"/>
    <s v="'Invalid request type' response from supplier. Please check with supplier."/>
    <s v="Pending"/>
    <x v="2"/>
    <m/>
    <m/>
    <m/>
    <d v="1899-12-30T00:00:00"/>
    <n v="-32138"/>
    <s v="0-2 Days Resolution"/>
    <s v="NON-JIRA"/>
    <m/>
    <s v="Northern Safety Co Inc"/>
    <n v="142"/>
    <n v="8"/>
    <s v="4502993476-002"/>
    <n v="21016.66"/>
    <d v="2023-03-03T16:44:00"/>
    <n v="10445234"/>
    <n v="571446"/>
  </r>
  <r>
    <x v="2"/>
    <d v="2023-03-04T00:00:00"/>
    <s v="No New Failures Observed"/>
    <x v="0"/>
    <s v="No New Failures Observed"/>
    <s v="Sent To Supplier"/>
    <x v="1"/>
    <d v="2023-03-08T00:00:00"/>
    <m/>
    <m/>
    <d v="2023-03-08T00:00:00"/>
    <n v="1"/>
    <s v="0-2 Days Resolution"/>
    <s v="NON-JIRA"/>
    <m/>
    <s v="No action required"/>
    <m/>
    <m/>
    <s v="No action required"/>
    <s v="No action required"/>
    <s v="No action required"/>
    <s v="No action required"/>
    <s v="No action required"/>
  </r>
  <r>
    <x v="2"/>
    <d v="2023-03-05T00:00:00"/>
    <s v="Ecolab"/>
    <x v="0"/>
    <s v="Reprocess the PO to the supplier."/>
    <s v="Sending to supplier failed"/>
    <x v="0"/>
    <d v="2023-03-08T00:00:00"/>
    <m/>
    <m/>
    <d v="2023-03-08T00:00:00"/>
    <n v="1"/>
    <s v="0-2 Days Resolution"/>
    <s v="NON-JIRA"/>
    <m/>
    <s v="MSC INDUSTRIAL DIRECT"/>
    <n v="142"/>
    <n v="8"/>
    <s v="MBP20230300348881"/>
    <n v="51.82"/>
    <d v="2023-03-05T01:42:00"/>
    <n v="2261020"/>
    <n v="540494"/>
  </r>
  <r>
    <x v="2"/>
    <d v="2023-03-05T00:00:00"/>
    <s v="Ecolab"/>
    <x v="0"/>
    <s v="Reprocess the PO to the supplier."/>
    <s v="Sending to supplier failed"/>
    <x v="0"/>
    <d v="2023-03-08T00:00:00"/>
    <m/>
    <m/>
    <d v="2023-03-08T00:00:00"/>
    <n v="1"/>
    <s v="0-2 Days Resolution"/>
    <s v="NON-JIRA"/>
    <m/>
    <s v="VWR INTERNATIONAL LLC - USA"/>
    <n v="142"/>
    <n v="8"/>
    <s v="MBP20230300348903"/>
    <n v="356.25"/>
    <d v="2023-03-05T12:50:00"/>
    <n v="2261103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4"/>
    <n v="446.43"/>
    <d v="2023-03-05T12:56:00"/>
    <n v="2261105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5"/>
    <n v="474.54"/>
    <d v="2023-03-05T13:02:00"/>
    <n v="2261107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6"/>
    <n v="473.12"/>
    <d v="2023-03-05T13:12:00"/>
    <n v="2261109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7"/>
    <n v="481.08"/>
    <d v="2023-03-05T13:16:00"/>
    <n v="2261111"/>
    <n v="540495"/>
  </r>
  <r>
    <x v="2"/>
    <d v="2023-03-05T00:00:00"/>
    <s v="ChurchandDwight"/>
    <x v="2"/>
    <s v="Reprocess the PO to the supplier."/>
    <s v="Pending"/>
    <x v="2"/>
    <m/>
    <m/>
    <m/>
    <d v="1899-12-30T00:00:00"/>
    <n v="-32138"/>
    <s v="0-2 Days Resolution"/>
    <s v="NON-JIRA"/>
    <m/>
    <s v="VWR INTERNATIONAL INC"/>
    <n v="142"/>
    <n v="8"/>
    <s v="PO132482"/>
    <n v="797.66"/>
    <d v="2023-03-05T12:44:00"/>
    <n v="250194"/>
    <n v="555357"/>
  </r>
  <r>
    <x v="3"/>
    <d v="2023-03-06T00:00:00"/>
    <s v="Mylan"/>
    <x v="1"/>
    <s v="Please check with the supplier if they received the PO."/>
    <s v="Pending"/>
    <x v="2"/>
    <m/>
    <m/>
    <m/>
    <d v="1899-12-30T00:00:00"/>
    <n v="-32139"/>
    <s v="0-2 Days Resolution"/>
    <s v="NON-JIRA"/>
    <m/>
    <s v="Sigma Aldrich Inc"/>
    <n v="141"/>
    <n v="8"/>
    <n v="4800171305"/>
    <n v="2705.36"/>
    <d v="2023-03-06T11:03:00"/>
    <n v="4222780"/>
    <n v="132561"/>
  </r>
  <r>
    <x v="3"/>
    <d v="2023-03-06T00:00:00"/>
    <s v="Mylan"/>
    <x v="1"/>
    <s v="Reprocess the PO to the supplier."/>
    <s v="Pending"/>
    <x v="2"/>
    <m/>
    <m/>
    <m/>
    <d v="1899-12-30T00:00:00"/>
    <n v="-32139"/>
    <s v="0-2 Days Resolution"/>
    <s v="NON-JIRA"/>
    <m/>
    <s v="VWR INTERNATIONAL SAS"/>
    <n v="142"/>
    <n v="8"/>
    <n v="4900284876"/>
    <n v="65.47"/>
    <d v="2023-03-06T09:38:00"/>
    <n v="4222499"/>
    <n v="312860"/>
  </r>
  <r>
    <x v="3"/>
    <d v="2023-03-06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PANALPINA WORLD TRANSPORT BV - 60000973"/>
    <n v="142"/>
    <n v="8"/>
    <s v="G34501753947FF-002"/>
    <n v="333.48"/>
    <d v="2023-03-06T08:04:00"/>
    <n v="1408275"/>
    <n v="640932"/>
  </r>
  <r>
    <x v="3"/>
    <d v="2023-03-06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G94553249531"/>
    <n v="1386"/>
    <d v="2023-03-06T17:18:00"/>
    <n v="1409695"/>
    <n v="411731"/>
  </r>
  <r>
    <x v="3"/>
    <d v="2023-03-06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AM4510569055"/>
    <n v="1309.49"/>
    <d v="2023-03-06T19:10:00"/>
    <n v="1410077"/>
    <n v="411731"/>
  </r>
  <r>
    <x v="3"/>
    <d v="2023-03-06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MRC GLOBAL US INC - 50141746 - 2125108 - 2125108"/>
    <n v="142"/>
    <n v="8"/>
    <s v="AM4411157360"/>
    <n v="292.01"/>
    <d v="2023-03-06T17:03:00"/>
    <n v="1409525"/>
    <n v="337277"/>
  </r>
  <r>
    <x v="3"/>
    <d v="2023-03-06T00:00:00"/>
    <s v="Ecolab"/>
    <x v="0"/>
    <s v="Reprocess the PO to the supplier."/>
    <s v="Sending to supplier failed"/>
    <x v="0"/>
    <d v="2023-03-10T00:00:00"/>
    <m/>
    <m/>
    <d v="2023-03-10T00:00:00"/>
    <n v="2"/>
    <s v="0-2 Days Resolution"/>
    <s v="NON-JIRA"/>
    <m/>
    <s v="SHOES FOR CREWS LLC"/>
    <n v="142"/>
    <n v="8"/>
    <s v="MBP20230300348940"/>
    <n v="159.97999999999999"/>
    <d v="2023-03-06T00:30:00"/>
    <n v="2261209"/>
    <n v="548861"/>
  </r>
  <r>
    <x v="3"/>
    <d v="2023-03-07T00:00:00"/>
    <s v="ABM"/>
    <x v="2"/>
    <s v="'The customer number 223900 in the Punchout Configurations for 10006798 and user ABMLive is suspended and the user is trying to place a PO' response from supplier. Please check with supplier."/>
    <s v="Pending"/>
    <x v="2"/>
    <m/>
    <m/>
    <m/>
    <d v="1899-12-30T00:00:00"/>
    <n v="-32139"/>
    <s v="0-2 Days Resolution"/>
    <s v="NON-JIRA"/>
    <m/>
    <s v="WAXIE SANITARY SUPPLY"/>
    <n v="142"/>
    <n v="8"/>
    <s v="PO-03:23-389447"/>
    <n v="128.47999999999999"/>
    <d v="2023-03-07T18:54:00"/>
    <n v="1473317"/>
    <n v="455644"/>
  </r>
  <r>
    <x v="3"/>
    <d v="2023-03-07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FINNING CANADA A DIV OF - 50018111 - CA00112589 - 10041210"/>
    <n v="142"/>
    <n v="8"/>
    <s v="S84502853519-002"/>
    <n v="398.71"/>
    <d v="2023-03-07T17:04:00"/>
    <n v="1412520"/>
    <n v="562292"/>
  </r>
  <r>
    <x v="3"/>
    <d v="2023-03-07T00:00:00"/>
    <s v="EXXONMOBIL"/>
    <x v="0"/>
    <s v="'Internal Server Error' response from supplier. Please check with supplier."/>
    <s v="Pending"/>
    <x v="2"/>
    <m/>
    <m/>
    <m/>
    <d v="1899-12-30T00:00:00"/>
    <n v="-32139"/>
    <s v="0-2 Days Resolution"/>
    <s v="NON-JIRA"/>
    <m/>
    <s v="WHOLESALE ELECTRIC SUPPLY CO O - 50039816 - 2019894    - 2019894   "/>
    <n v="142"/>
    <n v="8"/>
    <s v="G94452405831"/>
    <n v="2897.52"/>
    <d v="2023-03-07T20:40:00"/>
    <n v="1413455"/>
    <n v="337254"/>
  </r>
  <r>
    <x v="3"/>
    <d v="2023-03-07T00:00:00"/>
    <s v="EXXONMOBIL"/>
    <x v="0"/>
    <s v="'PO item price: 854.38 does not match quote price: 298.60' response from supplier. Please check with supplier."/>
    <s v="Pending"/>
    <x v="2"/>
    <m/>
    <m/>
    <m/>
    <d v="1899-12-30T00:00:00"/>
    <n v="-32139"/>
    <s v="0-2 Days Resolution"/>
    <s v="NON-JIRA"/>
    <m/>
    <s v="DELL CANADA INC - 50007124 - CA00019749 - 10000092  "/>
    <n v="142"/>
    <n v="8"/>
    <s v="AM4411158162"/>
    <n v="854.38"/>
    <d v="2023-03-07T23:46:00"/>
    <n v="1414131"/>
    <n v="469998"/>
  </r>
  <r>
    <x v="3"/>
    <d v="2023-03-07T00:00:00"/>
    <s v="Ecolab"/>
    <x v="0"/>
    <s v="Reprocess the PO to the supplier."/>
    <s v="Sending to supplier failed"/>
    <x v="0"/>
    <d v="2023-03-10T00:00:00"/>
    <m/>
    <m/>
    <d v="2023-03-10T00:00:00"/>
    <n v="2"/>
    <s v="0-2 Days Resolution"/>
    <s v="NON-JIRA"/>
    <m/>
    <s v="GRAINGER"/>
    <n v="142"/>
    <n v="8"/>
    <s v="MBP20230300349321"/>
    <n v="99.15"/>
    <d v="2023-03-07T03:30:00"/>
    <n v="2262644"/>
    <n v="540492"/>
  </r>
  <r>
    <x v="3"/>
    <d v="2023-03-07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24190-001"/>
    <n v="5831.04"/>
    <d v="2023-03-07T22:58:00"/>
    <n v="9604223"/>
    <n v="571446"/>
  </r>
  <r>
    <x v="3"/>
    <d v="2023-03-07T00:00:00"/>
    <s v="Kiewit"/>
    <x v="1"/>
    <s v="'Failed to cart requested items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n v="4503003469"/>
    <n v="2882.91"/>
    <d v="2023-03-07T23:06:00"/>
    <n v="10481693"/>
    <n v="571446"/>
  </r>
  <r>
    <x v="3"/>
    <d v="2023-03-08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CANADA INC - 50007124 - CA00019749 - 10000092  "/>
    <n v="142"/>
    <n v="8"/>
    <s v="S84502855764"/>
    <n v="11504.28"/>
    <d v="2023-03-08T12:04:00"/>
    <n v="1414938"/>
    <n v="469998"/>
  </r>
  <r>
    <x v="3"/>
    <d v="2023-03-08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DSV AIR AND SEA INC - 60001007"/>
    <n v="142"/>
    <n v="8"/>
    <s v="G34501758368FF"/>
    <n v="945.37"/>
    <d v="2023-03-08T14:58:00"/>
    <n v="1415398"/>
    <n v="651054"/>
  </r>
  <r>
    <x v="3"/>
    <d v="2023-03-08T00:00:00"/>
    <s v="EXXONMOBIL"/>
    <x v="0"/>
    <s v="'This quote cannot be processed. Either the quote is expired or does not exist. Please supply a valid quote.Quotenumber : 3000143389278.1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AM4411158330"/>
    <n v="879.54"/>
    <d v="2023-03-08T15:20:00"/>
    <n v="1415538"/>
    <n v="411731"/>
  </r>
  <r>
    <x v="3"/>
    <d v="2023-03-08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AM4411158538"/>
    <n v="1401.49"/>
    <d v="2023-03-08T18:56:00"/>
    <n v="1416561"/>
    <n v="411731"/>
  </r>
  <r>
    <x v="3"/>
    <d v="2023-03-08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G94553249520"/>
    <n v="17674"/>
    <d v="2023-03-08T19:48:00"/>
    <n v="1416760"/>
    <n v="411731"/>
  </r>
  <r>
    <x v="3"/>
    <d v="2023-03-08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WHOLESALE ELECTRIC SUPPLY CO O - 50039816 - 2019894    - 2019894   "/>
    <n v="142"/>
    <n v="8"/>
    <s v="G94452406397"/>
    <n v="1334"/>
    <d v="2023-03-08T22:10:00"/>
    <n v="1417293"/>
    <n v="337254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95408-001"/>
    <n v="6140.67"/>
    <d v="2023-03-08T13:56:00"/>
    <n v="10493293"/>
    <n v="571446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95816-001"/>
    <n v="10116.74"/>
    <d v="2023-03-08T13:58:00"/>
    <n v="10493320"/>
    <n v="571446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87381-001"/>
    <n v="883.73"/>
    <d v="2023-03-08T14:00:00"/>
    <n v="10493343"/>
    <n v="571446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96072-001"/>
    <n v="4674.67"/>
    <d v="2023-03-08T18:24:00"/>
    <n v="10497757"/>
    <n v="571446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LTD - 60000974"/>
    <n v="142"/>
    <n v="8"/>
    <s v="G34501771472FF"/>
    <n v="16149.95"/>
    <s v="2023-03-09T14:38:36.47"/>
    <n v="1418673"/>
    <n v="640933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WHOLESALE ELECTRIC SUPPLY CO O - 50039816 - 2019894    - 2019894   "/>
    <n v="142"/>
    <n v="8"/>
    <s v="G94452403988"/>
    <n v="160.6"/>
    <s v="2023-03-09T20:08:44.807"/>
    <n v="1403609"/>
    <n v="3372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WHOLESALE ELECTRIC SUPPLY CO O - 50039816 - 2019894    - 2019894   "/>
    <n v="142"/>
    <n v="8"/>
    <s v="G94452403471"/>
    <n v="4553.01"/>
    <s v="2023-03-09T20:08:44.05"/>
    <n v="1401202"/>
    <n v="3372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BV - 60000973"/>
    <n v="142"/>
    <n v="8"/>
    <s v="G34501627584FF-002"/>
    <n v="8407.5"/>
    <s v="2023-03-09T15:00:22.09"/>
    <n v="1418758"/>
    <n v="640932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LTD - 60000974"/>
    <n v="142"/>
    <n v="8"/>
    <s v="G34501771474FF"/>
    <n v="360.16"/>
    <s v="2023-03-09T14:46:46.05"/>
    <n v="1418707"/>
    <n v="640933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LTD - 60000974"/>
    <n v="142"/>
    <n v="8"/>
    <s v="G34501771468FF"/>
    <n v="1492.65"/>
    <s v="2023-03-09T14:32:32.603"/>
    <n v="1418651"/>
    <n v="640933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WHOLESALE ELECTRIC SUPPLY CO O - 50039816 - 2019894    - 2019894   "/>
    <n v="142"/>
    <n v="8"/>
    <s v="G94452406397"/>
    <n v="1334"/>
    <s v="2023-03-09T20:10:45.047"/>
    <n v="1417293"/>
    <n v="3372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0006FF-002"/>
    <n v="1045.1400000000001"/>
    <s v="2023-03-09T14:46:49.52"/>
    <n v="1418704"/>
    <n v="6510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0007FF-002"/>
    <n v="4055.26"/>
    <s v="2023-03-09T14:46:47.463"/>
    <n v="1418708"/>
    <n v="6510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671597FF"/>
    <n v="50135.76"/>
    <s v="2023-03-09T20:24:50.89"/>
    <n v="1419969"/>
    <n v="6510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1471FF"/>
    <n v="1490"/>
    <s v="2023-03-09T14:34:34.817"/>
    <n v="1418661"/>
    <n v="651054"/>
  </r>
  <r>
    <x v="4"/>
    <d v="2023-03-09T00:00:00"/>
    <s v="EXXONMOBIL"/>
    <x v="0"/>
    <s v="'Purchase Order G94452406724 could not be processed as it includes an incomplete bundle. The following item(s) are missing: 3000000746515-1. Please update the Purchase Order and resubmit the order to Dell.' response from supplier. Please check with supplier."/>
    <s v="Pending"/>
    <x v="2"/>
    <m/>
    <m/>
    <m/>
    <d v="1899-12-30T00:00:00"/>
    <n v="-32141"/>
    <s v="0-2 Days Resolution"/>
    <s v="NON-JIRA"/>
    <m/>
    <s v="DELL MARKETING LP - 50035045 - 2008651    - 2008651   "/>
    <n v="142"/>
    <n v="8"/>
    <s v="G94452406724"/>
    <n v="12653"/>
    <s v="2023-03-09T15:34:47.097"/>
    <n v="1418917"/>
    <n v="411731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MRC GLOBAL US INC - 50141746 - 2125108 - 2125108"/>
    <n v="142"/>
    <n v="8"/>
    <s v="AM4411159024"/>
    <n v="196.04"/>
    <s v="2023-03-09T19:23:15.57"/>
    <n v="1419754"/>
    <n v="337277"/>
  </r>
  <r>
    <x v="4"/>
    <d v="2023-03-09T00:00:00"/>
    <s v="Kiewit"/>
    <x v="1"/>
    <s v="'Failed to cart requested items' response from supplier. Please check with supplier."/>
    <s v="Pending"/>
    <x v="2"/>
    <m/>
    <m/>
    <m/>
    <d v="1899-12-30T00:00:00"/>
    <n v="-32141"/>
    <s v="0-2 Days Resolution"/>
    <s v="NON-JIRA"/>
    <m/>
    <s v="Northern Safety Co Inc"/>
    <n v="142"/>
    <n v="8"/>
    <n v="4503006727"/>
    <n v="6956.74"/>
    <s v="2023-03-09T22:28:40.61"/>
    <n v="10517499"/>
    <n v="571446"/>
  </r>
  <r>
    <x v="4"/>
    <d v="2023-03-09T00:00:00"/>
    <s v="OGE"/>
    <x v="0"/>
    <s v="Reprocess the PO to the supplier."/>
    <s v="Sent To Supplier"/>
    <x v="0"/>
    <d v="2023-03-14T00:00:00"/>
    <m/>
    <m/>
    <d v="2023-03-14T00:00:00"/>
    <n v="2"/>
    <s v="0-2 Days Resolution"/>
    <s v="NON-JIRA"/>
    <m/>
    <s v="FASTENAL COMPANY"/>
    <n v="142"/>
    <n v="8"/>
    <n v="4501068688"/>
    <n v="2616.9899999999998"/>
    <s v="2023-03-09T16:06:28.97"/>
    <n v="211024"/>
    <n v="57824"/>
  </r>
  <r>
    <x v="4"/>
    <d v="2023-03-09T00:00:00"/>
    <s v="OGE"/>
    <x v="0"/>
    <s v="Reprocess the PO to the supplier."/>
    <s v="Sent To Supplier"/>
    <x v="0"/>
    <d v="2023-03-14T00:00:00"/>
    <m/>
    <m/>
    <d v="2023-03-14T00:00:00"/>
    <n v="2"/>
    <s v="0-2 Days Resolution"/>
    <s v="NON-JIRA"/>
    <m/>
    <s v="FASTENAL COMPANY"/>
    <n v="142"/>
    <n v="8"/>
    <s v="4501068562-001"/>
    <n v="156.51"/>
    <s v="2023-03-09T20:46:38.74"/>
    <n v="211079"/>
    <n v="57824"/>
  </r>
  <r>
    <x v="4"/>
    <d v="2023-03-09T00:00:00"/>
    <s v="Xylem"/>
    <x v="1"/>
    <s v="Reprocess the PO to the supplier."/>
    <s v="Pending"/>
    <x v="2"/>
    <m/>
    <m/>
    <m/>
    <d v="1899-12-30T00:00:00"/>
    <n v="-32141"/>
    <s v="0-2 Days Resolution"/>
    <s v="NON-JIRA"/>
    <m/>
    <s v="DIGI-KEY CORP"/>
    <n v="142"/>
    <n v="8"/>
    <n v="60205038"/>
    <n v="3.52"/>
    <s v="2023-03-09T16:02:43.907"/>
    <n v="583696"/>
    <n v="465948"/>
  </r>
  <r>
    <x v="4"/>
    <d v="2023-03-10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1681FF"/>
    <n v="19739.37"/>
    <d v="2023-03-10T10:22:00"/>
    <n v="1421123"/>
    <n v="651054"/>
  </r>
  <r>
    <x v="4"/>
    <d v="2023-03-10T00:00:00"/>
    <s v="EXXONMOBIL"/>
    <x v="0"/>
    <s v="'Invalid item list in PO request.' response from supplier. Please check with supplier."/>
    <s v="Pending"/>
    <x v="2"/>
    <m/>
    <m/>
    <m/>
    <d v="1899-12-30T00:00:00"/>
    <n v="-32141"/>
    <s v="0-2 Days Resolution"/>
    <s v="NON-JIRA"/>
    <m/>
    <s v="DELL MARKETING LP - 50035045 - 2008651    - 2008651   "/>
    <n v="142"/>
    <n v="8"/>
    <s v="AM4411153999"/>
    <n v="123"/>
    <d v="2023-03-10T14:22:00"/>
    <n v="1421479"/>
    <n v="411731"/>
  </r>
  <r>
    <x v="4"/>
    <d v="2023-03-10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41"/>
    <s v="0-2 Days Resolution"/>
    <s v="NON-JIRA"/>
    <m/>
    <s v="DELL MARKETING LP - 50035045 - 2008651    - 2008651   "/>
    <n v="142"/>
    <n v="8"/>
    <s v="G94452407323"/>
    <n v="4118"/>
    <d v="2023-03-10T16:30:00"/>
    <n v="1421908"/>
    <n v="411731"/>
  </r>
  <r>
    <x v="4"/>
    <d v="2023-03-10T00:00:00"/>
    <s v="Kiewit"/>
    <x v="1"/>
    <s v="'Failed to cart requested items' response from supplier. Please check with supplier."/>
    <s v="Pending"/>
    <x v="2"/>
    <m/>
    <m/>
    <m/>
    <d v="1899-12-30T00:00:00"/>
    <n v="-32141"/>
    <s v="0-2 Days Resolution"/>
    <s v="NON-JIRA"/>
    <m/>
    <s v="Northern Safety Co Inc"/>
    <n v="142"/>
    <n v="8"/>
    <n v="4503007460"/>
    <n v="535.83000000000004"/>
    <d v="2023-03-10T16:42:00"/>
    <n v="10525947"/>
    <n v="571446"/>
  </r>
  <r>
    <x v="4"/>
    <d v="2023-03-10T00:00:00"/>
    <s v="Kiewit"/>
    <x v="1"/>
    <s v="'Failed to cart requested items' response from supplier. Please check with supplier."/>
    <s v="Pending"/>
    <x v="2"/>
    <m/>
    <m/>
    <m/>
    <d v="1899-12-30T00:00:00"/>
    <n v="-32141"/>
    <s v="0-2 Days Resolution"/>
    <s v="NON-JIRA"/>
    <m/>
    <s v="Northern Safety Co Inc"/>
    <n v="142"/>
    <n v="8"/>
    <n v="4503007554"/>
    <n v="1845.3"/>
    <d v="2023-03-10T17:20:00"/>
    <n v="10526892"/>
    <n v="571446"/>
  </r>
  <r>
    <x v="4"/>
    <d v="2023-03-11T00:00:00"/>
    <s v="No New Failures Observed"/>
    <x v="0"/>
    <s v="No New Failures Observed"/>
    <s v="Sent To Supplier"/>
    <x v="1"/>
    <d v="2023-03-14T00:00:00"/>
    <m/>
    <m/>
    <d v="2023-03-14T00:00:00"/>
    <n v="2"/>
    <s v="0-2 Days Resolution"/>
    <s v="NON-JIRA"/>
    <m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</r>
  <r>
    <x v="4"/>
    <d v="2023-03-12T00:00:00"/>
    <s v="ABM"/>
    <x v="2"/>
    <s v="Reprocess the PO to the supplier."/>
    <s v="Pending"/>
    <x v="2"/>
    <m/>
    <m/>
    <m/>
    <d v="1899-12-30T00:00:00"/>
    <n v="-32141"/>
    <s v="0-2 Days Resolution"/>
    <s v="NON-JIRA"/>
    <m/>
    <s v="WAXIE SANITARY SUPPLY"/>
    <n v="142"/>
    <n v="8"/>
    <s v="PO-03:23-391076"/>
    <n v="411.85"/>
    <d v="2023-03-12T15:10:00"/>
    <n v="1480307"/>
    <n v="455644"/>
  </r>
  <r>
    <x v="4"/>
    <d v="2023-03-12T00:00:00"/>
    <s v="EXXONMOBIL"/>
    <x v="0"/>
    <s v="'PO item price: 21.42 does not match quote price: 8.57' response from supplier. Please check with supplier."/>
    <s v="Pending"/>
    <x v="2"/>
    <m/>
    <m/>
    <m/>
    <d v="1899-12-30T00:00:00"/>
    <n v="-32141"/>
    <s v="0-2 Days Resolution"/>
    <s v="NON-JIRA"/>
    <m/>
    <s v="DELL CANADA INC - 50007124 - CA00019749 - 10000092  "/>
    <n v="142"/>
    <n v="8"/>
    <s v="AM4411159499"/>
    <n v="7851.8"/>
    <d v="2023-03-12T00:04:00"/>
    <n v="1423601"/>
    <n v="469998"/>
  </r>
  <r>
    <x v="4"/>
    <d v="2023-03-12T00:00:00"/>
    <s v="Ecolab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GRAINGER"/>
    <n v="142"/>
    <n v="8"/>
    <s v="MBP20230300350799"/>
    <n v="59.74"/>
    <d v="2023-03-12T02:08:00"/>
    <n v="2271112"/>
    <n v="540492"/>
  </r>
  <r>
    <x v="4"/>
    <d v="2023-03-12T00:00:00"/>
    <s v="Ecolab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GRAINGER"/>
    <n v="142"/>
    <n v="8"/>
    <s v="MBP20230300350800"/>
    <n v="178.23"/>
    <d v="2023-03-12T02:44:00"/>
    <n v="2271114"/>
    <n v="540492"/>
  </r>
  <r>
    <x v="5"/>
    <d v="2023-03-13T00:00:00"/>
    <s v="CincinnatiBell"/>
    <x v="0"/>
    <s v="'Error while posting document' response from supplier. Please check with supplier."/>
    <s v="Sent To Supplier"/>
    <x v="1"/>
    <d v="2023-03-15T00:00:00"/>
    <m/>
    <m/>
    <d v="2023-03-15T00:00:00"/>
    <n v="1"/>
    <s v="0-2 Days Resolution"/>
    <s v="NON-JIRA"/>
    <m/>
    <s v="CDW DIRECT LLC"/>
    <n v="142"/>
    <n v="8"/>
    <n v="1000053758"/>
    <n v="107226"/>
    <d v="2023-03-13T13:45:00"/>
    <n v="1003652"/>
    <n v="168742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096"/>
    <n v="150.18"/>
    <d v="2023-03-13T01:32:00"/>
    <n v="1480573"/>
    <n v="455644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106"/>
    <n v="279.49"/>
    <d v="2023-03-13T01:34:00"/>
    <n v="1480584"/>
    <n v="455644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109"/>
    <n v="115.03"/>
    <d v="2023-03-13T01:34:00"/>
    <n v="1480587"/>
    <n v="455644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110"/>
    <n v="236.12"/>
    <d v="2023-03-13T01:34:00"/>
    <n v="1480588"/>
    <n v="455644"/>
  </r>
  <r>
    <x v="5"/>
    <d v="2023-03-13T00:00:00"/>
    <s v="ABM"/>
    <x v="2"/>
    <s v="'10122274 does not exist in the punchout configurations by Customer Number for user ABMLive.' response from supplier. Please check with supplier."/>
    <s v="Pending"/>
    <x v="2"/>
    <m/>
    <m/>
    <m/>
    <m/>
    <n v="-32143"/>
    <s v="0-2 Days Resolution"/>
    <s v="NON-JIRA"/>
    <m/>
    <s v="WAXIE SANITARY SUPPLY"/>
    <n v="142"/>
    <n v="8"/>
    <s v="PO-03:23-391384"/>
    <n v="790.79"/>
    <d v="2023-03-13T21:54:00"/>
    <n v="1481661"/>
    <n v="45564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72040FF"/>
    <n v="394.07"/>
    <d v="2023-03-13T17:08:00"/>
    <n v="1425558"/>
    <n v="651054"/>
  </r>
  <r>
    <x v="5"/>
    <d v="2023-03-13T00:00:00"/>
    <s v="EXXONMOBIL"/>
    <x v="0"/>
    <s v="Object Reference Not Set To Instance Of An Object' response from supplier. Please check with supplier."/>
    <s v="Pending"/>
    <x v="2"/>
    <m/>
    <m/>
    <m/>
    <d v="1899-12-30T00:00:00"/>
    <n v="-32143"/>
    <s v="0-2 Days Resolution"/>
    <s v="NON-JIRA"/>
    <m/>
    <s v="WHOLESALE ELECTRIC SUPPLY CO O - 50039816 - 2019894    - 2019894   "/>
    <n v="142"/>
    <n v="8"/>
    <s v="G94452403471"/>
    <n v="4553.01"/>
    <d v="2023-03-13T19:10:00"/>
    <n v="1401202"/>
    <n v="33725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44726FF"/>
    <n v="6572.47"/>
    <d v="2023-03-13T10:44:00"/>
    <n v="1424442"/>
    <n v="65105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46753FF"/>
    <n v="234524.72"/>
    <d v="2023-03-13T10:54:00"/>
    <n v="1424464"/>
    <n v="65105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36471FF"/>
    <n v="136762.88"/>
    <d v="2023-03-13T10:58:00"/>
    <n v="1424469"/>
    <n v="651054"/>
  </r>
  <r>
    <x v="5"/>
    <d v="2023-03-13T00:00:00"/>
    <s v="EXXONMOBIL"/>
    <x v="0"/>
    <s v="'PO item price: 929.92 does not match quote price: 950.11' response from supplier. Please check with supplier."/>
    <s v="Pending"/>
    <x v="2"/>
    <m/>
    <m/>
    <m/>
    <d v="1899-12-30T00:00:00"/>
    <n v="-32143"/>
    <s v="0-2 Days Resolution"/>
    <s v="NON-JIRA"/>
    <m/>
    <s v="DELL CANADA INC - 50007124 - CA00019749 - 10000092  "/>
    <n v="142"/>
    <n v="8"/>
    <s v="AM4411159659"/>
    <n v="103221.12"/>
    <d v="2023-03-13T14:42:00"/>
    <n v="1425111"/>
    <n v="469998"/>
  </r>
  <r>
    <x v="5"/>
    <d v="2023-03-13T00:00:00"/>
    <s v="EXXONMOBIL"/>
    <x v="0"/>
    <s v="'PO item price: 1376.00 does not match quote price: 1320.17&amp;#10; PO item price: 1292.11 does not match quote price: 1405.89' response from supplier. Please check with supplier."/>
    <s v="Pending"/>
    <x v="2"/>
    <m/>
    <m/>
    <m/>
    <d v="1899-12-30T00:00:00"/>
    <n v="-32143"/>
    <s v="0-2 Days Resolution"/>
    <s v="NON-JIRA"/>
    <m/>
    <s v="DELL CANADA INC - 50007124 - CA00019749 - 10000092  "/>
    <n v="142"/>
    <n v="8"/>
    <s v="AM4411159658"/>
    <n v="133405.5"/>
    <d v="2023-03-13T14:42:00"/>
    <n v="1425113"/>
    <n v="469998"/>
  </r>
  <r>
    <x v="5"/>
    <d v="2023-03-13T00:00:00"/>
    <s v="EXXONMOBIL"/>
    <x v="0"/>
    <s v="'Invalid item list in PO request.' response from supplier. Please check with supplier."/>
    <s v="Pending"/>
    <x v="2"/>
    <m/>
    <m/>
    <m/>
    <d v="1899-12-30T00:00:00"/>
    <n v="-32143"/>
    <s v="0-2 Days Resolution"/>
    <s v="NON-JIRA"/>
    <m/>
    <s v="DELL CANADA INC - 50007124 - CA00019749 - 10000092  "/>
    <n v="142"/>
    <n v="8"/>
    <s v="AM4510570241"/>
    <n v="5594.98"/>
    <d v="2023-03-13T20:10:00"/>
    <n v="1426103"/>
    <n v="469998"/>
  </r>
  <r>
    <x v="5"/>
    <d v="2023-03-13T00:00:00"/>
    <s v="EXXONMOBIL"/>
    <x v="0"/>
    <s v="Object Reference Not Set To Instance Of An Object' response from supplier. Please check with supplier."/>
    <s v="Pending"/>
    <x v="2"/>
    <m/>
    <m/>
    <m/>
    <d v="1899-12-30T00:00:00"/>
    <n v="-32143"/>
    <s v="0-2 Days Resolution"/>
    <s v="NON-JIRA"/>
    <m/>
    <s v="WHOLESALE ELECTRIC SUPPLY CO O - 50039816 - 2019894    - 2019894   "/>
    <n v="142"/>
    <n v="8"/>
    <s v="G94452403988"/>
    <n v="160.6"/>
    <d v="2023-03-13T19:06:00"/>
    <n v="1403609"/>
    <n v="337254"/>
  </r>
  <r>
    <x v="5"/>
    <d v="2023-03-13T00:00:00"/>
    <s v="EXXONMOBIL"/>
    <x v="0"/>
    <s v="Object Reference Not Set To Instance Of An Object' response from supplier. Please check with supplier."/>
    <s v="Pending"/>
    <x v="2"/>
    <m/>
    <m/>
    <m/>
    <d v="1899-12-30T00:00:00"/>
    <n v="-32143"/>
    <s v="0-2 Days Resolution"/>
    <s v="NON-JIRA"/>
    <m/>
    <s v="WHOLESALE ELECTRIC SUPPLY CO O - 50039816 - 2019894    - 2019894   "/>
    <n v="142"/>
    <n v="8"/>
    <s v="G94452406397"/>
    <n v="1334"/>
    <d v="2023-03-13T19:08:00"/>
    <n v="1417293"/>
    <n v="337254"/>
  </r>
  <r>
    <x v="5"/>
    <d v="2023-03-13T00:00:00"/>
    <s v="Kiewit"/>
    <x v="1"/>
    <s v="Reprocess the PO to the supplier."/>
    <s v="Pending"/>
    <x v="2"/>
    <m/>
    <m/>
    <m/>
    <m/>
    <n v="-32143"/>
    <s v="0-2 Days Resolution"/>
    <s v="NON-JIRA"/>
    <m/>
    <s v="Amazon Capital Services Inc"/>
    <n v="141"/>
    <n v="8"/>
    <n v="4503009097"/>
    <n v="11.11"/>
    <d v="2023-03-13T16:40:00"/>
    <n v="10546950"/>
    <n v="545568"/>
  </r>
  <r>
    <x v="5"/>
    <d v="2023-03-13T00:00:00"/>
    <s v="Kiewit"/>
    <x v="1"/>
    <s v="Reprocess the PO to the supplier."/>
    <s v="Pending"/>
    <x v="2"/>
    <m/>
    <m/>
    <m/>
    <m/>
    <n v="-32143"/>
    <s v="0-2 Days Resolution"/>
    <s v="NON-JIRA"/>
    <m/>
    <s v="Amazon Capital Services Inc"/>
    <n v="141"/>
    <n v="8"/>
    <n v="4503009102"/>
    <n v="102.36"/>
    <d v="2023-03-13T16:40:00"/>
    <n v="10546977"/>
    <n v="545568"/>
  </r>
  <r>
    <x v="5"/>
    <d v="2023-03-13T00:00:00"/>
    <s v="Kiewit"/>
    <x v="1"/>
    <s v="Reprocess the PO to the supplier."/>
    <s v="Pending"/>
    <x v="2"/>
    <m/>
    <m/>
    <m/>
    <m/>
    <n v="-32143"/>
    <s v="0-2 Days Resolution"/>
    <s v="NON-JIRA"/>
    <m/>
    <s v="W.W. Grainger, Inc."/>
    <n v="141"/>
    <n v="8"/>
    <n v="4503009103"/>
    <n v="1521.69"/>
    <d v="2023-03-13T16:40:00"/>
    <n v="10546980"/>
    <n v="571179"/>
  </r>
  <r>
    <x v="5"/>
    <d v="2023-03-13T00:00:00"/>
    <s v="Petronas"/>
    <x v="2"/>
    <s v="Reprocess the PO to the supplier."/>
    <s v="Pending"/>
    <x v="2"/>
    <m/>
    <m/>
    <m/>
    <m/>
    <n v="-32143"/>
    <s v="0-2 Days Resolution"/>
    <s v="NON-JIRA"/>
    <m/>
    <s v="LAPASAR SDN. BHD."/>
    <n v="142"/>
    <n v="8"/>
    <n v="3400309729"/>
    <n v="1285.5999999999999"/>
    <d v="2023-03-13T06:41:00"/>
    <n v="4329452"/>
    <n v="548882"/>
  </r>
  <r>
    <x v="5"/>
    <d v="2023-03-13T00:00:00"/>
    <s v="Petronas"/>
    <x v="2"/>
    <s v="Reprocess the PO to the supplier."/>
    <s v="Pending"/>
    <x v="2"/>
    <m/>
    <m/>
    <m/>
    <m/>
    <n v="-32143"/>
    <s v="0-2 Days Resolution"/>
    <s v="NON-JIRA"/>
    <m/>
    <s v="LAPASAR SDN. BHD."/>
    <n v="142"/>
    <n v="8"/>
    <n v="3400309733"/>
    <n v="42092.800000000003"/>
    <d v="2023-03-13T06:41:00"/>
    <n v="4329462"/>
    <n v="548882"/>
  </r>
  <r>
    <x v="5"/>
    <d v="2023-03-13T00:00:00"/>
    <s v="Petronas"/>
    <x v="2"/>
    <s v="Reprocess the PO to the supplier."/>
    <s v="Pending"/>
    <x v="2"/>
    <m/>
    <m/>
    <m/>
    <m/>
    <n v="-32143"/>
    <s v="0-2 Days Resolution"/>
    <s v="NON-JIRA"/>
    <m/>
    <s v="LAPASAR SDN. BHD."/>
    <n v="142"/>
    <n v="8"/>
    <n v="3400309750"/>
    <n v="935"/>
    <d v="2023-03-13T07:00:00"/>
    <n v="4329692"/>
    <n v="548882"/>
  </r>
  <r>
    <x v="5"/>
    <d v="2023-03-14T00:00:00"/>
    <s v="OGE"/>
    <x v="0"/>
    <s v="Please check with the supplier if they received the PO."/>
    <s v="Pending"/>
    <x v="2"/>
    <m/>
    <m/>
    <m/>
    <d v="1899-12-30T00:00:00"/>
    <n v="-32143"/>
    <s v="0-2 Days Resolution"/>
    <s v="NON-JIRA"/>
    <m/>
    <s v="AIRGAS INC"/>
    <n v="141"/>
    <n v="8"/>
    <s v="4501067797-001"/>
    <n v="402.79"/>
    <d v="2023-03-14T20:38:00"/>
    <n v="211610"/>
    <n v="57823"/>
  </r>
  <r>
    <x v="5"/>
    <d v="2023-03-14T00:00:00"/>
    <s v="EXXONMOBIL"/>
    <x v="0"/>
    <s v="'Purchase Order G94452408379 could not be processed as it includes an incomplete bundle. The following item(s) are missing: 3000000762817-1. Please update the Purchase Order and resubmit the order to Dell.' response from supplier. Please check with supplier."/>
    <s v="Pending"/>
    <x v="2"/>
    <m/>
    <m/>
    <m/>
    <d v="1899-12-30T00:00:00"/>
    <n v="-32143"/>
    <s v="0-2 Days Resolution"/>
    <s v="NON-JIRA"/>
    <m/>
    <s v="DELL MARKETING LP - 50035045 - 2008651    - 2008651   "/>
    <n v="142"/>
    <n v="8"/>
    <s v="G94452408379"/>
    <n v="3460"/>
    <d v="2023-03-14T14:54:00"/>
    <n v="1428027"/>
    <n v="411731"/>
  </r>
  <r>
    <x v="5"/>
    <d v="2023-03-14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WHOLESALE ELECTRIC SUPPLY CO O - 50039816 - 2019894    - 2019894   "/>
    <n v="142"/>
    <n v="8"/>
    <s v="AM4510570428"/>
    <n v="875.75"/>
    <d v="2023-03-14T22:42:00"/>
    <n v="1429778"/>
    <n v="337254"/>
  </r>
  <r>
    <x v="5"/>
    <d v="2023-03-14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WHOLESALE ELECTRIC SUPPLY CO O - 50039816 - 2019894    - 2019894   "/>
    <n v="142"/>
    <n v="8"/>
    <s v="G94452408338"/>
    <n v="1387.22"/>
    <d v="2023-03-14T13:14:00"/>
    <n v="1427565"/>
    <n v="337254"/>
  </r>
  <r>
    <x v="5"/>
    <d v="2023-03-14T00:00:00"/>
    <s v="Kiewit"/>
    <x v="1"/>
    <s v="Reprocess the PO to the supplier."/>
    <s v="Pending"/>
    <x v="2"/>
    <m/>
    <m/>
    <m/>
    <m/>
    <n v="-32143"/>
    <s v="0-2 Days Resolution"/>
    <s v="NON-JIRA"/>
    <m/>
    <s v="Acklands-Grainger Inc."/>
    <n v="141"/>
    <n v="8"/>
    <n v="4503010127"/>
    <n v="3064.7"/>
    <d v="2023-03-14T13:34:00"/>
    <n v="10558785"/>
    <n v="572963"/>
  </r>
  <r>
    <x v="5"/>
    <d v="2023-03-14T00:00:00"/>
    <s v="Kiewit"/>
    <x v="1"/>
    <s v="'Invalid request type' response from supplier. Please check with supplier."/>
    <s v="Pending"/>
    <x v="2"/>
    <m/>
    <m/>
    <m/>
    <m/>
    <n v="-32143"/>
    <s v="0-2 Days Resolution"/>
    <s v="NON-JIRA"/>
    <m/>
    <s v="Northern Safety Co Inc"/>
    <n v="142"/>
    <n v="8"/>
    <s v="4503010176-001"/>
    <n v="82.18"/>
    <d v="2023-03-14T16:20:00"/>
    <n v="10561914"/>
    <n v="571446"/>
  </r>
  <r>
    <x v="5"/>
    <d v="2023-03-14T00:00:00"/>
    <s v="Kiewit"/>
    <x v="1"/>
    <s v="'Failed to cart requested items' response from supplier. Please check with supplier."/>
    <s v="Pending"/>
    <x v="2"/>
    <m/>
    <m/>
    <m/>
    <m/>
    <n v="-32143"/>
    <s v="0-2 Days Resolution"/>
    <s v="NON-JIRA"/>
    <m/>
    <s v="Northern Safety Co Inc"/>
    <n v="142"/>
    <n v="8"/>
    <n v="4503010735"/>
    <n v="1905.31"/>
    <d v="2023-03-14T17:32:00"/>
    <n v="10563279"/>
    <n v="571446"/>
  </r>
  <r>
    <x v="5"/>
    <d v="2023-03-14T00:00:00"/>
    <s v="Kiewit"/>
    <x v="1"/>
    <s v="Reprocess the PO to the supplier."/>
    <s v="Pending"/>
    <x v="2"/>
    <m/>
    <m/>
    <m/>
    <m/>
    <n v="-32143"/>
    <s v="0-2 Days Resolution"/>
    <s v="NON-JIRA"/>
    <m/>
    <s v="Amazon.com.ca, Inc."/>
    <n v="142"/>
    <n v="8"/>
    <n v="4503010769"/>
    <n v="248.33"/>
    <d v="2023-03-14T17:46:00"/>
    <n v="10563605"/>
    <n v="585401"/>
  </r>
  <r>
    <x v="5"/>
    <d v="2023-03-14T00:00:00"/>
    <s v="Kiewit"/>
    <x v="1"/>
    <s v="'Invalid request type' response from supplier. Please check with supplier."/>
    <s v="Pending"/>
    <x v="2"/>
    <m/>
    <m/>
    <m/>
    <m/>
    <n v="-32143"/>
    <s v="0-2 Days Resolution"/>
    <s v="NON-JIRA"/>
    <m/>
    <s v="Northern Safety Co Inc"/>
    <n v="142"/>
    <n v="8"/>
    <s v="4502882353-001"/>
    <n v="3006.07"/>
    <d v="2023-03-14T20:18:00"/>
    <n v="10566531"/>
    <n v="571446"/>
  </r>
  <r>
    <x v="5"/>
    <d v="2023-03-14T00:00:00"/>
    <s v="Petronas"/>
    <x v="2"/>
    <s v="'Column 'seller_id' cannot be null' response from supplier. Please check with supplier."/>
    <s v="Pending"/>
    <x v="2"/>
    <m/>
    <m/>
    <m/>
    <m/>
    <n v="-32143"/>
    <s v="0-2 Days Resolution"/>
    <s v="NON-JIRA"/>
    <m/>
    <s v="LAPASAR SDN. BHD."/>
    <n v="142"/>
    <n v="8"/>
    <n v="3400304836"/>
    <n v="204000"/>
    <d v="2023-03-14T05:11:00"/>
    <n v="4268411"/>
    <n v="548882"/>
  </r>
  <r>
    <x v="6"/>
    <d v="2023-03-15T00:00:00"/>
    <s v="ABM"/>
    <x v="2"/>
    <s v="Reprocess the PO to the supplier."/>
    <s v="Pending"/>
    <x v="2"/>
    <m/>
    <m/>
    <m/>
    <m/>
    <n v="-32144"/>
    <s v="0-2 Days Resolution"/>
    <s v="NON-JIRA"/>
    <m/>
    <s v="NORTH AMERICAN CORPORATION"/>
    <n v="141"/>
    <n v="8"/>
    <s v="PO-03:23-391877"/>
    <n v="270.8"/>
    <d v="2023-03-15T11:33:00"/>
    <n v="1483507"/>
    <n v="455638"/>
  </r>
  <r>
    <x v="6"/>
    <d v="2023-03-15T00:00:00"/>
    <s v="ABM"/>
    <x v="2"/>
    <s v="Reprocess the PO to the supplier."/>
    <s v="Pending"/>
    <x v="2"/>
    <m/>
    <m/>
    <m/>
    <m/>
    <n v="-32144"/>
    <s v="0-2 Days Resolution"/>
    <s v="NON-JIRA"/>
    <m/>
    <s v="NORTH AMERICAN CORPORATION"/>
    <n v="141"/>
    <n v="8"/>
    <s v="PO-03:23-391879"/>
    <n v="64.010000000000005"/>
    <d v="2023-03-15T11:33:00"/>
    <n v="1483509"/>
    <n v="455638"/>
  </r>
  <r>
    <x v="6"/>
    <d v="2023-03-15T00:00:00"/>
    <s v="EXXONMOBIL"/>
    <x v="0"/>
    <s v="'Invalid item list in PO request.' response from supplier. Please check with supplier."/>
    <s v="Pending"/>
    <x v="2"/>
    <m/>
    <m/>
    <m/>
    <d v="1899-12-30T00:00:00"/>
    <n v="-32144"/>
    <s v="0-2 Days Resolution"/>
    <s v="NON-JIRA"/>
    <m/>
    <s v="DELL MARKETING LP - 50035045 - 2008651    - 2008651   "/>
    <n v="142"/>
    <n v="8"/>
    <s v="G94553251113"/>
    <n v="1359"/>
    <d v="2023-03-15T03:12:00"/>
    <n v="1429983"/>
    <n v="411731"/>
  </r>
  <r>
    <x v="6"/>
    <d v="2023-03-15T00:00:00"/>
    <s v="EXXONMOBIL"/>
    <x v="0"/>
    <s v="Reprocess the PO to the supplier."/>
    <s v="Sending to supplier failed"/>
    <x v="0"/>
    <d v="2023-03-17T00:00:00"/>
    <m/>
    <m/>
    <d v="2023-03-17T00:00:00"/>
    <n v="2"/>
    <s v="0-2 Days Resolution"/>
    <s v="NON-JIRA"/>
    <m/>
    <s v="PANALPINA WORLD TRANSPORT BV - 60000973"/>
    <n v="142"/>
    <n v="8"/>
    <s v="G34501712075FF"/>
    <n v="3134.18"/>
    <d v="2023-03-15T14:48:00"/>
    <n v="1431057"/>
    <n v="640932"/>
  </r>
  <r>
    <x v="6"/>
    <d v="2023-03-15T00:00:00"/>
    <s v="EXXONMOBIL"/>
    <x v="0"/>
    <s v="'Purchase Order G94452409122 could not be processed as it includes an incomplete bundle. The following item(s) are missing: 3000000763615-2. Please update the Purchase Order and resubmit the order to Dell.' response from supplier. Please check with supplier."/>
    <s v="Pending"/>
    <x v="2"/>
    <m/>
    <m/>
    <m/>
    <d v="1899-12-30T00:00:00"/>
    <n v="-32144"/>
    <s v="0-2 Days Resolution"/>
    <s v="NON-JIRA"/>
    <m/>
    <s v="DELL MARKETING LP - 50035045 - 2008651    - 2008651   "/>
    <n v="142"/>
    <n v="8"/>
    <s v="G94452409122"/>
    <n v="59799"/>
    <d v="2023-03-15T17:42:00"/>
    <n v="1431690"/>
    <n v="411731"/>
  </r>
  <r>
    <x v="6"/>
    <d v="2023-03-15T00:00:00"/>
    <s v="EXXONMOBIL"/>
    <x v="0"/>
    <s v="'PO item price: 2197.00 does not match quote price: 1326.00&amp;#10; PO item price: 1326.00 does not match quote price: 2197.00' response from supplier. Please check with supplier."/>
    <s v="Pending"/>
    <x v="2"/>
    <m/>
    <m/>
    <m/>
    <d v="1899-12-30T00:00:00"/>
    <n v="-32144"/>
    <s v="0-2 Days Resolution"/>
    <s v="NON-JIRA"/>
    <m/>
    <s v="DELL MARKETING LP - 50035045 - 2008651    - 2008651   "/>
    <n v="142"/>
    <n v="8"/>
    <s v="G94452409256"/>
    <n v="91676"/>
    <d v="2023-03-15T21:36:00"/>
    <n v="1432595"/>
    <n v="411731"/>
  </r>
  <r>
    <x v="6"/>
    <d v="2023-03-15T00:00:00"/>
    <s v="Petronas"/>
    <x v="2"/>
    <s v="'Should be only 1 shipping address. Please do not put different shipping address in items.' response from supplier. Please check with supplier."/>
    <s v="Pending"/>
    <x v="2"/>
    <m/>
    <m/>
    <m/>
    <m/>
    <n v="-32144"/>
    <s v="0-2 Days Resolution"/>
    <s v="NON-JIRA"/>
    <m/>
    <s v="MACRO TECH VENTURES SDN BHD"/>
    <n v="142"/>
    <n v="8"/>
    <n v="3400311460"/>
    <n v="530"/>
    <d v="2023-03-15T08:19:00"/>
    <n v="4350482"/>
    <n v="548566"/>
  </r>
  <r>
    <x v="7"/>
    <d v="2023-03-16T00:00:00"/>
    <s v="ABM"/>
    <x v="2"/>
    <s v="Reprocess the PO to the supplier."/>
    <s v="Pending"/>
    <x v="2"/>
    <m/>
    <m/>
    <m/>
    <m/>
    <n v="-32149"/>
    <s v="0-2 Days Resolution"/>
    <s v="NON-JIRA"/>
    <m/>
    <s v="WAXIE SANITARY SUPPLY"/>
    <n v="142"/>
    <n v="8"/>
    <s v="PO-03:23-392136"/>
    <n v="2121.58"/>
    <d v="2023-03-16T07:12:00"/>
    <n v="1484381"/>
    <n v="455644"/>
  </r>
  <r>
    <x v="7"/>
    <d v="2023-03-16T00:00:00"/>
    <s v="ABM"/>
    <x v="2"/>
    <s v="'Requistion Match Unsuccessfull. The PO request doesn't matches the Requisition' response from supplier. Please check with supplier."/>
    <s v="Pending"/>
    <x v="2"/>
    <m/>
    <m/>
    <m/>
    <m/>
    <n v="-32149"/>
    <s v="0-2 Days Resolution"/>
    <s v="NON-JIRA"/>
    <m/>
    <s v="CINTAS CORP"/>
    <n v="142"/>
    <n v="8"/>
    <s v="PO-03:23-392450"/>
    <n v="598"/>
    <d v="2023-03-16T19:06:00"/>
    <n v="1485702"/>
    <n v="387589"/>
  </r>
  <r>
    <x v="7"/>
    <d v="2023-03-16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49"/>
    <s v="0-2 Days Resolution"/>
    <s v="NON-JIRA"/>
    <m/>
    <s v="DELL MARKETING LP - 50035045 - 2008651    - 2008651"/>
    <n v="142"/>
    <n v="8"/>
    <s v="G94452409429"/>
    <n v="1920.47"/>
    <d v="2023-03-16T11:18:00"/>
    <n v="1433527"/>
    <n v="411731"/>
  </r>
  <r>
    <x v="7"/>
    <d v="2023-03-16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MRC GLOBAL US INC - 50141746 - 2125108 - 2125108"/>
    <n v="142"/>
    <n v="8"/>
    <s v="AM4411161084"/>
    <n v="144.91999999999999"/>
    <d v="2023-03-16T15:59:00"/>
    <n v="1434360"/>
    <n v="337277"/>
  </r>
  <r>
    <x v="7"/>
    <d v="2023-03-16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0678"/>
    <n v="102.77"/>
    <d v="2023-03-16T18:14:00"/>
    <n v="1434812"/>
    <n v="469998"/>
  </r>
  <r>
    <x v="7"/>
    <d v="2023-03-16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S84502857175"/>
    <n v="17317.59"/>
    <d v="2023-03-16T11:20:00"/>
    <n v="1433532"/>
    <n v="469998"/>
  </r>
  <r>
    <x v="7"/>
    <d v="2023-03-16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DNOW LP - 50121188 - 2120037    - 2120037   "/>
    <n v="142"/>
    <n v="8"/>
    <s v="G94452406146-002"/>
    <n v="5785.65"/>
    <d v="2023-03-16T11:30:00"/>
    <n v="1433542"/>
    <n v="337269"/>
  </r>
  <r>
    <x v="7"/>
    <d v="2023-03-16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06922"/>
    <n v="10757.56"/>
    <d v="2023-03-16T17:00:00"/>
    <n v="10518768"/>
    <n v="571446"/>
  </r>
  <r>
    <x v="7"/>
    <d v="2023-03-16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3330"/>
    <n v="1525.26"/>
    <d v="2023-03-16T18:50:00"/>
    <n v="10595000"/>
    <n v="571446"/>
  </r>
  <r>
    <x v="7"/>
    <d v="2023-03-17T00:00:00"/>
    <s v="ABM"/>
    <x v="2"/>
    <s v="'Create order failed with code E' response from supplier. Please check with supplier."/>
    <s v="Pending"/>
    <x v="2"/>
    <m/>
    <m/>
    <m/>
    <m/>
    <n v="-32149"/>
    <s v="0-2 Days Resolution"/>
    <s v="NON-JIRA"/>
    <m/>
    <s v="NICHOLS PAPER"/>
    <n v="142"/>
    <n v="8"/>
    <s v="PO-03:23-392766"/>
    <n v="310.72000000000003"/>
    <d v="2023-03-17T18:22:00"/>
    <n v="1486994"/>
    <n v="456902"/>
  </r>
  <r>
    <x v="7"/>
    <d v="2023-03-17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PANALPINA WORLD TRANSPORT BV - 60000973"/>
    <n v="142"/>
    <n v="8"/>
    <s v="G34501715586FF"/>
    <n v="1532.52"/>
    <d v="2023-03-17T01:40:00"/>
    <n v="1435777"/>
    <n v="640932"/>
  </r>
  <r>
    <x v="7"/>
    <d v="2023-03-17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411158931"/>
    <n v="258.61"/>
    <d v="2023-03-17T11:16:00"/>
    <n v="1436278"/>
    <n v="469998"/>
  </r>
  <r>
    <x v="7"/>
    <d v="2023-03-17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0839"/>
    <n v="182"/>
    <d v="2023-03-17T12:34:00"/>
    <n v="1436413"/>
    <n v="469998"/>
  </r>
  <r>
    <x v="7"/>
    <d v="2023-03-17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0865"/>
    <n v="7999.5"/>
    <d v="2023-03-17T14:12:00"/>
    <n v="1436695"/>
    <n v="469998"/>
  </r>
  <r>
    <x v="7"/>
    <d v="2023-03-17T00:00:00"/>
    <s v="EXXONMOBIL"/>
    <x v="0"/>
    <s v="'The Quote on Line Number 10 is expired. Please supply a valid quote. Quote Number : 3000143130129 Quote Created Date : 02/02/2023 05:38:37 PM Expiration Days : 30 Expiration Date : 03/04/2023 11:59:59 PM .|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411158930"/>
    <n v="110"/>
    <d v="2023-03-17T15:16:00"/>
    <n v="1436916"/>
    <n v="469998"/>
  </r>
  <r>
    <x v="7"/>
    <d v="2023-03-17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AMAZON CAPITAL SERVICES INC - 50163295 - 2131301    - 2131301   "/>
    <n v="142"/>
    <n v="8"/>
    <s v="AM4411161526"/>
    <n v="154.86000000000001"/>
    <d v="2023-03-17T18:34:00"/>
    <n v="1437628"/>
    <n v="535862"/>
  </r>
  <r>
    <x v="7"/>
    <d v="2023-03-17T00:00:00"/>
    <s v="Ecolab"/>
    <x v="0"/>
    <s v="Mark the PO as Supplier Ack."/>
    <s v="Supplier Acknowledged"/>
    <x v="0"/>
    <d v="2023-03-24T00:00:00"/>
    <m/>
    <m/>
    <d v="2023-03-24T00:00:00"/>
    <n v="2"/>
    <s v="0-2 Days Resolution"/>
    <s v="NON-JIRA"/>
    <m/>
    <s v="OFFICE DEPOT"/>
    <n v="142"/>
    <n v="8"/>
    <s v="MBP20230300352433"/>
    <n v="78.28"/>
    <d v="2023-03-17T20:10:00"/>
    <n v="2279502"/>
    <n v="540488"/>
  </r>
  <r>
    <x v="7"/>
    <d v="2023-03-17T00:00:00"/>
    <s v="Kiewit"/>
    <x v="2"/>
    <s v="'Invalid request type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s v="4502838129-001"/>
    <n v="1019.55"/>
    <d v="2023-03-17T13:58:00"/>
    <n v="8905441"/>
    <n v="571446"/>
  </r>
  <r>
    <x v="7"/>
    <d v="2023-03-17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04816"/>
    <n v="2068.63"/>
    <d v="2023-03-17T16:10:00"/>
    <n v="10496635"/>
    <n v="571446"/>
  </r>
  <r>
    <x v="7"/>
    <d v="2023-03-17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4328"/>
    <n v="794.94"/>
    <d v="2023-03-17T15:32:00"/>
    <n v="10605663"/>
    <n v="571446"/>
  </r>
  <r>
    <x v="7"/>
    <d v="2023-03-17T00:00:00"/>
    <s v="Kiewit"/>
    <x v="2"/>
    <s v="Reprocess the PO to the supplier."/>
    <s v="Pending"/>
    <x v="2"/>
    <m/>
    <m/>
    <m/>
    <m/>
    <n v="-32149"/>
    <s v="0-2 Days Resolution"/>
    <s v="NON-JIRA"/>
    <m/>
    <s v="Acklands-Grainger Inc."/>
    <n v="142"/>
    <n v="8"/>
    <n v="4503014375"/>
    <n v="166.33"/>
    <d v="2023-03-17T15:32:00"/>
    <n v="10605994"/>
    <n v="572963"/>
  </r>
  <r>
    <x v="7"/>
    <d v="2023-03-17T00:00:00"/>
    <s v="Kiewit"/>
    <x v="2"/>
    <s v="Reprocess the PO to the supplier."/>
    <s v="Pending"/>
    <x v="2"/>
    <m/>
    <m/>
    <m/>
    <m/>
    <n v="-32149"/>
    <s v="0-2 Days Resolution"/>
    <s v="NON-JIRA"/>
    <m/>
    <s v="Fastenal Company"/>
    <n v="142"/>
    <n v="8"/>
    <n v="4503014490"/>
    <n v="522.05999999999995"/>
    <d v="2023-03-17T17:20:00"/>
    <n v="10606724"/>
    <n v="571544"/>
  </r>
  <r>
    <x v="7"/>
    <d v="2023-03-17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4980"/>
    <n v="454.15"/>
    <d v="2023-03-17T20:30:00"/>
    <n v="10610761"/>
    <n v="571446"/>
  </r>
  <r>
    <x v="7"/>
    <d v="2023-03-18T00:00:00"/>
    <s v="Kiewit"/>
    <x v="2"/>
    <s v="Reprocess the PO to the supplier."/>
    <s v="Pending"/>
    <x v="2"/>
    <m/>
    <m/>
    <m/>
    <m/>
    <n v="-32149"/>
    <s v="0-2 Days Resolution"/>
    <s v="NON-JIRA"/>
    <m/>
    <s v="Hilti Inc"/>
    <n v="142"/>
    <n v="8"/>
    <n v="4503015219"/>
    <n v="3453.45"/>
    <d v="2023-03-18T12:42:00"/>
    <n v="10615115"/>
    <n v="572685"/>
  </r>
  <r>
    <x v="7"/>
    <d v="2023-03-18T00:00:00"/>
    <s v="Petronas"/>
    <x v="2"/>
    <s v="'Should be only 1 shipping address. Please do not put different shipping address in items.' response from supplier. Please check with supplier."/>
    <s v="Pending"/>
    <x v="2"/>
    <m/>
    <m/>
    <m/>
    <m/>
    <n v="-32149"/>
    <s v="0-2 Days Resolution"/>
    <s v="NON-JIRA"/>
    <m/>
    <s v="MACRO TECH VENTURES SDN BHD"/>
    <n v="142"/>
    <n v="8"/>
    <n v="3400312917"/>
    <n v="4100"/>
    <d v="2023-03-18T19:21:00"/>
    <n v="4373771"/>
    <n v="548566"/>
  </r>
  <r>
    <x v="7"/>
    <d v="2023-03-19T00:00:00"/>
    <s v="Petronas"/>
    <x v="2"/>
    <s v="Reprocess the PO to the supplier."/>
    <s v="Pending"/>
    <x v="2"/>
    <m/>
    <m/>
    <m/>
    <m/>
    <n v="-32149"/>
    <s v="0-2 Days Resolution"/>
    <s v="NON-JIRA"/>
    <m/>
    <s v="MACRO TECH VENTURES SDN BHD"/>
    <n v="142"/>
    <n v="8"/>
    <n v="3300064884"/>
    <n v="180"/>
    <d v="2023-03-19T12:49:00"/>
    <n v="4375584"/>
    <n v="548566"/>
  </r>
  <r>
    <x v="7"/>
    <d v="2023-03-20T00:00:00"/>
    <s v="ATG"/>
    <x v="1"/>
    <s v="Mark the PO as Sent To Supplier."/>
    <s v="Pending"/>
    <x v="2"/>
    <m/>
    <m/>
    <m/>
    <m/>
    <n v="-32149"/>
    <s v="0-2 Days Resolution"/>
    <s v="NON-JIRA"/>
    <m/>
    <s v="DOALL COMPANY DGI SUPPLY - A DOALL COMPANY"/>
    <n v="141"/>
    <n v="8"/>
    <s v="G000195636"/>
    <n v="499.66"/>
    <d v="2023-03-20T16:45:00"/>
    <n v="530789"/>
    <n v="457732"/>
  </r>
  <r>
    <x v="7"/>
    <d v="2023-03-20T00:00:00"/>
    <s v="EXXONMOBIL"/>
    <x v="0"/>
    <s v="'Quote is expired. Please supply a valid quote.Quote Number : 1031026311948 Quote Created Date : 1/16/2023 12:44:38 PM ExpirationDays : 60 Expiration Date : 3/17/2023 12:44:38 PM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411162038"/>
    <n v="5434.94"/>
    <d v="2023-03-20T18:14:00"/>
    <n v="1440664"/>
    <n v="469998"/>
  </r>
  <r>
    <x v="7"/>
    <d v="2023-03-20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1169"/>
    <n v="122.99"/>
    <d v="2023-03-20T19:03:00"/>
    <n v="1440938"/>
    <n v="469998"/>
  </r>
  <r>
    <x v="7"/>
    <d v="2023-03-20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MARKETING LP - 50035045 - 2008651    - 2008651"/>
    <n v="142"/>
    <n v="8"/>
    <s v="AM4510571196"/>
    <n v="1428.49"/>
    <d v="2023-03-20T20:18:00"/>
    <n v="1441263"/>
    <n v="411731"/>
  </r>
  <r>
    <x v="7"/>
    <d v="2023-03-21T00:00:00"/>
    <s v="EXXONMOBIL"/>
    <x v="0"/>
    <s v="Mark the PO as Supplier Ack."/>
    <s v="Sending to supplier failed"/>
    <x v="4"/>
    <d v="2023-02-17T00:00:00"/>
    <m/>
    <m/>
    <d v="2023-02-17T00:00:00"/>
    <n v="-25"/>
    <s v="0-2 Days Resolution"/>
    <s v="NON-JIRA"/>
    <m/>
    <s v="ERIKS - 158773 - EU158773  "/>
    <n v="142"/>
    <n v="8"/>
    <s v="EU4411986580"/>
    <n v="1051.2"/>
    <d v="2023-03-21T16:48:00"/>
    <n v="1443624"/>
    <n v="536533"/>
  </r>
  <r>
    <x v="7"/>
    <d v="2023-03-21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MARKETING LP - 50035045 - 2008651    - 2008651"/>
    <n v="142"/>
    <n v="8"/>
    <s v="AM4510571326"/>
    <n v="1401"/>
    <d v="2023-03-21T18:56:00"/>
    <n v="1444056"/>
    <n v="411731"/>
  </r>
  <r>
    <x v="7"/>
    <d v="2023-03-21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7280"/>
    <n v="557.26"/>
    <d v="2023-03-21T14:23:00"/>
    <n v="10639557"/>
    <n v="571446"/>
  </r>
  <r>
    <x v="7"/>
    <d v="2023-03-21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7568"/>
    <n v="1008.04"/>
    <d v="2023-03-21T16:02:00"/>
    <n v="10641467"/>
    <n v="571446"/>
  </r>
  <r>
    <x v="7"/>
    <d v="2023-03-21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8271"/>
    <n v="15844.57"/>
    <d v="2023-03-21T21:40:00"/>
    <n v="10647341"/>
    <n v="571446"/>
  </r>
  <r>
    <x v="8"/>
    <d v="2023-03-22T00:00:00"/>
    <s v="OGE"/>
    <x v="0"/>
    <s v="Reprocess the PO to the supplier."/>
    <s v="Sending to supplier failed"/>
    <x v="0"/>
    <d v="2023-03-27T00:00:00"/>
    <m/>
    <m/>
    <d v="2023-03-27T00:00:00"/>
    <n v="1"/>
    <s v="0-2 Days Resolution"/>
    <s v="NON-JIRA"/>
    <m/>
    <s v="FASTENAL COMPANY"/>
    <n v="142"/>
    <n v="8"/>
    <n v="4501070181"/>
    <n v="45.8"/>
    <d v="2023-03-22T13:50:00"/>
    <n v="212483"/>
    <n v="57824"/>
  </r>
  <r>
    <x v="8"/>
    <d v="2023-03-22T00:00:00"/>
    <s v="OGE"/>
    <x v="0"/>
    <s v="Please check with the supplier if they received the PO."/>
    <s v="Pending"/>
    <x v="2"/>
    <m/>
    <m/>
    <m/>
    <d v="1899-12-30T00:00:00"/>
    <n v="-32151"/>
    <s v="0-2 Days Resolution"/>
    <s v="NON-JIRA"/>
    <m/>
    <s v="AIRGAS INC"/>
    <n v="141"/>
    <n v="8"/>
    <s v="4501069733-001"/>
    <n v="21.91"/>
    <d v="2023-03-22T12:47:00"/>
    <n v="212471"/>
    <n v="57823"/>
  </r>
  <r>
    <x v="8"/>
    <d v="2023-03-22T00:00:00"/>
    <s v="EXXONMOBIL"/>
    <x v="0"/>
    <s v="'Billing: Al truncated to 2 characters.' response from supplier. Please check with supplier."/>
    <s v="Pending"/>
    <x v="2"/>
    <m/>
    <m/>
    <m/>
    <d v="1899-12-30T00:00:00"/>
    <n v="-32151"/>
    <s v="0-2 Days Resolution"/>
    <s v="NON-JIRA"/>
    <m/>
    <s v="DELL CANADA INC - 50007124 - CA00019749 - 10000092  "/>
    <n v="142"/>
    <n v="8"/>
    <s v="AM4510569852"/>
    <n v="436.98"/>
    <d v="2023-03-22T13:54:00"/>
    <n v="1445708"/>
    <n v="469998"/>
  </r>
  <r>
    <x v="8"/>
    <d v="2023-03-22T00:00:00"/>
    <s v="EXXONMOBIL"/>
    <x v="0"/>
    <s v="Reprocess the PO to the supplier."/>
    <s v="Sending to supplier failed"/>
    <x v="0"/>
    <d v="2023-03-27T00:00:00"/>
    <m/>
    <m/>
    <d v="2023-03-27T00:00:00"/>
    <n v="1"/>
    <s v="0-2 Days Resolution"/>
    <s v="NON-JIRA"/>
    <m/>
    <s v="DNOW LP - 50121188 - 2120037    - 2120037   "/>
    <n v="142"/>
    <n v="8"/>
    <s v="G94452411699"/>
    <n v="2156.9699999999998"/>
    <d v="2023-03-22T14:03:00"/>
    <n v="1445740"/>
    <n v="337269"/>
  </r>
  <r>
    <x v="9"/>
    <d v="2023-03-22T00:00:00"/>
    <s v="Petronas"/>
    <x v="2"/>
    <s v="Reprocess the PO to the supplier."/>
    <s v="Pending"/>
    <x v="2"/>
    <m/>
    <m/>
    <m/>
    <m/>
    <n v="-32131"/>
    <s v="0-2 Days Resolution"/>
    <s v="NON-JIRA"/>
    <m/>
    <s v="LAPASAR SDN. BHD."/>
    <n v="142"/>
    <n v="8"/>
    <n v="3400315180"/>
    <n v="6172"/>
    <d v="2023-03-22T09:59:00"/>
    <n v="4416670"/>
    <n v="548882"/>
  </r>
  <r>
    <x v="9"/>
    <d v="2023-03-22T00:00:00"/>
    <s v="Petronas"/>
    <x v="2"/>
    <s v="Reprocess the PO to the supplier."/>
    <s v="Pending"/>
    <x v="2"/>
    <m/>
    <m/>
    <m/>
    <m/>
    <n v="-32131"/>
    <s v="0-2 Days Resolution"/>
    <s v="NON-JIRA"/>
    <m/>
    <s v="LAPASAR SDN. BHD."/>
    <n v="142"/>
    <n v="8"/>
    <n v="3400315225"/>
    <n v="1570.86"/>
    <d v="2023-03-22T11:03:00"/>
    <n v="4417125"/>
    <n v="548882"/>
  </r>
  <r>
    <x v="8"/>
    <d v="2023-02-23T00:00:00"/>
    <s v="Lennox"/>
    <x v="0"/>
    <s v="'Bad Request' response from supplier. Please check with supplier."/>
    <s v="Pending"/>
    <x v="2"/>
    <m/>
    <m/>
    <m/>
    <d v="1899-12-30T00:00:00"/>
    <n v="-32151"/>
    <s v="0-2 Days Resolution"/>
    <s v="NON-JIRA"/>
    <m/>
    <s v="MCMASTER-CARR SUPPLY CO"/>
    <n v="142"/>
    <n v="8"/>
    <s v="G000161810-001"/>
    <n v="380"/>
    <d v="2023-03-23T18:18:00"/>
    <n v="3730443"/>
    <n v="556373"/>
  </r>
  <r>
    <x v="9"/>
    <d v="2023-02-23T00:00:00"/>
    <s v="ABM"/>
    <x v="2"/>
    <s v="Reprocess the PO to the supplier"/>
    <s v="Pending"/>
    <x v="2"/>
    <m/>
    <m/>
    <m/>
    <m/>
    <n v="-32131"/>
    <s v="0-2 Days Resolution"/>
    <s v="NON-JIRA"/>
    <m/>
    <s v="DADE PAPER &amp; BAG"/>
    <n v="141"/>
    <n v="8"/>
    <s v="PO-03:23-393464"/>
    <n v="183.96"/>
    <d v="2023-03-23T15:54:00"/>
    <n v="1490422"/>
    <n v="394448"/>
  </r>
  <r>
    <x v="8"/>
    <d v="2023-02-23T00:00:00"/>
    <s v="EXXONMOBIL"/>
    <x v="0"/>
    <s v="Reprocess the PO to the supplier"/>
    <s v="Sending to supplier failed"/>
    <x v="0"/>
    <d v="2023-03-27T00:00:00"/>
    <m/>
    <m/>
    <d v="2023-03-27T00:00:00"/>
    <n v="1"/>
    <s v="0-2 Days Resolution"/>
    <s v="NON-JIRA"/>
    <m/>
    <s v="DSV AIR AND SEA INC - 60001007"/>
    <n v="142"/>
    <n v="8"/>
    <s v="G34501773849FF"/>
    <n v="1072.94"/>
    <d v="2023-03-23T06:56:00"/>
    <n v="1448297"/>
    <n v="651054"/>
  </r>
  <r>
    <x v="8"/>
    <d v="2023-02-23T00:00:00"/>
    <s v="EXXONMOBIL"/>
    <x v="0"/>
    <s v="Reprocess the PO to the supplier"/>
    <s v="Sending to supplier failed"/>
    <x v="0"/>
    <d v="2023-03-27T00:00:00"/>
    <m/>
    <m/>
    <d v="2023-03-27T00:00:00"/>
    <n v="1"/>
    <s v="0-2 Days Resolution"/>
    <s v="NON-JIRA"/>
    <m/>
    <s v="DNOW LP - 50121188 - 2120037    - 2120037   "/>
    <n v="142"/>
    <n v="8"/>
    <s v="AM4411163286"/>
    <n v="920.88"/>
    <d v="2023-03-23T09:53:00"/>
    <n v="1448589"/>
    <n v="337269"/>
  </r>
  <r>
    <x v="8"/>
    <d v="2023-02-23T00:00:00"/>
    <s v="Ecolab"/>
    <x v="0"/>
    <s v="Reprocess the PO to the supplier"/>
    <s v="Sending to supplier failed"/>
    <x v="0"/>
    <d v="2023-03-27T00:00:00"/>
    <m/>
    <m/>
    <d v="2023-03-27T00:00:00"/>
    <n v="1"/>
    <s v="0-2 Days Resolution"/>
    <s v="NON-JIRA"/>
    <m/>
    <s v="OFFICE DEPOT"/>
    <n v="142"/>
    <n v="8"/>
    <s v="MBP20230300353716"/>
    <n v="69.400000000000006"/>
    <d v="2023-03-23T13:43:00"/>
    <n v="2296377"/>
    <n v="540488"/>
  </r>
  <r>
    <x v="9"/>
    <d v="2023-02-23T00:00:00"/>
    <s v="Kiewit"/>
    <x v="2"/>
    <s v="Reprocess the PO to the supplier"/>
    <s v="Pending"/>
    <x v="2"/>
    <m/>
    <m/>
    <m/>
    <m/>
    <n v="-32131"/>
    <s v="0-2 Days Resolution"/>
    <s v="NON-JIRA"/>
    <m/>
    <s v="Fastenal Company"/>
    <n v="141"/>
    <n v="8"/>
    <n v="4503020645"/>
    <n v="2549.96"/>
    <d v="2023-03-23T17:08:00"/>
    <n v="10673109"/>
    <n v="571544"/>
  </r>
  <r>
    <x v="9"/>
    <d v="2023-02-23T00:00:00"/>
    <s v="Kiewit"/>
    <x v="2"/>
    <s v="Reprocess the PO to the supplier"/>
    <s v="Pending"/>
    <x v="2"/>
    <m/>
    <m/>
    <m/>
    <m/>
    <n v="-32131"/>
    <s v="0-2 Days Resolution"/>
    <s v="NON-JIRA"/>
    <m/>
    <s v="Amazon Capital Services Inc"/>
    <n v="141"/>
    <n v="8"/>
    <n v="4503020647"/>
    <n v="15.1"/>
    <d v="2023-03-23T17:10:00"/>
    <n v="10673156"/>
    <n v="545568"/>
  </r>
  <r>
    <x v="9"/>
    <d v="2023-02-23T00:00:00"/>
    <s v="Kiewit"/>
    <x v="2"/>
    <s v="'Failed to cart requested items' response from supplier. Please check with supplier."/>
    <s v="Pending"/>
    <x v="2"/>
    <m/>
    <m/>
    <m/>
    <m/>
    <n v="-32131"/>
    <s v="0-2 Days Resolution"/>
    <s v="NON-JIRA"/>
    <m/>
    <s v="Northern Safety Co Inc"/>
    <n v="142"/>
    <n v="8"/>
    <n v="4503020198"/>
    <n v="20870.21"/>
    <d v="2023-03-23T16:16:00"/>
    <n v="10669680"/>
    <n v="571446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371"/>
    <n v="5500"/>
    <d v="2023-03-23T01:29:00"/>
    <n v="4419024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300065248"/>
    <n v="300"/>
    <d v="2023-03-23T01:53:00"/>
    <n v="4419336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0"/>
    <n v="7338.75"/>
    <d v="2023-03-23T02:09:00"/>
    <n v="4419619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2"/>
    <n v="1140"/>
    <d v="2023-03-23T02:09:00"/>
    <n v="4419625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5"/>
    <n v="28812.1"/>
    <d v="2023-03-23T02:09:00"/>
    <n v="4419640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7"/>
    <n v="20599.25"/>
    <d v="2023-03-23T02:09:00"/>
    <n v="4419656"/>
    <n v="548882"/>
  </r>
  <r>
    <x v="8"/>
    <d v="2023-03-24T00:00:00"/>
    <s v="EXXONMOBIL"/>
    <x v="0"/>
    <s v="Reprocess the PO to the supplier."/>
    <s v="Sending to supplier failed"/>
    <x v="0"/>
    <d v="2023-03-27T00:00:00"/>
    <m/>
    <m/>
    <d v="2023-03-27T00:00:00"/>
    <n v="1"/>
    <s v="0-2 Days Resolution"/>
    <s v="NON-JIRA"/>
    <m/>
    <s v="WHOLESALE ELECTRIC SUPPLY CO O - 50039816 - 2019894    - 2019894   "/>
    <n v="142"/>
    <n v="8"/>
    <s v="AM4411163953"/>
    <n v="7025.08"/>
    <d v="2023-03-24T18:56:00"/>
    <n v="1453172"/>
    <n v="337254"/>
  </r>
  <r>
    <x v="8"/>
    <d v="2023-03-24T00:00:00"/>
    <s v="Ecolab"/>
    <x v="0"/>
    <s v="'Bad Request' response from supplier. Please check with supplier."/>
    <s v="Pending"/>
    <x v="2"/>
    <m/>
    <m/>
    <m/>
    <d v="1899-12-30T00:00:00"/>
    <n v="-32151"/>
    <s v="0-2 Days Resolution"/>
    <s v="NON-JIRA"/>
    <m/>
    <s v="MCMASTER-CARR SUPPLY COMPANY"/>
    <n v="142"/>
    <n v="8"/>
    <s v="MBP20230300353961-001"/>
    <n v="482.1"/>
    <d v="2023-03-24T15:43:00"/>
    <n v="2300576"/>
    <n v="540463"/>
  </r>
  <r>
    <x v="8"/>
    <d v="2023-03-25T00:00:00"/>
    <s v="No New Failures Observed"/>
    <x v="0"/>
    <s v="No New Failures Observed"/>
    <s v="Pending"/>
    <x v="2"/>
    <d v="2023-03-27T00:00:00"/>
    <m/>
    <m/>
    <d v="2023-03-27T00:00:00"/>
    <n v="1"/>
    <s v="0-2 Days Resolution"/>
    <s v="JIRA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</r>
  <r>
    <x v="8"/>
    <d v="2023-03-26T00:00:00"/>
    <s v="No New Failures Observed"/>
    <x v="0"/>
    <s v="No New Failures Observed"/>
    <s v="Pending"/>
    <x v="2"/>
    <d v="2023-03-27T00:00:00"/>
    <m/>
    <m/>
    <d v="2023-03-27T00:00:00"/>
    <n v="1"/>
    <s v="0-2 Days Resolution"/>
    <s v="JIRA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d v="2023-08-01T00:00:00"/>
    <s v="ABM"/>
    <x v="0"/>
    <s v="Mark the PO as Sent To Supplier."/>
    <x v="0"/>
    <s v="Pending for action"/>
    <m/>
    <m/>
    <m/>
    <d v="1899-12-30T00:00:00"/>
    <n v="-32247"/>
    <s v="0-2 Days Resolution"/>
    <s v="NON-JIRA"/>
    <m/>
    <s v="DADE PAPER &amp; BAG"/>
    <n v="141"/>
    <n v="8"/>
    <s v="PO-08:23-429664"/>
    <n v="649.79"/>
    <s v="8/1/2023 23:24"/>
    <n v="1625373"/>
    <n v="394448"/>
    <m/>
  </r>
  <r>
    <x v="0"/>
    <d v="2023-08-01T00:00:00"/>
    <s v="ABM"/>
    <x v="0"/>
    <s v="'There is a problem with the resource you are looking for, and it cannot be displayed.' response from supplier. Please check with supplier."/>
    <x v="0"/>
    <s v="Pending for action"/>
    <m/>
    <m/>
    <m/>
    <d v="1899-12-30T00:00:00"/>
    <n v="-32247"/>
    <s v="0-2 Days Resolution"/>
    <s v="NON-JIRA"/>
    <m/>
    <s v="WAXIE SANITARY SUPPLY"/>
    <n v="142"/>
    <n v="8"/>
    <s v="PO-07:23-427775"/>
    <n v="1979.16"/>
    <s v="8/1/2023 15:20"/>
    <n v="1617812"/>
    <n v="455644"/>
    <m/>
  </r>
  <r>
    <x v="0"/>
    <d v="2023-08-01T00:00:00"/>
    <s v="ABM"/>
    <x v="0"/>
    <s v="'There is a problem with the resource you are looking for, and it cannot be displayed.' response from supplier. Please check with supplier."/>
    <x v="0"/>
    <s v="Pending for action"/>
    <m/>
    <m/>
    <m/>
    <d v="1899-12-30T00:00:00"/>
    <n v="-32247"/>
    <s v="0-2 Days Resolution"/>
    <s v="NON-JIRA"/>
    <m/>
    <s v="WAXIE SANITARY SUPPLY"/>
    <n v="142"/>
    <n v="8"/>
    <s v="PO-07:23-427781"/>
    <n v="117.9"/>
    <s v="8/1/2023 15:20"/>
    <n v="1617819"/>
    <n v="455644"/>
    <m/>
  </r>
  <r>
    <x v="0"/>
    <d v="2023-08-02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WAXIE SANITARY SUPPLY"/>
    <n v="141"/>
    <n v="8"/>
    <s v="PO-08:23-430060"/>
    <n v="2958.1"/>
    <s v="8/2/2023 17:34"/>
    <n v="1626558"/>
    <n v="455644"/>
    <m/>
  </r>
  <r>
    <x v="0"/>
    <d v="2023-08-03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WAXIE SANITARY SUPPLY"/>
    <n v="141"/>
    <n v="8"/>
    <s v="PO-08:23-430475"/>
    <n v="581.84"/>
    <s v="8/3/2023 14:16"/>
    <n v="1627904"/>
    <n v="455644"/>
    <m/>
  </r>
  <r>
    <x v="0"/>
    <d v="2023-08-03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S FREEDMAN &amp; SONS INC"/>
    <n v="141"/>
    <n v="8"/>
    <s v="PO-08:23-430511"/>
    <n v="1197"/>
    <s v="8/3/2023 14:47"/>
    <n v="1628050"/>
    <n v="455641"/>
    <m/>
  </r>
  <r>
    <x v="0"/>
    <d v="2023-08-03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OFFICE DEPOT INC"/>
    <n v="141"/>
    <n v="8"/>
    <s v="PO-08:23-430742"/>
    <n v="13.14"/>
    <s v="8/3/2023 20:15"/>
    <n v="1628823"/>
    <n v="394443"/>
    <m/>
  </r>
  <r>
    <x v="0"/>
    <d v="2023-08-05T00:00:00"/>
    <s v="ABM"/>
    <x v="0"/>
    <s v="Mark the PO as Supplier Ack."/>
    <x v="0"/>
    <s v="Pending for action"/>
    <m/>
    <m/>
    <m/>
    <d v="1899-12-30T00:00:00"/>
    <n v="-32247"/>
    <s v="0-2 Days Resolution"/>
    <s v="NON-JIRA"/>
    <m/>
    <s v="GRAINGER"/>
    <n v="142"/>
    <n v="8"/>
    <s v="PO-08:23-431306"/>
    <n v="103.2"/>
    <s v="8/5/2023 14:48"/>
    <n v="1630954"/>
    <n v="394450"/>
    <m/>
  </r>
  <r>
    <x v="0"/>
    <d v="2023-08-06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FERGUSON FACILITIES SUPPLY"/>
    <n v="142"/>
    <n v="8"/>
    <s v="PO-08:23-431336"/>
    <n v="226.98"/>
    <s v="8/6/2023 14:38"/>
    <n v="1631052"/>
    <n v="418486"/>
    <m/>
  </r>
  <r>
    <x v="0"/>
    <d v="2023-08-06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FERGUSON FACILITIES SUPPLY"/>
    <n v="142"/>
    <n v="8"/>
    <s v="PO-08:23-431337"/>
    <n v="226.98"/>
    <s v="8/6/2023 14:42"/>
    <n v="1631054"/>
    <n v="418486"/>
    <m/>
  </r>
  <r>
    <x v="0"/>
    <d v="2023-08-07T00:00:00"/>
    <s v="ATG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2"/>
    <n v="8"/>
    <s v="G000206958"/>
    <n v="218.68"/>
    <s v="8/7/2023 13:08"/>
    <n v="571146"/>
    <n v="457774"/>
    <m/>
  </r>
  <r>
    <x v="0"/>
    <d v="2023-08-01T00:00:00"/>
    <s v="CincinnatiBell"/>
    <x v="0"/>
    <s v="Reprocess the PO to the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697"/>
    <n v="28.48"/>
    <s v="8/1/2023 13:12"/>
    <n v="1050585"/>
    <n v="168742"/>
    <m/>
  </r>
  <r>
    <x v="0"/>
    <d v="2023-08-02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26"/>
    <n v="14.24"/>
    <s v="8/2/2023 15:18"/>
    <n v="1051140"/>
    <n v="168742"/>
    <m/>
  </r>
  <r>
    <x v="0"/>
    <d v="2023-08-02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33"/>
    <n v="288.77"/>
    <s v="8/2/2023 17:07"/>
    <n v="1051187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47"/>
    <n v="14.24"/>
    <s v="8/3/2023 14:23"/>
    <n v="1051448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5"/>
    <n v="136.72"/>
    <s v="8/3/2023 15:45"/>
    <n v="1051478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6"/>
    <n v="34.18"/>
    <s v="8/3/2023 16:24"/>
    <n v="1051494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7"/>
    <n v="17.09"/>
    <s v="8/3/2023 16:25"/>
    <n v="1051495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8"/>
    <n v="17.09"/>
    <s v="8/3/2023 16:25"/>
    <n v="1051496"/>
    <n v="168742"/>
    <m/>
  </r>
  <r>
    <x v="0"/>
    <d v="2023-08-04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697"/>
    <n v="28.48"/>
    <s v="8/4/2023 22:54"/>
    <n v="1050585"/>
    <n v="168742"/>
    <m/>
  </r>
  <r>
    <x v="0"/>
    <d v="2023-08-04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70"/>
    <n v="17.09"/>
    <s v="8/4/2023 16:44"/>
    <n v="1052163"/>
    <n v="168742"/>
    <m/>
  </r>
  <r>
    <x v="0"/>
    <d v="2023-08-07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91"/>
    <n v="52.24"/>
    <s v="8/7/2023 14:48"/>
    <n v="1052483"/>
    <n v="168742"/>
    <m/>
  </r>
  <r>
    <x v="0"/>
    <d v="2023-08-07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96"/>
    <n v="21878.12"/>
    <s v="8/7/2023 19:16"/>
    <n v="1052620"/>
    <n v="168742"/>
    <m/>
  </r>
  <r>
    <x v="0"/>
    <d v="2023-07-31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VWR INTERNATIONAL EUROLAB SL"/>
    <n v="142"/>
    <n v="8"/>
    <s v="MBP20230700390574"/>
    <n v="143"/>
    <s v="7/31/2023 11:44"/>
    <n v="2543118"/>
    <n v="542380"/>
    <m/>
  </r>
  <r>
    <x v="0"/>
    <d v="2023-08-01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Bechtle Direct S.L.U."/>
    <n v="142"/>
    <n v="8"/>
    <s v="MBP20230800391044"/>
    <n v="114.98"/>
    <s v="8/1/2023 10:54"/>
    <n v="2545347"/>
    <n v="543413"/>
    <m/>
  </r>
  <r>
    <x v="0"/>
    <d v="2023-08-02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Bechtle Direct S.L.U."/>
    <n v="142"/>
    <n v="8"/>
    <s v="MBP20230800391534"/>
    <n v="514.57000000000005"/>
    <s v="8/2/2023 9:04"/>
    <n v="2547649"/>
    <n v="543413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GRAINGER"/>
    <n v="141"/>
    <n v="8"/>
    <s v="MBP20230800392200"/>
    <n v="93.72"/>
    <s v="8/3/2023 14:48"/>
    <n v="2551719"/>
    <n v="540492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GRAINGER"/>
    <n v="141"/>
    <n v="8"/>
    <s v="MBP20230800392443"/>
    <n v="461.23"/>
    <s v="8/3/2023 20:15"/>
    <n v="2552845"/>
    <n v="540492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VWR INTERNATIONAL EUROLAB SL"/>
    <n v="142"/>
    <n v="8"/>
    <s v="MBP20230700383714"/>
    <n v="312.8"/>
    <s v="8/3/2023 15:42"/>
    <n v="2492591"/>
    <n v="542380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VWR INTERNATIONAL EUROLAB SL"/>
    <n v="142"/>
    <n v="8"/>
    <s v="MBP20230700387532"/>
    <n v="143.52000000000001"/>
    <s v="8/3/2023 15:48"/>
    <n v="2513056"/>
    <n v="542380"/>
    <m/>
  </r>
  <r>
    <x v="0"/>
    <d v="2023-08-06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SHOES FOR CREWS LLC"/>
    <n v="142"/>
    <n v="8"/>
    <s v="MBP20230800392952"/>
    <n v="169.98"/>
    <s v="8/6/2023 0:58"/>
    <n v="2555665"/>
    <n v="548861"/>
    <m/>
  </r>
  <r>
    <x v="0"/>
    <d v="2023-07-3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037FF"/>
    <n v="8760.48"/>
    <s v="7/31/2023 17:12"/>
    <n v="1736197"/>
    <n v="651054"/>
    <m/>
  </r>
  <r>
    <x v="0"/>
    <d v="2023-07-3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034FF"/>
    <n v="3487.52"/>
    <s v="7/31/2023 17:10"/>
    <n v="1736184"/>
    <n v="651054"/>
    <m/>
  </r>
  <r>
    <x v="0"/>
    <d v="2023-08-01T00:00:00"/>
    <s v="EXXONMOBIL"/>
    <x v="0"/>
    <s v="Mark the PO as Supplier Ack."/>
    <x v="0"/>
    <s v="Pending for action"/>
    <m/>
    <m/>
    <m/>
    <d v="1899-12-30T00:00:00"/>
    <n v="-32247"/>
    <s v="0-2 Days Resolution"/>
    <s v="NON-JIRA"/>
    <m/>
    <s v="PENTAGON FREIGHT SERVICES PTY LTD - 60000997"/>
    <n v="142"/>
    <n v="8"/>
    <s v="G3D064501727002FF-003"/>
    <n v="3316.8"/>
    <s v="8/1/2023 1:10"/>
    <n v="1737499"/>
    <n v="640875"/>
    <m/>
  </r>
  <r>
    <x v="0"/>
    <d v="2023-08-0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AGILITY PROJECT LOGISTICS - 60000987"/>
    <n v="142"/>
    <n v="8"/>
    <s v="G34501684451FF"/>
    <n v="99.6"/>
    <s v="8/1/2023 6:24"/>
    <n v="1737700"/>
    <n v="640934"/>
    <m/>
  </r>
  <r>
    <x v="0"/>
    <d v="2023-08-0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245FF"/>
    <n v="119.88"/>
    <s v="8/1/2023 16:49"/>
    <n v="1738970"/>
    <n v="651054"/>
    <m/>
  </r>
  <r>
    <x v="0"/>
    <d v="2023-08-01T00:00:00"/>
    <s v="EXXONMOBIL"/>
    <x v="0"/>
    <s v="'Invalid item list in PO request.' response from supplier. Please check with supplier."/>
    <x v="0"/>
    <s v="Pending for action"/>
    <m/>
    <m/>
    <m/>
    <d v="1899-12-30T00:00:00"/>
    <n v="-32247"/>
    <s v="0-2 Days Resolution"/>
    <s v="NON-JIRA"/>
    <m/>
    <s v="DELL MARKETING LP - 50035045 - 2008651    - 2008651"/>
    <n v="142"/>
    <n v="8"/>
    <s v="G94452461436"/>
    <n v="2421"/>
    <s v="8/1/2023 18:12"/>
    <n v="1739220"/>
    <n v="411731"/>
    <m/>
  </r>
  <r>
    <x v="0"/>
    <d v="2023-08-01T00:00:00"/>
    <s v="EXXONMOBIL"/>
    <x v="0"/>
    <s v="'Invalid item list in PO request.' response from supplier. Please check with supplier."/>
    <x v="0"/>
    <s v="Pending for action"/>
    <m/>
    <m/>
    <m/>
    <d v="1899-12-30T00:00:00"/>
    <n v="-32247"/>
    <s v="0-2 Days Resolution"/>
    <s v="NON-JIRA"/>
    <m/>
    <s v="DELL MARKETING LP - 50035045 - 2008651    - 2008651"/>
    <n v="142"/>
    <n v="8"/>
    <s v="G94452461435"/>
    <n v="6746.06"/>
    <s v="8/1/2023 18:12"/>
    <n v="1739221"/>
    <n v="411731"/>
    <m/>
  </r>
  <r>
    <x v="0"/>
    <d v="2023-08-01T00:00:00"/>
    <s v="EXXONMOBIL"/>
    <x v="0"/>
    <s v="Mark the PO as Supplier Ack."/>
    <x v="0"/>
    <s v="Pending for action"/>
    <m/>
    <m/>
    <m/>
    <d v="1899-12-30T00:00:00"/>
    <n v="-32247"/>
    <s v="0-2 Days Resolution"/>
    <s v="NON-JIRA"/>
    <m/>
    <s v="WHOLESALE ELECTRIC SUPPLY CO O - 50039816 - 2019894    - 2019894   "/>
    <n v="142"/>
    <n v="8"/>
    <s v="G94452461491"/>
    <n v="34.5"/>
    <s v="8/1/2023 19:23"/>
    <n v="1739489"/>
    <n v="337254"/>
    <m/>
  </r>
  <r>
    <x v="0"/>
    <d v="2023-08-02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RC GLOBAL US INC - 50141746 - 2125108 - 2125108"/>
    <n v="142"/>
    <n v="8"/>
    <s v="AM4510588841"/>
    <n v="34086.28"/>
    <s v="8/2/2023 20:53"/>
    <n v="1742596"/>
    <n v="337277"/>
    <m/>
  </r>
  <r>
    <x v="0"/>
    <d v="2023-08-03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700FF"/>
    <n v="1680.42"/>
    <s v="8/3/2023 15:32"/>
    <n v="1744083"/>
    <n v="651054"/>
    <m/>
  </r>
  <r>
    <x v="0"/>
    <d v="2023-08-03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751FF"/>
    <n v="706.82"/>
    <s v="8/3/2023 17:08"/>
    <n v="1744388"/>
    <n v="651054"/>
    <m/>
  </r>
  <r>
    <x v="0"/>
    <d v="2023-08-03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RC GLOBAL US INC - 50141746 - 2125108 - 2125108"/>
    <n v="142"/>
    <n v="8"/>
    <s v="AM4411203928"/>
    <n v="422.11"/>
    <s v="8/3/2023 20:28"/>
    <n v="1745015"/>
    <n v="337277"/>
    <m/>
  </r>
  <r>
    <x v="0"/>
    <d v="2023-08-04T00:00:00"/>
    <s v="EXXONMOBIL"/>
    <x v="0"/>
    <s v="Mark the PO as Supplier Ack."/>
    <x v="0"/>
    <s v="Pending for action"/>
    <m/>
    <m/>
    <m/>
    <d v="1899-12-30T00:00:00"/>
    <n v="-32247"/>
    <s v="0-2 Days Resolution"/>
    <s v="NON-JIRA"/>
    <m/>
    <s v="IDAHO VALVE &amp; FITTING INC - 50035939 - 2105913    - 2105913   "/>
    <n v="142"/>
    <n v="8"/>
    <s v="S84502882857"/>
    <n v="61.77"/>
    <s v="8/4/2023 13:02"/>
    <n v="1746169"/>
    <n v="472037"/>
    <m/>
  </r>
  <r>
    <x v="0"/>
    <d v="2023-08-04T00:00:00"/>
    <s v="EXXONMOBIL"/>
    <x v="0"/>
    <s v="'Internal Server Error' response from supplier. Please check with supplier."/>
    <x v="0"/>
    <s v="Pending for action"/>
    <m/>
    <m/>
    <m/>
    <d v="1899-12-30T00:00:00"/>
    <n v="-32247"/>
    <s v="0-2 Days Resolution"/>
    <s v="NON-JIRA"/>
    <m/>
    <s v="WHOLESALE ELECTRIC SUPPLY CO O - 50039816 - 2019894    - 2019894   "/>
    <n v="142"/>
    <n v="8"/>
    <s v="AM4411204053"/>
    <n v="11945.23"/>
    <s v="8/4/2023 13:00"/>
    <n v="1746179"/>
    <n v="337254"/>
    <m/>
  </r>
  <r>
    <x v="0"/>
    <d v="2023-08-04T00:00:00"/>
    <s v="EXXONMOBIL"/>
    <x v="0"/>
    <s v="'A temporary error occurred when processing your purchase order. Please resubmit the order to Dell.' response from supplier. Please check with supplier."/>
    <x v="0"/>
    <s v="Pending for action"/>
    <m/>
    <m/>
    <m/>
    <d v="1899-12-30T00:00:00"/>
    <n v="-32247"/>
    <s v="0-2 Days Resolution"/>
    <s v="NON-JIRA"/>
    <m/>
    <s v="DELL CANADA INC - 50007124 - CA00019749 - 10000092  "/>
    <n v="142"/>
    <n v="8"/>
    <s v="S84502882793"/>
    <n v="469.98"/>
    <s v="8/4/2023 15:56"/>
    <n v="1746647"/>
    <n v="469998"/>
    <m/>
  </r>
  <r>
    <x v="0"/>
    <d v="2023-08-06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PENTAGON FREIGHT SERVICES PTY LTD - 60000997"/>
    <n v="142"/>
    <n v="8"/>
    <s v="G3S054501797054FF"/>
    <n v="3845"/>
    <s v="8/6/2023 8:05"/>
    <n v="1747947"/>
    <n v="640875"/>
    <m/>
  </r>
  <r>
    <x v="0"/>
    <d v="2023-08-06T00:00:00"/>
    <s v="EXXONMOBIL"/>
    <x v="0"/>
    <s v="Mark the PO as Sent To Supplier."/>
    <x v="0"/>
    <s v="Pending for action"/>
    <m/>
    <m/>
    <m/>
    <d v="1899-12-30T00:00:00"/>
    <n v="-32247"/>
    <s v="0-2 Days Resolution"/>
    <s v="NON-JIRA"/>
    <m/>
    <s v="FINNING CANADA A DIV OF - 50018111 - CA00112589 - 10041210"/>
    <n v="141"/>
    <n v="8"/>
    <s v="S84502883084"/>
    <n v="2351.7800000000002"/>
    <s v="8/6/2023 22:53"/>
    <n v="1748023"/>
    <n v="562292"/>
    <m/>
  </r>
  <r>
    <x v="0"/>
    <d v="2023-08-06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OTION INDUSTRIES CANADA INC - 50005857 - CA00007886 - 10016526  "/>
    <n v="142"/>
    <n v="8"/>
    <s v="AM4411204334"/>
    <n v="797.13"/>
    <s v="8/6/2023 11:04"/>
    <n v="1747969"/>
    <n v="469901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NOW LP - 50121188 - 2120037    - 2120037   "/>
    <n v="142"/>
    <n v="8"/>
    <s v="G94452463170"/>
    <n v="970.76"/>
    <s v="8/7/2023 11:08"/>
    <n v="1748572"/>
    <n v="337269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7138FF"/>
    <n v="127303.29"/>
    <s v="8/7/2023 13:32"/>
    <n v="1748889"/>
    <n v="651054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NOW LP - 50121188 - 2120037    - 2120037   "/>
    <n v="142"/>
    <n v="8"/>
    <s v="AM4411204638"/>
    <n v="43.05"/>
    <s v="8/7/2023 19:42"/>
    <n v="1750964"/>
    <n v="337269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OTION INDUSTRIES INC - 50039885 - 2013779    - 2013779   "/>
    <n v="142"/>
    <n v="8"/>
    <s v="AM4411204514"/>
    <n v="2483.62"/>
    <s v="8/7/2023 17:16"/>
    <n v="1749888"/>
    <n v="337256"/>
    <m/>
  </r>
  <r>
    <x v="0"/>
    <d v="2023-08-01T00:00:00"/>
    <s v="Kellogg"/>
    <x v="1"/>
    <s v="Reprocess the PO to the supplier."/>
    <x v="0"/>
    <s v="Pending for action"/>
    <m/>
    <m/>
    <m/>
    <d v="1899-12-30T00:00:00"/>
    <n v="-32247"/>
    <s v="0-2 Days Resolution"/>
    <s v="NON-JIRA"/>
    <m/>
    <s v="ERIKS INDUSTRIAL SERVICES LT"/>
    <n v="142"/>
    <n v="8"/>
    <s v="4801333661"/>
    <n v="103.95"/>
    <s v="8/1/2023 6:30"/>
    <n v="14902349"/>
    <n v="300486"/>
    <m/>
  </r>
  <r>
    <x v="0"/>
    <d v="2023-07-3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56061"/>
    <n v="1463.94"/>
    <s v="7/31/2023 14:55"/>
    <n v="12191750"/>
    <n v="545568"/>
    <m/>
  </r>
  <r>
    <x v="0"/>
    <d v="2023-07-3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56066"/>
    <n v="441.8"/>
    <s v="7/31/2023 14:56"/>
    <n v="12191783"/>
    <n v="545568"/>
    <m/>
  </r>
  <r>
    <x v="0"/>
    <d v="2023-07-31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50663"/>
    <n v="15217.2"/>
    <s v="7/31/2023 12:18"/>
    <n v="12127338"/>
    <n v="571446"/>
    <m/>
  </r>
  <r>
    <x v="0"/>
    <d v="2023-07-3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Fastenal Company"/>
    <n v="141"/>
    <n v="8"/>
    <s v="4503156715"/>
    <n v="321.70999999999998"/>
    <s v="7/31/2023 18:43"/>
    <n v="12197330"/>
    <n v="571544"/>
    <m/>
  </r>
  <r>
    <x v="0"/>
    <d v="2023-08-0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58249"/>
    <n v="87.75"/>
    <s v="8/1/2023 18:05"/>
    <n v="12215161"/>
    <n v="545568"/>
    <m/>
  </r>
  <r>
    <x v="0"/>
    <d v="2023-08-01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52806"/>
    <n v="55704.47"/>
    <s v="8/1/2023 13:21"/>
    <n v="12153983"/>
    <n v="571446"/>
    <m/>
  </r>
  <r>
    <x v="0"/>
    <d v="2023-08-03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Northern Safety Co Inc"/>
    <n v="141"/>
    <n v="8"/>
    <s v="4503161622"/>
    <n v="2490.2399999999998"/>
    <s v="8/3/2023 20:15"/>
    <n v="12255016"/>
    <n v="571446"/>
    <m/>
  </r>
  <r>
    <x v="0"/>
    <d v="2023-08-03T00:00:00"/>
    <s v="Kiewit"/>
    <x v="1"/>
    <s v="'Invalid request type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23490-001"/>
    <n v="13935"/>
    <s v="8/3/2023 18:07"/>
    <n v="12251958"/>
    <n v="571446"/>
    <m/>
  </r>
  <r>
    <x v="0"/>
    <d v="2023-08-03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1801"/>
    <n v="17181.419999999998"/>
    <s v="8/3/2023 21:24"/>
    <n v="12256184"/>
    <n v="571446"/>
    <m/>
  </r>
  <r>
    <x v="0"/>
    <d v="2023-08-04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Ferguson US Holdings Inc"/>
    <n v="142"/>
    <n v="8"/>
    <s v="4503161960"/>
    <n v="1264.26"/>
    <s v="8/4/2023 1:00"/>
    <n v="12258060"/>
    <n v="539935"/>
    <m/>
  </r>
  <r>
    <x v="0"/>
    <d v="2023-08-04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2463"/>
    <n v="716.94"/>
    <s v="8/4/2023 15:56"/>
    <n v="12264892"/>
    <n v="571446"/>
    <m/>
  </r>
  <r>
    <x v="0"/>
    <d v="2023-08-04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2594"/>
    <n v="1428.09"/>
    <s v="8/4/2023 17:28"/>
    <n v="12266182"/>
    <n v="571446"/>
    <m/>
  </r>
  <r>
    <x v="0"/>
    <d v="2023-08-05T00:00:00"/>
    <s v="Kiewit"/>
    <x v="1"/>
    <s v="Mark the PO as Supplier Ack."/>
    <x v="0"/>
    <s v="Pending for action"/>
    <m/>
    <m/>
    <m/>
    <d v="1899-12-30T00:00:00"/>
    <n v="-32247"/>
    <s v="0-2 Days Resolution"/>
    <s v="NON-JIRA"/>
    <m/>
    <s v="W.W. Grainger, Inc."/>
    <n v="141"/>
    <n v="8"/>
    <s v="4503163249"/>
    <n v="1769.37"/>
    <s v="8/5/2023 17:00"/>
    <n v="12275479"/>
    <n v="571179"/>
    <m/>
  </r>
  <r>
    <x v="0"/>
    <d v="2023-08-07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63821"/>
    <n v="74.95"/>
    <s v="8/7/2023 15:34"/>
    <n v="12284685"/>
    <n v="545568"/>
    <m/>
  </r>
  <r>
    <x v="0"/>
    <d v="2023-08-07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63823"/>
    <n v="43.83"/>
    <s v="8/7/2023 15:34"/>
    <n v="12284698"/>
    <n v="545568"/>
    <m/>
  </r>
  <r>
    <x v="0"/>
    <d v="2023-08-07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0771"/>
    <n v="4098.41"/>
    <s v="8/7/2023 17:00"/>
    <n v="12247774"/>
    <n v="571446"/>
    <m/>
  </r>
  <r>
    <x v="0"/>
    <d v="2023-08-07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Fastenal Company"/>
    <n v="142"/>
    <n v="8"/>
    <s v="4503162304"/>
    <n v="20915.96"/>
    <s v="8/7/2023 13:33"/>
    <n v="12263561"/>
    <n v="571544"/>
    <m/>
  </r>
  <r>
    <x v="0"/>
    <d v="2023-08-07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3770"/>
    <n v="504.29"/>
    <s v="8/7/2023 15:18"/>
    <n v="12284386"/>
    <n v="571446"/>
    <m/>
  </r>
  <r>
    <x v="0"/>
    <d v="2023-08-04T00:00:00"/>
    <s v="Lennox"/>
    <x v="1"/>
    <s v="Mark the PO as Supplier Ack."/>
    <x v="0"/>
    <s v="Pending for action"/>
    <m/>
    <m/>
    <m/>
    <d v="1899-12-30T00:00:00"/>
    <n v="-32247"/>
    <s v="0-2 Days Resolution"/>
    <s v="NON-JIRA"/>
    <m/>
    <s v="MOTION INDUSTRIES"/>
    <n v="142"/>
    <n v="8"/>
    <s v="G000171110-001"/>
    <n v="114.96"/>
    <s v="8/4/2023 17:57"/>
    <n v="4022468"/>
    <n v="555114"/>
    <m/>
  </r>
  <r>
    <x v="0"/>
    <d v="2023-08-03T00:00:00"/>
    <s v="Mylan"/>
    <x v="0"/>
    <s v="Reprocess the PO to the supplier."/>
    <x v="0"/>
    <s v="Pending for action"/>
    <m/>
    <m/>
    <m/>
    <d v="1899-12-30T00:00:00"/>
    <n v="-32247"/>
    <s v="0-2 Days Resolution"/>
    <s v="NON-JIRA"/>
    <m/>
    <s v="Motion Industries Inc"/>
    <n v="142"/>
    <n v="8"/>
    <s v="4500330470"/>
    <n v="585.57000000000005"/>
    <s v="8/3/2023 14:04"/>
    <n v="4456285"/>
    <n v="130460"/>
    <m/>
  </r>
  <r>
    <x v="0"/>
    <d v="2023-08-07T00:00:00"/>
    <s v="Mylan"/>
    <x v="0"/>
    <s v="Mark the PO as Supplier Ack."/>
    <x v="0"/>
    <s v="Pending for action"/>
    <m/>
    <m/>
    <m/>
    <d v="1899-12-30T00:00:00"/>
    <n v="-32247"/>
    <s v="0-2 Days Resolution"/>
    <s v="NON-JIRA"/>
    <m/>
    <s v="Sigma Aldrich Inc"/>
    <n v="142"/>
    <n v="8"/>
    <s v="4800178306"/>
    <n v="491.54"/>
    <s v="8/7/2023 11:55"/>
    <n v="4460891"/>
    <n v="132561"/>
    <m/>
  </r>
  <r>
    <x v="0"/>
    <d v="2023-07-31T00:00:00"/>
    <s v="Petronas"/>
    <x v="0"/>
    <s v="'Should be only 1 shipping address. Please do not put different shipping address in items.' response from supplier. Please check with supplier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0644"/>
    <n v="3160"/>
    <s v="7/31/2023 7:00"/>
    <n v="5413102"/>
    <n v="548566"/>
    <m/>
  </r>
  <r>
    <x v="0"/>
    <d v="2023-08-01T00:00:00"/>
    <s v="Petronas"/>
    <x v="0"/>
    <s v="'The contact buyer email not exist in system' response from supplier. Please check with supplier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1389"/>
    <n v="25484.78"/>
    <s v="8/1/2023 2:29"/>
    <n v="5425389"/>
    <n v="548566"/>
    <m/>
  </r>
  <r>
    <x v="0"/>
    <d v="2023-08-03T00:00:00"/>
    <s v="Petronas"/>
    <x v="0"/>
    <s v="Reprocess the PO to the supplier."/>
    <x v="0"/>
    <s v="Pending for action"/>
    <m/>
    <m/>
    <m/>
    <d v="1899-12-30T00:00:00"/>
    <n v="-32247"/>
    <s v="0-2 Days Resolution"/>
    <s v="NON-JIRA"/>
    <m/>
    <s v="LAPASAR SDN. BHD."/>
    <n v="141"/>
    <n v="8"/>
    <s v="3400393605"/>
    <n v="1980"/>
    <s v="8/3/2023 7:29"/>
    <n v="5456829"/>
    <n v="548882"/>
    <m/>
  </r>
  <r>
    <x v="0"/>
    <d v="2023-08-03T00:00:00"/>
    <s v="Petronas"/>
    <x v="0"/>
    <s v="Reprocess the PO to the supplier."/>
    <x v="0"/>
    <s v="Pending for action"/>
    <m/>
    <m/>
    <m/>
    <d v="1899-12-30T00:00:00"/>
    <n v="-32247"/>
    <s v="0-2 Days Resolution"/>
    <s v="NON-JIRA"/>
    <m/>
    <s v="LAPASAR SDN. BHD."/>
    <n v="142"/>
    <n v="8"/>
    <s v="3400393640"/>
    <n v="1915"/>
    <s v="8/3/2023 7:37"/>
    <n v="5456974"/>
    <n v="548882"/>
    <m/>
  </r>
  <r>
    <x v="0"/>
    <d v="2023-08-04T00:00:00"/>
    <s v="Petronas"/>
    <x v="0"/>
    <s v="'Should be only 1 shipping address. Please do not put different shipping address in items.' response from supplier. Please check with supplier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84109"/>
    <n v="145000"/>
    <s v="8/4/2023 10:53"/>
    <n v="5314311"/>
    <n v="548566"/>
    <m/>
  </r>
  <r>
    <x v="0"/>
    <d v="2023-08-04T00:00:00"/>
    <s v="Petronas"/>
    <x v="0"/>
    <s v="Mark the PO as Supplier Ack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4491"/>
    <n v="8100"/>
    <s v="8/4/2023 10:49"/>
    <n v="5468169"/>
    <n v="548566"/>
    <m/>
  </r>
  <r>
    <x v="0"/>
    <d v="2023-08-04T00:00:00"/>
    <s v="Petronas"/>
    <x v="0"/>
    <s v="Mark the PO as Supplier Ack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4492"/>
    <n v="9000"/>
    <s v="8/4/2023 10:49"/>
    <n v="5468171"/>
    <n v="548566"/>
    <m/>
  </r>
  <r>
    <x v="0"/>
    <d v="2023-08-03T00:00:00"/>
    <s v="Xylem"/>
    <x v="1"/>
    <s v="Reprocess the PO to the supplier."/>
    <x v="0"/>
    <s v="Pending for action"/>
    <m/>
    <m/>
    <m/>
    <d v="1899-12-30T00:00:00"/>
    <n v="-32247"/>
    <s v="0-2 Days Resolution"/>
    <s v="NON-JIRA"/>
    <m/>
    <s v="OVERTURE PROMOTIONS INC"/>
    <n v="142"/>
    <n v="8"/>
    <s v="60222012"/>
    <n v="13.89"/>
    <s v="8/3/2023 22:26"/>
    <n v="659888"/>
    <n v="485892"/>
    <m/>
  </r>
  <r>
    <x v="0"/>
    <d v="2023-08-07T00:00:00"/>
    <s v="Xylem"/>
    <x v="1"/>
    <s v="Reprocess the PO to the supplier."/>
    <x v="0"/>
    <s v="Pending for action"/>
    <m/>
    <m/>
    <m/>
    <d v="1899-12-30T00:00:00"/>
    <n v="-32247"/>
    <s v="0-2 Days Resolution"/>
    <s v="NON-JIRA"/>
    <m/>
    <s v="OVERTURE PROMOTIONS INC"/>
    <n v="142"/>
    <n v="8"/>
    <s v="60222012"/>
    <n v="13.89"/>
    <s v="8/7/2023 19:44"/>
    <n v="659888"/>
    <n v="48589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5">
  <r>
    <x v="0"/>
    <d v="2023-03-29T00:00:00"/>
    <s v="Mylan"/>
    <x v="0"/>
    <s v="8812483814|130608"/>
    <s v="Check with Supplier"/>
    <s v="Failed|InvoiceWorkFlow|08585215505459989825242283848CU56|Production-SMART-EASTUS|Correlation Id:08585215505508668673460160859CU83|Reason: HTTP - ValidationException: There was an error in processing Invoice : xxxxxxxx because of following errors _x000a_Invalid Order number : CC/xxxx/xxxx"/>
    <x v="0"/>
    <s v="Pending for action"/>
    <m/>
    <m/>
    <m/>
    <m/>
    <m/>
    <d v="1899-12-30T00:00:00"/>
    <n v="-32157"/>
    <s v="0-2 Days Resolution"/>
    <s v="NON-JIRA"/>
    <m/>
    <s v="VWR International LLC"/>
    <s v="Invoice"/>
    <n v="8812483814"/>
    <m/>
    <d v="2023-03-29T02:19:00"/>
    <n v="130608"/>
    <s v="SaveInvoiceFromInterface"/>
    <s v="Failed|InvoiceWorkFlow|08585215505459989825242283848CU56|Production-SMART-EASTUS|Correlation Id:08585215505508668673460160859CU83|Reason: HTTP - ValidationException: There was an error in processing Invoice : 8812483814 because of following errors _x000a_Invalid Order number : CC/KFLORI/032723"/>
    <s v="https://gepsmartinterfacestorage.blob.core.windows.net/buyersqlconn/96327/Interfaces/Inbound/cXML/Invoice/ProcessingError/2023/03/29/Invoice_20230329021901_d3150d8769a64f75b638f9b7f9435215.txt"/>
    <m/>
    <m/>
    <m/>
    <m/>
  </r>
  <r>
    <x v="1"/>
    <d v="2023-08-01T00:00:00"/>
    <s v="OGE"/>
    <x v="1"/>
    <s v="OKSTL211754|57824"/>
    <s v="Check with Supplier"/>
    <s v="ValidationException: There was an error in processing Invoice : OKSTL211754 because of following errors _x000a_Order with order number : 4501081214 is not in valid status for invoicing"/>
    <x v="0"/>
    <s v="Pending for action"/>
    <m/>
    <m/>
    <m/>
    <m/>
    <m/>
    <d v="1899-12-30T00:00:00"/>
    <n v="-32247"/>
    <s v="0-2 Days Resolution"/>
    <s v="NON-JIRA"/>
    <m/>
    <s v="FASTENAL COMPANY"/>
    <s v="Invoice"/>
    <s v="OKSTL211754"/>
    <n v="4501081214"/>
    <d v="2023-07-31T16:24:50"/>
    <n v="57824"/>
    <s v="SaveInvoiceFromInterface"/>
    <s v="Failed|InvoiceWorkFlow|08585107862060383442579315256CU62|Production-SMART-EASTUS|Correlation Id:08585107862112380358106896695CU49|Reason: HTTP - ValidationException: There was an error in processing Invoice : OKSTL211754 because of following errors _x000a_Order with order number : 4501081214 is not in valid status for invoicing."/>
    <s v="https://gepsmartinterfacestorage.blob.core.windows.net/buyersqlconn/7954/Interfaces/Inbound/cXML/Invoice/ProcessingError/2023/07/31/Invoice_20230731162440_8d7041b830ce4a1b8c7c19e03b712a41.txt"/>
    <m/>
    <m/>
    <m/>
    <m/>
  </r>
  <r>
    <x v="1"/>
    <d v="2023-08-01T00:00:00"/>
    <s v="OGE"/>
    <x v="1"/>
    <s v="OKSTL211751|57824"/>
    <s v="Check with Supplier"/>
    <s v="ValidationException: There was an error in processing Invoice : OKSTL211751 because of following errors _x000a_Order with order number : 4501080166 is not in valid status for invoicing"/>
    <x v="0"/>
    <s v="Pending for action"/>
    <m/>
    <m/>
    <m/>
    <m/>
    <m/>
    <d v="1899-12-30T00:00:00"/>
    <n v="-32247"/>
    <s v="0-2 Days Resolution"/>
    <s v="NON-JIRA"/>
    <m/>
    <s v="FASTENAL COMPANY"/>
    <s v="Invoice"/>
    <s v="OKSTL211751"/>
    <n v="4501080166"/>
    <d v="2023-07-31T16:24:51"/>
    <n v="57824"/>
    <s v="SaveInvoiceFromInterface"/>
    <s v="Failed|InvoiceWorkFlow|08585107862060383443579315256CU60|Production-SMART-EASTUS|Correlation Id:08585107862112380358106896695CU49|Reason: HTTP - ValidationException: There was an error in processing Invoice : OKSTL211751 because of following errors _x000a_Order with order number : 4501080166 is not in valid status for invoicing."/>
    <s v="https://gepsmartinterfacestorage.blob.core.windows.net/buyersqlconn/7954/Interfaces/Inbound/cXML/Invoice/ProcessingError/2023/07/31/Invoice_20230731162440_b27d4c281b5e4f628c55be9f454ae590.txt"/>
    <m/>
    <m/>
    <m/>
    <m/>
  </r>
  <r>
    <x v="1"/>
    <d v="2023-08-01T00:00:00"/>
    <s v="ABM"/>
    <x v="1"/>
    <s v="423351541|460113"/>
    <s v="Check with Supplier"/>
    <s v="ValidationException: OrderNumber : 144082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1541"/>
    <m/>
    <d v="2023-08-01T09:41:00"/>
    <n v="460113"/>
    <s v="SaveCreditMemoFromInterface"/>
    <s v="Failed|CreditMemoWorkFlow|08585107239958197169375190419CU23|Production-SMART-EASTUS|Correlation Id:08585107239975201636285623324CU41|Reason: HTTP - ValidationException: OrderNumber : 144082 does not exists"/>
    <s v="https://gepsmartinterfacestorage.blob.core.windows.net/buyersqlconn/4202/Interfaces/Inbound/cXML/CreditMemo/ProcessingError/2023/08/01/CreditMemo_20230801094130_9139c5f5e02a40b7945e8c1f34dc866f.txt"/>
    <m/>
    <m/>
    <m/>
    <m/>
  </r>
  <r>
    <x v="1"/>
    <d v="2023-08-01T00:00:00"/>
    <s v="ABM"/>
    <x v="1"/>
    <s v="12337540P|460113"/>
    <s v="Check with Supplier"/>
    <s v="ValidationException: OrderNumber : 144015 does not exist"/>
    <x v="0"/>
    <s v="Pending for action"/>
    <m/>
    <m/>
    <m/>
    <m/>
    <m/>
    <d v="1899-12-30T00:00:00"/>
    <n v="-32247"/>
    <s v="0-2 Days Resolution"/>
    <s v="NON-JIRA"/>
    <m/>
    <s v="SYSCO"/>
    <s v="CreditMemo"/>
    <s v="12337540P"/>
    <m/>
    <d v="2023-08-01T09:42:00"/>
    <n v="460113"/>
    <s v="SaveCreditMemoFromInterface"/>
    <s v="Failed|CreditMemoWorkFlow|08585107239354665835803526481CU49|Production-SMART-EASTUS|Correlation Id:08585107239372936568417309240CU56|Reason: HTTP - ValidationException: OrderNumber : 144015 does not exists"/>
    <s v="https://gepsmartinterfacestorage.blob.core.windows.net/buyersqlconn/4202/Interfaces/Inbound/cXML/CreditMemo/ProcessingError/2023/08/01/CreditMemo_20230801094230_23e36fb92c5040a381d286dc54dd59e5.txt"/>
    <m/>
    <m/>
    <m/>
    <m/>
  </r>
  <r>
    <x v="1"/>
    <d v="2023-08-01T00:00:00"/>
    <s v="ABM"/>
    <x v="1"/>
    <s v="423352809|460113"/>
    <s v="Check with Supplier"/>
    <s v="ValidationException: There was an error in processing Invoice : 423352809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2809"/>
    <n v="143893"/>
    <d v="2023-08-01T09:42:00"/>
    <n v="460113"/>
    <s v="SaveInvoiceFromInterface"/>
    <s v="Failed|InvoiceWorkFlow|08585107239150404610689249110CU62|Production-SMART-EASTUS|Correlation Id:08585107239196738380289058749CU52|Reason: HTTP - ValidationException: There was an error in processing Invoice : 423352809 because of following errors _x000a_Unit Price cannot be negative for Item no(s) : 2"/>
    <s v="https://gepsmartinterfacestorage.blob.core.windows.net/buyersqlconn/4202/Interfaces/Inbound/cXML/Invoice/ProcessingError/2023/08/01/Invoice_20230801094251_72081d1cd3b94e798157de14c9b705ab.txt"/>
    <m/>
    <m/>
    <m/>
    <m/>
  </r>
  <r>
    <x v="1"/>
    <d v="2023-08-01T00:00:00"/>
    <s v="ABM"/>
    <x v="1"/>
    <s v="423352811|460113"/>
    <s v="Check with Supplier"/>
    <s v="ValidationException: There was an error in processing Invoice : 423352811 because of following errors _x000a_Unit Price cannot be negative for Item no(s) : 1"/>
    <x v="0"/>
    <s v="Pending for action"/>
    <m/>
    <m/>
    <m/>
    <m/>
    <m/>
    <d v="1899-12-30T00:00:00"/>
    <n v="-32247"/>
    <s v="0-2 Days Resolution"/>
    <s v="NON-JIRA"/>
    <m/>
    <s v="SYSCO"/>
    <s v="Invoice"/>
    <n v="423352811"/>
    <n v="144145"/>
    <d v="2023-08-01T09:42:00"/>
    <n v="460113"/>
    <s v="SaveInvoiceFromInterface"/>
    <s v="Failed|InvoiceWorkFlow|08585107239150404609689249110CU68|Production-SMART-EASTUS|Correlation Id:08585107239196738380289058749CU52|Reason: HTTP - ValidationException: There was an error in processing Invoice : 423352811 because of following errors _x000a_Unit Price cannot be negative for Item no(s) : 11"/>
    <s v="https://gepsmartinterfacestorage.blob.core.windows.net/buyersqlconn/4202/Interfaces/Inbound/cXML/Invoice/ProcessingError/2023/08/01/Invoice_20230801094252_debc32079a7e44e3be58beeebad6972a.txt"/>
    <m/>
    <m/>
    <m/>
    <m/>
  </r>
  <r>
    <x v="1"/>
    <d v="2023-08-01T00:00:00"/>
    <s v="ABM"/>
    <x v="1"/>
    <s v="423352810|460113"/>
    <s v="Check with Supplier"/>
    <s v="ValidationException: There was an error in processing Invoice : 423352810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2810"/>
    <n v="144144"/>
    <d v="2023-08-01T09:42:00"/>
    <n v="460113"/>
    <s v="SaveInvoiceFromInterface"/>
    <s v="Failed|InvoiceWorkFlow|08585107239150404608689249110CU40|Production-SMART-EASTUS|Correlation Id:08585107239196738380289058749CU52|Reason: HTTP - ValidationException: There was an error in processing Invoice : 423352810 because of following errors _x000a_Unit Price cannot be negative for Item no(s) : 55"/>
    <s v="https://gepsmartinterfacestorage.blob.core.windows.net/buyersqlconn/4202/Interfaces/Inbound/cXML/Invoice/ProcessingError/2023/08/01/Invoice_20230801094252_ee1850b8766d4f4b999cc9d44a8a520a.txt"/>
    <m/>
    <m/>
    <m/>
    <m/>
  </r>
  <r>
    <x v="1"/>
    <d v="2023-08-01T00:00:00"/>
    <s v="ABM"/>
    <x v="1"/>
    <s v="81841520_CR|455644"/>
    <s v="Check with Supplier"/>
    <s v="ValidationException: OrderNumber : 4492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1520_CR"/>
    <m/>
    <d v="2023-07-31T13:37:36"/>
    <n v="455644"/>
    <s v="SaveCreditMemoFromInterface"/>
    <s v="Failed|CreditMemoWorkFlow|08585107962347676258925451003CU28|Production-SMART-EASTUS|Correlation Id:08585107962361231738845406967CU91|Reason: HTTP - ValidationException: OrderNumber : 449280 does not exists"/>
    <s v="https://gepsmartinterfacestorage.blob.core.windows.net/buyersqlconn/4202/Interfaces/Inbound/cXML/CreditMemo/ProcessingError/2023/07/31/CreditMemo_20230731133731_34940cb89ab346ccb8574c82a489ff55.txt"/>
    <m/>
    <m/>
    <m/>
    <m/>
  </r>
  <r>
    <x v="1"/>
    <d v="2023-08-01T00:00:00"/>
    <s v="Ecolab"/>
    <x v="2"/>
    <s v="8813607837|540495"/>
    <s v="Check with Supplier"/>
    <s v="ValidationException: There was an error in processing Invoice : 8813607837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07837"/>
    <s v="BAYWAY LABS"/>
    <d v="2023-08-01T01:35:00"/>
    <n v="540495"/>
    <s v="SaveInvoiceFromInterface"/>
    <s v="Failed|InvoiceWorkFlow|08585107531703249124289730582CU95|Production-SMART-EASTUS|Correlation Id:08585107531774724228616532060CU52|Reason: HTTP - ValidationException: There was an error in processing Invoice : 8813607837 because of following errors _x000a_Invalid Order number BAYWAY LABS or Buying Party details"/>
    <s v="https://gepsmartinterfacestorage.blob.core.windows.net/buyersqlconn/538731/Interfaces/Inbound/cXML/Invoice/ProcessingError/2023/08/01/Invoice_20230801013516_e9766abe4fa04a368bb213335644869f.txt"/>
    <m/>
    <m/>
    <m/>
    <m/>
  </r>
  <r>
    <x v="1"/>
    <d v="2023-08-01T00:00:00"/>
    <s v="Ecolab"/>
    <x v="2"/>
    <s v="SINV02321296|540498"/>
    <s v="Check with Supplier"/>
    <s v="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296"/>
    <m/>
    <d v="2023-07-31T20:46:20"/>
    <n v="540498"/>
    <s v="SaveInvoiceFromInterface"/>
    <s v="An error occurred while processing the message, refer to the details section for more information _x000a_Message ID: {1B9E03A5-0E02-4AE2-9A43-8D67FBAAB8FD}_x000a_Instance ID: {6E9DC0D1-7BC3-45C3-9216-87B3FB1F836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4a89ce3-2fdf-4bd5-b550-6a709993694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7/31/Invoice_20230731204613_817ae66adbde46eb9fe703fbb152482c.txt"/>
    <m/>
    <m/>
    <m/>
    <m/>
  </r>
  <r>
    <x v="1"/>
    <d v="2023-08-01T00:00:00"/>
    <s v="Ecolab"/>
    <x v="2"/>
    <s v="9787484261|540492"/>
    <s v="Check with Supplier"/>
    <s v="ValidationException: There was an error in processing Invoice : 9787484261 because of following errors _x000a_Order with order number : MBP20230700389919 is not in valid status for invoicing.,_x000a_Invalid Order number MBP20230700389919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7484261"/>
    <s v="MBP20230700389919"/>
    <d v="2023-08-01T09:32:00"/>
    <n v="540492"/>
    <s v="SaveInvoiceFromInterface"/>
    <s v="Failed|InvoiceWorkFlow|08585107245783237247819981639CU95|Production-SMART-EASTUS|Correlation Id:08585107245829400656925548749CU17|Reason: HTTP - ValidationException: There was an error in processing Invoice : 9787484261 because of following errors _x000a_Order with order number : MBP20230700389919 is not in valid status for invoicing.,_x000a_Invalid Order number MBP20230700389919 or Buying Party details"/>
    <s v="https://gepsmartinterfacestorage.blob.core.windows.net/buyersqlconn/538731/Interfaces/Inbound/cXML/Invoice/ProcessingError/2023/08/01/Invoice_20230801093148_754de7c7f24e4bcbbcf812a9364268e4.txt"/>
    <m/>
    <m/>
    <m/>
    <m/>
  </r>
  <r>
    <x v="1"/>
    <d v="2023-08-01T00:00:00"/>
    <s v="Ecolab"/>
    <x v="2"/>
    <s v="9787584094|540492"/>
    <s v="GEP Team to reprocess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87584094"/>
    <s v="MBP20230700390592"/>
    <d v="2023-08-01T09:19:00"/>
    <n v="540492"/>
    <s v="SaveInvoiceFromInterface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1/Invoice_20230801091747_f8767d39659b4ccba858fd587f90a752.txt"/>
    <s v="Already processed"/>
    <m/>
    <m/>
    <m/>
  </r>
  <r>
    <x v="1"/>
    <d v="2023-08-01T00:00:00"/>
    <s v="Ecolab"/>
    <x v="2"/>
    <s v="9788320324|540492"/>
    <s v="Check with Supplier"/>
    <s v="ValidationException: There was an error in processing Invoice : 9788320324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0324"/>
    <s v="MBP20230700390705"/>
    <d v="2023-08-01T09:16:00"/>
    <n v="540492"/>
    <s v="SaveInvoiceFromInterface"/>
    <s v="Failed|InvoiceWorkFlow|08585107254818099671950067662CU56|Production-SMART-EASTUS|Correlation Id:08585107254872690957134040223CU27|Reason: HTTP - ValidationException: There was an error in processing Invoice : 9788320324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91646_cb6d2a0dc03449619cda65da699d398b.txt"/>
    <m/>
    <m/>
    <m/>
    <m/>
  </r>
  <r>
    <x v="1"/>
    <d v="2023-08-01T00:00:00"/>
    <s v="Ecolab"/>
    <x v="2"/>
    <s v="9788326453|540492"/>
    <s v="Check with Supplier"/>
    <s v="ValidationException: There was an error in processing Invoice : 9788326453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6453"/>
    <s v="MBP20230700390705"/>
    <d v="2023-08-01T08:01:00"/>
    <n v="540492"/>
    <s v="SaveInvoiceFromInterface"/>
    <s v="Failed|InvoiceWorkFlow|08585107299993016140463797650CU56|Production-SMART-EASTUS|Correlation Id:08585107300074395188191105899CU52|Reason: HTTP - ValidationException: There was an error in processing Invoice : 9788326453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80128_a2e80d68dfb24b1b9510bb904c9f11d2.txt"/>
    <m/>
    <m/>
    <m/>
    <m/>
  </r>
  <r>
    <x v="1"/>
    <d v="2023-08-01T00:00:00"/>
    <s v="Kiewit"/>
    <x v="2"/>
    <s v="TXFTW240436|571544"/>
    <s v="Check with Supplier"/>
    <s v="ValidationException: There was an error in processing Invoice : TXFTW240436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FASTENAL COMPANY"/>
    <s v="Invoice"/>
    <s v="TXFTW240436"/>
    <n v="4503136528"/>
    <d v="2023-07-31T14:11:09"/>
    <n v="571544"/>
    <s v="SaveInvoiceFromInterface"/>
    <s v="Failed|InvoiceWorkFlow|08585107942272934072575663875CU42|Production-SMART-EASTUS|Correlation Id:08585107942313645254799227208CU26|Reason: HTTP - ValidationException: There was an error in processing Invoice : TXFTW240436 because of following errors _x000a_Invoice number already exists"/>
    <s v="https://gepsmartinterfacestorage.blob.core.windows.net/buyersqlconn/70021845/Interfaces/Inbound/cXML/Invoice/ProcessingError/2023/07/31/Invoice_20230731141059_ff1462c58f004ff5b0e7aeb678230a66.txt"/>
    <m/>
    <m/>
    <m/>
    <m/>
  </r>
  <r>
    <x v="1"/>
    <d v="2023-08-01T00:00:00"/>
    <s v="Kiewit"/>
    <x v="2"/>
    <s v="KZ53740|565058"/>
    <s v="Check with Supplier"/>
    <s v="ValidationException: There was an error in processing Invoice : KZ53740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CDW Canada Inc"/>
    <s v="Invoice"/>
    <s v="KZ53740"/>
    <n v="4503153224"/>
    <d v="2023-07-31T11:29:18"/>
    <n v="565058"/>
    <s v="SaveInvoiceFromInterface"/>
    <s v="Failed|InvoiceWorkFlow|08585108039338182210510387476CU63|Production-SMART-EASTUS|Correlation Id:08585108039391259653272420083CU24|Reason: HTTP - ValidationException: There was an error in processing Invoice : KZ53740 because of following errors _x000a_Invoice number already exists"/>
    <s v="https://gepsmartinterfacestorage.blob.core.windows.net/buyersqlconn/70021845/Interfaces/Inbound/cXML/Invoice/ProcessingError/2023/07/31/Invoice_20230731112912_b01235b006ab434a95fd38e8adda34ca.txt"/>
    <m/>
    <m/>
    <m/>
    <m/>
  </r>
  <r>
    <x v="1"/>
    <d v="2023-08-01T00:00:00"/>
    <s v="Kiewit"/>
    <x v="2"/>
    <s v="1074911-6|539935"/>
    <s v="Check with Supplier"/>
    <s v="ValidationException: There was an error in processing Invoice : 1074911-6 because of following errors _x000a_Cannot create Invoice as the Order is closed for invoicing,_x000a_Line Item(s) number 4 is closed for invoicing in orde"/>
    <x v="0"/>
    <s v="Pending for action"/>
    <m/>
    <m/>
    <m/>
    <m/>
    <m/>
    <d v="1899-12-30T00:00:00"/>
    <n v="-32247"/>
    <s v="0-2 Days Resolution"/>
    <s v="NON-JIRA"/>
    <m/>
    <s v="Ferguson US Holdings Inc"/>
    <s v="Invoice"/>
    <s v="1074911-6"/>
    <n v="4502914278"/>
    <d v="2023-07-31T16:45:53"/>
    <n v="539935"/>
    <s v="SaveInvoiceFromInterface"/>
    <s v="Failed|InvoiceWorkFlow|08585107849403096644677420601CU91|Production-SMART-EASTUS|Correlation Id:08585107849446528620216447694CU52|Reason: HTTP - ValidationException: There was an error in processing Invoice : 1074911-6 because of following errors _x000a_Cannot create Invoice as the Order is closed for invoicing,_x000a_Line Item(s) number 4 is closed for invoicing in order"/>
    <s v="https://gepsmartinterfacestorage.blob.core.windows.net/buyersqlconn/70021845/Interfaces/Inbound/cXML/Invoice/ProcessingError/2023/07/31/Invoice_20230731164547_2ed3ab4cb9a54bfaa79b6e5f899a8a4a.txt"/>
    <m/>
    <m/>
    <m/>
    <m/>
  </r>
  <r>
    <x v="1"/>
    <d v="2023-08-01T00:00:00"/>
    <s v="Kiewit"/>
    <x v="2"/>
    <s v="14P744PHCR9P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4P744PHCR9P"/>
    <m/>
    <d v="2023-07-31T17:16:52"/>
    <n v="545568"/>
    <s v="SaveCreditMemoFromInterface"/>
    <s v="Failed|CreditMemoWorkFlow|08585107830793393369217755980CU30|Production-SMART-EASTUS|Correlation Id:08585107830812283285398145041CU70|Reason: HTTP - ValidationException: Invoice Status is not valid"/>
    <s v="https://gepsmartinterfacestorage.blob.core.windows.net/buyersqlconn/70021845/Interfaces/Inbound/cXML/CreditMemo/ProcessingError/2023/07/31/CreditMemo_20230731171647_774721b301114fa1ad812a7403f3b12e.txt"/>
    <m/>
    <m/>
    <m/>
    <m/>
  </r>
  <r>
    <x v="1"/>
    <d v="2023-08-01T00:00:00"/>
    <s v="Kiewit"/>
    <x v="2"/>
    <s v="1750235|539935"/>
    <s v="Check with Supplier"/>
    <s v="ValidationException: There was an error in processing Invoice : 175023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Ferguson US Holdings Inc"/>
    <s v="Invoice"/>
    <n v="1750235"/>
    <n v="4503154136"/>
    <d v="2023-07-31T23:15:39"/>
    <n v="539935"/>
    <s v="SaveInvoiceFromInterface"/>
    <s v="Failed|InvoiceWorkFlow|08585107615538767828233979937CU40|Production-SMART-EASTUS|Correlation Id:08585107615577620229976135131CU87|Reason: HTTP - ValidationException: There was an error in processing Invoice : 1750235 because of following errors _x000a_Partner Invoice date cannot be greater than Current date"/>
    <s v="https://gepsmartinterfacestorage.blob.core.windows.net/buyersqlconn/70021845/Interfaces/Inbound/cXML/Invoice/ProcessingError/2023/07/31/Invoice_20230731231534_569534eaca784b2fa0fc20b66254df92.txt"/>
    <m/>
    <m/>
    <m/>
    <m/>
  </r>
  <r>
    <x v="1"/>
    <d v="2023-08-01T00:00:00"/>
    <s v="Kiewit"/>
    <x v="2"/>
    <s v="1KXR1FT4GM6C|545568"/>
    <s v="GEP Team to reprocess"/>
    <s v="Failed|InvoiceWorkFlow|08585107458796040277976447109CU63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KXR1FT4GM6C"/>
    <n v="4503156924"/>
    <d v="2023-08-01T03:38:00"/>
    <n v="545568"/>
    <s v="SaveInvoiceFromInterface"/>
    <s v="Failed|InvoiceWorkFlow|08585107458796040277976447109CU63|Production-SMART-EASTUS|Correlation Id:08585107458841046978039910737CU52|Reason: HTTP - Exception occured in API, Please contact Admin."/>
    <s v="https://gepsmartinterfacestorage.blob.core.windows.net/buyersqlconn/70021845/Interfaces/Inbound/cXML/Invoice/ProcessingError/2023/08/01/Invoice_20230801033647_e2bc192231234cea831dc5768c7a7eb0.txt"/>
    <s v="Processed"/>
    <m/>
    <m/>
    <m/>
  </r>
  <r>
    <x v="1"/>
    <d v="2023-08-01T00:00:00"/>
    <s v="Kiewit"/>
    <x v="2"/>
    <s v="4621525436|572685"/>
    <s v="Check with Supplier"/>
    <s v="ValidationException: There was an error in processing Invoice : 4621525436 because of following errors _x000a_Invalid Order number WL 7-26-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5436"/>
    <s v="WL 7-26-23"/>
    <d v="2023-08-01T04:41:00"/>
    <n v="572685"/>
    <s v="SaveInvoiceFromInterface"/>
    <s v="Failed|InvoiceWorkFlow|08585107420139598986395695752CU42|Production-SMART-EASTUS|Correlation Id:08585107420183195785664723818CU51|Reason: HTTP - ValidationException: There was an error in processing Invoice : 4621525436 because of following errors _x000a_Invalid Order number WL 7-26-23 or Buying Party details"/>
    <s v="https://gepsmartinterfacestorage.blob.core.windows.net/buyersqlconn/70021845/Interfaces/Inbound/cXML/Invoice/ProcessingError/2023/08/01/Invoice_20230801044112_b67f563b66594656937c299822a3549c.txt"/>
    <m/>
    <m/>
    <m/>
    <m/>
  </r>
  <r>
    <x v="1"/>
    <d v="2023-08-01T00:00:00"/>
    <s v="Kiewit"/>
    <x v="2"/>
    <s v="4621528523|572685"/>
    <s v="Check with Supplier"/>
    <s v="ValidationException: There was an error in processing Invoice : 4621528523 because of following errors _x000a_Invalid Order number CCN # 2108059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8523"/>
    <s v="CCN # 2108059"/>
    <d v="2023-08-01T05:07:00"/>
    <n v="572685"/>
    <s v="SaveInvoiceFromInterface"/>
    <s v="Failed|InvoiceWorkFlow|08585107404461755698442075293CU59|Production-SMART-EASTUS|Correlation Id:08585107404500766998853120557CU23|Reason: HTTP - ValidationException: There was an error in processing Invoice : 4621528523 because of following errors _x000a_Invalid Order number CCN # 2108059 or Buying Party details"/>
    <s v="https://gepsmartinterfacestorage.blob.core.windows.net/buyersqlconn/70021845/Interfaces/Inbound/cXML/Invoice/ProcessingError/2023/08/01/Invoice_20230801050720_a8f20dbe45eb4e94a2966cbd15055a17.txt"/>
    <m/>
    <m/>
    <m/>
    <m/>
  </r>
  <r>
    <x v="1"/>
    <d v="2023-08-01T00:00:00"/>
    <s v="Kiewit"/>
    <x v="2"/>
    <s v="9333235258|566727"/>
    <s v="Check with Supplier"/>
    <s v="ValidationException: There was an error in processing Invoice : 9333235258 because of following errors _x000a_Line Item Number(s) should be greater than zer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35258"/>
    <n v="4502720194"/>
    <d v="2023-08-01T04:14:00"/>
    <n v="566727"/>
    <s v="SaveInvoiceFromInterface"/>
    <s v="Failed|InvoiceWorkFlow|08585107436379890421930714840CU64|Production-SMART-EASTUS|Correlation Id:08585107436470218892566702406CU84|Reason: HTTP - ValidationException: There was an error in processing Invoice : 9333235258 because of following errors _x000a_Line Item Number(s) should be greater than zero"/>
    <s v="https://gepsmartinterfacestorage.blob.core.windows.net/buyersqlconn/70021845/Interfaces/Inbound/cXML/Invoice/ProcessingError/2023/08/01/Invoice_20230801041408_13ab4041edcb48aeae8c7e80f7ebdb8c.txt"/>
    <m/>
    <m/>
    <m/>
    <m/>
  </r>
  <r>
    <x v="1"/>
    <d v="2023-08-01T00:00:00"/>
    <s v="Kiewit"/>
    <x v="2"/>
    <s v="9333242191|566727"/>
    <s v="GEP Team to reprocess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1"/>
    <n v="4503143272"/>
    <d v="2023-08-01T04:14:00"/>
    <n v="566727"/>
    <s v="SaveInvoiceFromInterface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99ef4e5f727d44d09c0bc2868183cc61.txt"/>
    <s v="Already processed"/>
    <m/>
    <m/>
    <m/>
  </r>
  <r>
    <x v="1"/>
    <d v="2023-08-01T00:00:00"/>
    <s v="Kiewit"/>
    <x v="2"/>
    <s v="9333242194|566727"/>
    <s v="GEP Team to reprocess"/>
    <s v="Failed|InvoiceWorkFlow|08585107437338682552952365538CU67|Production-SMART-EASTUS|Correlation Id:08585107438327705233242910138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4"/>
    <n v="4503155305"/>
    <d v="2023-08-01T04:12:00"/>
    <n v="566727"/>
    <s v="SaveInvoiceFromInterface"/>
    <s v="Failed|InvoiceWorkFlow|08585107437338682552952365538CU67|Production-SMART-EASTUS|Correlation Id:08585107438327705233242910138CU19|Reason: HTTP - Exception occured in API, Please contact Admin."/>
    <s v="https://gepsmartinterfacestorage.blob.core.windows.net/buyersqlconn/70021845/Interfaces/Inbound/cXML/Invoice/ProcessingError/2023/08/01/Invoice_20230801041232_3c3905636aba463e929182ebb6952b7e.txt"/>
    <s v="Processed"/>
    <m/>
    <m/>
    <m/>
  </r>
  <r>
    <x v="1"/>
    <d v="2023-08-01T00:00:00"/>
    <s v="Kiewit"/>
    <x v="2"/>
    <s v="9333242195|566727"/>
    <s v="GEP Team to reprocess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5"/>
    <n v="4503155305"/>
    <d v="2023-08-01T04:14:00"/>
    <n v="566727"/>
    <s v="SaveInvoiceFromInterface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52f513e8f3d49c58c8bfddc545a172b.txt"/>
    <s v="Already processed"/>
    <m/>
    <m/>
    <m/>
  </r>
  <r>
    <x v="1"/>
    <d v="2023-08-01T00:00:00"/>
    <s v="Kiewit"/>
    <x v="2"/>
    <s v="9333242196|566727"/>
    <s v="GEP Team to reprocess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6"/>
    <n v="4503155305"/>
    <d v="2023-08-01T04:14:00"/>
    <n v="566727"/>
    <s v="SaveInvoiceFromInterface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c4e543457054615a67d966b864ada45.txt"/>
    <s v="Already processed"/>
    <m/>
    <m/>
    <m/>
  </r>
  <r>
    <x v="1"/>
    <d v="2023-08-01T00:00:00"/>
    <s v="Kiewit"/>
    <x v="2"/>
    <s v="9788070721|571179"/>
    <s v="GEP Team to reprocess"/>
    <s v="Failed|InvoiceWorkFlow|08585107235499934180879412712CU89|Production-SMART-EASTUS|Correlation Id:08585107235573934452875681411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070721"/>
    <n v="4503156087"/>
    <d v="2023-08-01T09:50:00"/>
    <n v="571179"/>
    <s v="SaveInvoiceFromInterface"/>
    <s v="Failed|InvoiceWorkFlow|08585107235499934180879412712CU89|Production-SMART-EASTUS|Correlation Id:08585107235573934452875681411CU50|Reason: HTTP - Exception occured in API, Please contact Admin."/>
    <s v="https://gepsmartinterfacestorage.blob.core.windows.net/buyersqlconn/70021845/Interfaces/Inbound/cXML/Invoice/ProcessingError/2023/08/01/Invoice_20230801094857_da88bc6d1e6b414e8411bf27f60b410a.txt"/>
    <s v="Processed"/>
    <m/>
    <m/>
    <m/>
  </r>
  <r>
    <x v="1"/>
    <d v="2023-08-01T00:00:00"/>
    <s v="Kiewit"/>
    <x v="2"/>
    <s v="9788139328|571179"/>
    <s v="GEP Team to reprocess"/>
    <s v="Failed|InvoiceWorkFlow|08585107300024391357109525344CU69|Production-SMART-EASTUS|Correlation Id:08585107300074395188191105899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139328"/>
    <n v="4503155943"/>
    <d v="2023-08-01T08:03:00"/>
    <n v="571179"/>
    <s v="SaveInvoiceFromInterface"/>
    <s v="Failed|InvoiceWorkFlow|08585107300024391357109525344CU69|Production-SMART-EASTUS|Correlation Id:08585107300074395188191105899CU52|Reason: HTTP - Exception occured in API, Please contact Admin."/>
    <s v="https://gepsmartinterfacestorage.blob.core.windows.net/buyersqlconn/70021845/Interfaces/Inbound/cXML/Invoice/ProcessingError/2023/08/01/Invoice_20230801080124_a84e7a6816ea4cd5a599cdd522ed4290.txt"/>
    <s v="Processed"/>
    <m/>
    <m/>
    <m/>
  </r>
  <r>
    <x v="1"/>
    <d v="2023-08-01T00:00:00"/>
    <s v="Petronas"/>
    <x v="1"/>
    <s v="6309688718830|548566"/>
    <s v="GEP Team to reprocess"/>
    <s v="Failed|InvoiceWorkFlow|08585107460609072074961043316CU44|Production-SMART-EASTUS|Correlation Id:08585107460646593797910075799CU87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09690000000"/>
    <n v="3400382563"/>
    <d v="2023-08-01T03:35:00"/>
    <n v="548566"/>
    <s v="SaveInvoiceFromInterface"/>
    <s v="Failed|InvoiceWorkFlow|08585107460609072074961043316CU44|Production-SMART-EASTUS|Correlation Id:08585107460646593797910075799CU87|Reason: HTTP - Exception occured in API, Please contact Admin."/>
    <s v="https://gepsmartinterfacestorage.blob.core.windows.net/buyersqlconn/70021790/Interfaces/Inbound/cXML/Invoice/ProcessingError/2023/08/01/Invoice_20230801033345_e2774d63b0674b1d80883eeff3dd7c4b.txt"/>
    <s v="Processed"/>
    <m/>
    <m/>
    <m/>
  </r>
  <r>
    <x v="1"/>
    <d v="2023-08-01T00:00:00"/>
    <s v="Petronas"/>
    <x v="1"/>
    <s v="6365699018837|548566"/>
    <s v="GEP Team to reprocess"/>
    <s v="Failed|InvoiceWorkFlow|08585107458804537086159599124CU47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65700000000"/>
    <n v="3400383477"/>
    <d v="2023-08-01T03:38:00"/>
    <n v="548566"/>
    <s v="SaveInvoiceFromInterface"/>
    <s v="Failed|InvoiceWorkFlow|08585107458804537086159599124CU47|Production-SMART-EASTUS|Correlation Id:08585107458841046978039910737CU52|Reason: HTTP - Exception occured in API, Please contact Admin."/>
    <s v="https://gepsmartinterfacestorage.blob.core.windows.net/buyersqlconn/70021790/Interfaces/Inbound/cXML/Invoice/ProcessingError/2023/08/01/Invoice_20230801033646_1e4f729cba3348059fb7cf92c44e5032.txt"/>
    <s v="Processed"/>
    <m/>
    <m/>
    <m/>
  </r>
  <r>
    <x v="1"/>
    <d v="2023-08-01T00:00:00"/>
    <s v="Petronas"/>
    <x v="1"/>
    <s v="6238735518891|548566"/>
    <s v="GEP Team to reprocess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238740000000"/>
    <n v="3400387653"/>
    <d v="2023-08-01T04:13:00"/>
    <n v="548566"/>
    <s v="SaveInvoiceFromInterface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6_1588a582d1644a2cb4e1e27d23477df8.txt"/>
    <s v="Already processed"/>
    <m/>
    <m/>
    <m/>
  </r>
  <r>
    <x v="1"/>
    <d v="2023-08-01T00:00:00"/>
    <s v="Petronas"/>
    <x v="1"/>
    <s v="6399740618894|548566"/>
    <s v="GEP Team to reprocess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99740000000"/>
    <n v="3400388420"/>
    <d v="2023-08-01T04:13:00"/>
    <n v="548566"/>
    <s v="SaveInvoiceFromInterface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7_873b3d3602d7458cb7907954a34e870f.txt"/>
    <s v="Already processed"/>
    <m/>
    <m/>
    <m/>
  </r>
  <r>
    <x v="1"/>
    <d v="2023-08-01T00:00:00"/>
    <s v="ABM"/>
    <x v="1"/>
    <s v="423351541|460113"/>
    <s v="Check with Supplier"/>
    <s v="ValidationException: OrderNumber : 144082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1541"/>
    <m/>
    <d v="2023-08-01T09:41:00"/>
    <n v="460113"/>
    <s v="SaveCreditMemoFromInterface"/>
    <s v="Failed|CreditMemoWorkFlow|08585107239958197169375190419CU23|Production-SMART-EASTUS|Correlation Id:08585107239975201636285623324CU41|Reason: HTTP - ValidationException: OrderNumber : 144082 does not exists"/>
    <s v="https://gepsmartinterfacestorage.blob.core.windows.net/buyersqlconn/4202/Interfaces/Inbound/cXML/CreditMemo/ProcessingError/2023/08/01/CreditMemo_20230801094130_9139c5f5e02a40b7945e8c1f34dc866f.txt"/>
    <m/>
    <m/>
    <m/>
    <m/>
  </r>
  <r>
    <x v="1"/>
    <d v="2023-08-01T00:00:00"/>
    <s v="ABM"/>
    <x v="1"/>
    <s v="12337540P|460113"/>
    <s v="Check with Supplier"/>
    <s v="ValidationException: OrderNumber : 144015 does not exist"/>
    <x v="0"/>
    <s v="Pending for action"/>
    <m/>
    <m/>
    <m/>
    <m/>
    <m/>
    <d v="1899-12-30T00:00:00"/>
    <n v="-32247"/>
    <s v="0-2 Days Resolution"/>
    <s v="NON-JIRA"/>
    <m/>
    <s v="SYSCO"/>
    <s v="CreditMemo"/>
    <s v="12337540P"/>
    <m/>
    <d v="2023-08-01T09:42:00"/>
    <n v="460113"/>
    <s v="SaveCreditMemoFromInterface"/>
    <s v="Failed|CreditMemoWorkFlow|08585107239354665835803526481CU49|Production-SMART-EASTUS|Correlation Id:08585107239372936568417309240CU56|Reason: HTTP - ValidationException: OrderNumber : 144015 does not exists"/>
    <s v="https://gepsmartinterfacestorage.blob.core.windows.net/buyersqlconn/4202/Interfaces/Inbound/cXML/CreditMemo/ProcessingError/2023/08/01/CreditMemo_20230801094230_23e36fb92c5040a381d286dc54dd59e5.txt"/>
    <m/>
    <m/>
    <m/>
    <m/>
  </r>
  <r>
    <x v="1"/>
    <d v="2023-08-01T00:00:00"/>
    <s v="ABM"/>
    <x v="1"/>
    <s v="423352809|460113"/>
    <s v="Check with Supplier"/>
    <s v="ValidationException: There was an error in processing Invoice : 423352809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2809"/>
    <n v="143893"/>
    <d v="2023-08-01T09:42:00"/>
    <n v="460113"/>
    <s v="SaveInvoiceFromInterface"/>
    <s v="Failed|InvoiceWorkFlow|08585107239150404610689249110CU62|Production-SMART-EASTUS|Correlation Id:08585107239196738380289058749CU52|Reason: HTTP - ValidationException: There was an error in processing Invoice : 423352809 because of following errors _x000a_Unit Price cannot be negative for Item no(s) : 2"/>
    <s v="https://gepsmartinterfacestorage.blob.core.windows.net/buyersqlconn/4202/Interfaces/Inbound/cXML/Invoice/ProcessingError/2023/08/01/Invoice_20230801094251_72081d1cd3b94e798157de14c9b705ab.txt"/>
    <m/>
    <m/>
    <m/>
    <m/>
  </r>
  <r>
    <x v="1"/>
    <d v="2023-08-01T00:00:00"/>
    <s v="ABM"/>
    <x v="1"/>
    <s v="423352811|460113"/>
    <s v="Check with Supplier"/>
    <s v="ValidationException: There was an error in processing Invoice : 423352811 because of following errors _x000a_Unit Price cannot be negative for Item no(s) : 1"/>
    <x v="0"/>
    <s v="Pending for action"/>
    <m/>
    <m/>
    <m/>
    <m/>
    <m/>
    <d v="1899-12-30T00:00:00"/>
    <n v="-32247"/>
    <s v="0-2 Days Resolution"/>
    <s v="NON-JIRA"/>
    <m/>
    <s v="SYSCO"/>
    <s v="Invoice"/>
    <n v="423352811"/>
    <n v="144145"/>
    <d v="2023-08-01T09:42:00"/>
    <n v="460113"/>
    <s v="SaveInvoiceFromInterface"/>
    <s v="Failed|InvoiceWorkFlow|08585107239150404609689249110CU68|Production-SMART-EASTUS|Correlation Id:08585107239196738380289058749CU52|Reason: HTTP - ValidationException: There was an error in processing Invoice : 423352811 because of following errors _x000a_Unit Price cannot be negative for Item no(s) : 11"/>
    <s v="https://gepsmartinterfacestorage.blob.core.windows.net/buyersqlconn/4202/Interfaces/Inbound/cXML/Invoice/ProcessingError/2023/08/01/Invoice_20230801094252_debc32079a7e44e3be58beeebad6972a.txt"/>
    <m/>
    <m/>
    <m/>
    <m/>
  </r>
  <r>
    <x v="1"/>
    <d v="2023-08-01T00:00:00"/>
    <s v="ABM"/>
    <x v="1"/>
    <s v="423352810|460113"/>
    <s v="Check with Supplier"/>
    <s v="ValidationException: There was an error in processing Invoice : 423352810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2810"/>
    <n v="144144"/>
    <d v="2023-08-01T09:42:00"/>
    <n v="460113"/>
    <s v="SaveInvoiceFromInterface"/>
    <s v="Failed|InvoiceWorkFlow|08585107239150404608689249110CU40|Production-SMART-EASTUS|Correlation Id:08585107239196738380289058749CU52|Reason: HTTP - ValidationException: There was an error in processing Invoice : 423352810 because of following errors _x000a_Unit Price cannot be negative for Item no(s) : 55"/>
    <s v="https://gepsmartinterfacestorage.blob.core.windows.net/buyersqlconn/4202/Interfaces/Inbound/cXML/Invoice/ProcessingError/2023/08/01/Invoice_20230801094252_ee1850b8766d4f4b999cc9d44a8a520a.txt"/>
    <m/>
    <m/>
    <m/>
    <m/>
  </r>
  <r>
    <x v="1"/>
    <d v="2023-08-01T00:00:00"/>
    <s v="ABM"/>
    <x v="1"/>
    <s v="81837911_CR|455644"/>
    <s v="Check with Supplier"/>
    <s v="ValidationException: OrderNumber : 45188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911_CR"/>
    <m/>
    <d v="2023-08-01T13:35:00"/>
    <n v="455644"/>
    <s v="SaveCreditMemoFromInterface"/>
    <s v="Failed|CreditMemoWorkFlow|08585107099333567410042843912CU80|Production-SMART-EASTUS|Correlation Id:08585107099350883879271256868CU95|Reason: HTTP - ValidationException: OrderNumber : 451884 does not exists"/>
    <s v="https://gepsmartinterfacestorage.blob.core.windows.net/buyersqlconn/4202/Interfaces/Inbound/cXML/CreditMemo/ProcessingError/2023/08/01/CreditMemo_20230801133553_32bbe9673fa04c06b08ce0001e1f579b.txt"/>
    <m/>
    <m/>
    <m/>
    <m/>
  </r>
  <r>
    <x v="1"/>
    <d v="2023-08-01T00:00:00"/>
    <s v="ABM"/>
    <x v="1"/>
    <s v="81837733_CR|455644"/>
    <s v="Check with Supplier"/>
    <s v="ValidationException: OrderNumber : 452048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733_CR"/>
    <m/>
    <d v="2023-08-01T13:35:00"/>
    <n v="455644"/>
    <s v="SaveCreditMemoFromInterface"/>
    <s v="Failed|CreditMemoWorkFlow|08585107099333567412042843912CU21|Production-SMART-EASTUS|Correlation Id:08585107099350883879271256868CU95|Reason: HTTP - ValidationException: OrderNumber : 452048 does not exists"/>
    <s v="https://gepsmartinterfacestorage.blob.core.windows.net/buyersqlconn/4202/Interfaces/Inbound/cXML/CreditMemo/ProcessingError/2023/08/01/CreditMemo_20230801133553_2a2de3e800b34433855f08b6e66be579.txt"/>
    <m/>
    <m/>
    <m/>
    <m/>
  </r>
  <r>
    <x v="1"/>
    <d v="2023-08-01T00:00:00"/>
    <s v="ABM"/>
    <x v="1"/>
    <s v="81841059_CR|455644"/>
    <s v="Check with Supplier"/>
    <s v="ValidationException: OrderNumber : 45205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1059_CR"/>
    <m/>
    <d v="2023-08-01T13:35:00"/>
    <n v="455644"/>
    <s v="SaveCreditMemoFromInterface"/>
    <s v="Failed|CreditMemoWorkFlow|08585107099333567411042843912CU23|Production-SMART-EASTUS|Correlation Id:08585107099350883879271256868CU95|Reason: HTTP - ValidationException: OrderNumber : 452052 does not exists"/>
    <s v="https://gepsmartinterfacestorage.blob.core.windows.net/buyersqlconn/4202/Interfaces/Inbound/cXML/CreditMemo/ProcessingError/2023/08/01/CreditMemo_20230801133553_f09702ee576d45f39df4750796c280eb.txt"/>
    <m/>
    <m/>
    <m/>
    <m/>
  </r>
  <r>
    <x v="1"/>
    <d v="2023-08-01T00:00:00"/>
    <s v="ABM"/>
    <x v="1"/>
    <s v="81830098_CR|455644"/>
    <s v="Check with Supplier"/>
    <s v="ValidationException: OrderNumber : 45191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0098_CR"/>
    <m/>
    <d v="2023-08-01T13:35:00"/>
    <n v="455644"/>
    <s v="SaveCreditMemoFromInterface"/>
    <s v="Failed|CreditMemoWorkFlow|08585107099333567409042843912CU18|Production-SMART-EASTUS|Correlation Id:08585107099350883879271256868CU95|Reason: HTTP - ValidationException: OrderNumber : 451914 does not exists"/>
    <s v="https://gepsmartinterfacestorage.blob.core.windows.net/buyersqlconn/4202/Interfaces/Inbound/cXML/CreditMemo/ProcessingError/2023/08/01/CreditMemo_20230801133553_1643fa171f1648559f83c462d22f135b.txt"/>
    <m/>
    <m/>
    <m/>
    <m/>
  </r>
  <r>
    <x v="1"/>
    <d v="2023-08-01T00:00:00"/>
    <s v="ABM"/>
    <x v="1"/>
    <s v="81849818_CR|455644"/>
    <s v="Check with Supplier"/>
    <s v="ValidationException: OrderNumber : 44941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9818_CR"/>
    <m/>
    <d v="2023-08-01T13:37:00"/>
    <n v="455644"/>
    <s v="SaveCreditMemoFromInterface"/>
    <s v="Failed|CreditMemoWorkFlow|08585107098653496857533579475CU48|Production-SMART-EASTUS|Correlation Id:08585107098745364224873482047CU71|Reason: HTTP - ValidationException: OrderNumber : 449415 does not exists"/>
    <s v="https://gepsmartinterfacestorage.blob.core.windows.net/buyersqlconn/4202/Interfaces/Inbound/cXML/CreditMemo/ProcessingError/2023/08/01/CreditMemo_20230801133701_6e242e995f4b44de8676aefb3480e714.txt"/>
    <m/>
    <m/>
    <m/>
    <m/>
  </r>
  <r>
    <x v="1"/>
    <d v="2023-08-01T00:00:00"/>
    <s v="ABM"/>
    <x v="1"/>
    <s v="81831482_CR|455644"/>
    <s v="Check with Supplier"/>
    <s v="ValidationException: OrderNumber : 45195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2_CR"/>
    <m/>
    <d v="2023-08-01T13:37:00"/>
    <n v="455644"/>
    <s v="SaveCreditMemoFromInterface"/>
    <s v="Failed|CreditMemoWorkFlow|08585107098653496861533579475CU50|Production-SMART-EASTUS|Correlation Id:08585107098745364224873482047CU71|Reason: HTTP - ValidationException: OrderNumber : 451953 does not exists"/>
    <s v="https://gepsmartinterfacestorage.blob.core.windows.net/buyersqlconn/4202/Interfaces/Inbound/cXML/CreditMemo/ProcessingError/2023/08/01/CreditMemo_20230801133701_2c14f79621ea4907a5323644959119c9.txt"/>
    <m/>
    <m/>
    <m/>
    <m/>
  </r>
  <r>
    <x v="1"/>
    <d v="2023-08-01T00:00:00"/>
    <s v="ABM"/>
    <x v="1"/>
    <s v="81831477_CR|455644"/>
    <s v="Check with Supplier"/>
    <s v="ValidationException: OrderNumber : 4518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77_CR"/>
    <m/>
    <d v="2023-08-01T13:37:00"/>
    <n v="455644"/>
    <s v="SaveCreditMemoFromInterface"/>
    <s v="Failed|CreditMemoWorkFlow|08585107098653496862533579475CU23|Production-SMART-EASTUS|Correlation Id:08585107098745364224873482047CU71|Reason: HTTP - ValidationException: OrderNumber : 451876 does not exists"/>
    <s v="https://gepsmartinterfacestorage.blob.core.windows.net/buyersqlconn/4202/Interfaces/Inbound/cXML/CreditMemo/ProcessingError/2023/08/01/CreditMemo_20230801133701_833fd1ff0bf342d3a9d47a5b0e2ef99f.txt"/>
    <m/>
    <m/>
    <m/>
    <m/>
  </r>
  <r>
    <x v="1"/>
    <d v="2023-08-01T00:00:00"/>
    <s v="ABM"/>
    <x v="1"/>
    <s v="81834290_CR|455644"/>
    <s v="Check with Supplier"/>
    <s v="ValidationException: OrderNumber : 45198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4290_CR"/>
    <m/>
    <d v="2023-08-01T13:37:00"/>
    <n v="455644"/>
    <s v="SaveCreditMemoFromInterface"/>
    <s v="Failed|CreditMemoWorkFlow|08585107098653496860533579475CU19|Production-SMART-EASTUS|Correlation Id:08585107098745364224873482047CU71|Reason: HTTP - ValidationException: OrderNumber : 451983 does not exists"/>
    <s v="https://gepsmartinterfacestorage.blob.core.windows.net/buyersqlconn/4202/Interfaces/Inbound/cXML/CreditMemo/ProcessingError/2023/08/01/CreditMemo_20230801133701_6e92acf09324416c99b6b84a5550b89e.txt"/>
    <m/>
    <m/>
    <m/>
    <m/>
  </r>
  <r>
    <x v="1"/>
    <d v="2023-08-01T00:00:00"/>
    <s v="ABM"/>
    <x v="1"/>
    <s v="81831484_CR|455644"/>
    <s v="Check with Supplier"/>
    <s v="ValidationException: OrderNumber : 45198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4_CR"/>
    <m/>
    <d v="2023-08-01T13:37:00"/>
    <n v="455644"/>
    <s v="SaveCreditMemoFromInterface"/>
    <s v="Failed|CreditMemoWorkFlow|08585107098653496859533579475CU53|Production-SMART-EASTUS|Correlation Id:08585107098745364224873482047CU71|Reason: HTTP - ValidationException: OrderNumber : 451987 does not exists"/>
    <s v="https://gepsmartinterfacestorage.blob.core.windows.net/buyersqlconn/4202/Interfaces/Inbound/cXML/CreditMemo/ProcessingError/2023/08/01/CreditMemo_20230801133701_16c77d598d6c4b34a5e90544774d31a8.txt"/>
    <m/>
    <m/>
    <m/>
    <m/>
  </r>
  <r>
    <x v="1"/>
    <d v="2023-08-01T00:00:00"/>
    <s v="ABM"/>
    <x v="1"/>
    <s v="81844510_CR|455644"/>
    <s v="Check with Supplier"/>
    <s v="ValidationException: OrderNumber : 45215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0_CR"/>
    <m/>
    <d v="2023-08-01T13:37:00"/>
    <n v="455644"/>
    <s v="SaveCreditMemoFromInterface"/>
    <s v="Failed|CreditMemoWorkFlow|08585107098653496853533579475CU81|Production-SMART-EASTUS|Correlation Id:08585107098745364224873482047CU71|Reason: HTTP - ValidationException: OrderNumber : 452155 does not exists"/>
    <s v="https://gepsmartinterfacestorage.blob.core.windows.net/buyersqlconn/4202/Interfaces/Inbound/cXML/CreditMemo/ProcessingError/2023/08/01/CreditMemo_20230801133701_421efdb15f58447aa02690745491c221.txt"/>
    <m/>
    <m/>
    <m/>
    <m/>
  </r>
  <r>
    <x v="1"/>
    <d v="2023-08-01T00:00:00"/>
    <s v="ABM"/>
    <x v="1"/>
    <s v="81867803_CR|455644"/>
    <s v="Check with Supplier"/>
    <s v="ValidationException: OrderNumber : 45118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7803_CR"/>
    <m/>
    <d v="2023-08-01T13:37:00"/>
    <n v="455644"/>
    <s v="SaveCreditMemoFromInterface"/>
    <s v="Failed|CreditMemoWorkFlow|08585107098653496856533579475CU82|Production-SMART-EASTUS|Correlation Id:08585107098745364224873482047CU71|Reason: HTTP - ValidationException: OrderNumber : 451182 does not exists"/>
    <s v="https://gepsmartinterfacestorage.blob.core.windows.net/buyersqlconn/4202/Interfaces/Inbound/cXML/CreditMemo/ProcessingError/2023/08/01/CreditMemo_20230801133701_7ea1a20f3f3c43c0b197960548b66d57.txt"/>
    <m/>
    <m/>
    <m/>
    <m/>
  </r>
  <r>
    <x v="1"/>
    <d v="2023-08-01T00:00:00"/>
    <s v="ABM"/>
    <x v="1"/>
    <s v="81853763_CR|455644"/>
    <s v="Check with Supplier"/>
    <s v="ValidationException: OrderNumber : 451891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3763_CR"/>
    <m/>
    <d v="2023-08-01T13:37:00"/>
    <n v="455644"/>
    <s v="SaveCreditMemoFromInterface"/>
    <s v="Failed|CreditMemoWorkFlow|08585107098653496855533579475CU84|Production-SMART-EASTUS|Correlation Id:08585107098745364224873482047CU71|Reason: HTTP - ValidationException: OrderNumber : 451891 does not exists"/>
    <s v="https://gepsmartinterfacestorage.blob.core.windows.net/buyersqlconn/4202/Interfaces/Inbound/cXML/CreditMemo/ProcessingError/2023/08/01/CreditMemo_20230801133701_e87ea41b96504fc497911c46623a5ed9.txt"/>
    <m/>
    <m/>
    <m/>
    <m/>
  </r>
  <r>
    <x v="1"/>
    <d v="2023-08-01T00:00:00"/>
    <s v="ABM"/>
    <x v="1"/>
    <s v="81863617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17_CR"/>
    <m/>
    <d v="2023-08-01T13:37:00"/>
    <n v="455644"/>
    <s v="SaveCreditMemoFromInterface"/>
    <s v="Failed|CreditMemoWorkFlow|08585107098653496854533579475CU82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ff260c3ab7154e569085d9edea3f00c8.txt"/>
    <m/>
    <m/>
    <m/>
    <m/>
  </r>
  <r>
    <x v="1"/>
    <d v="2023-08-01T00:00:00"/>
    <s v="ABM"/>
    <x v="1"/>
    <s v="81826851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26851_CR"/>
    <m/>
    <d v="2023-08-01T13:37:00"/>
    <n v="455644"/>
    <s v="SaveCreditMemoFromInterface"/>
    <s v="Failed|CreditMemoWorkFlow|08585107098653496858533579475CU27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0547e43018644cc9b624bfb36a7f1a00.txt"/>
    <m/>
    <m/>
    <m/>
    <m/>
  </r>
  <r>
    <x v="1"/>
    <d v="2023-08-01T00:00:00"/>
    <s v="ABM"/>
    <x v="1"/>
    <s v="81844513_CR|455644"/>
    <s v="Check with Supplier"/>
    <s v="ValidationException: OrderNumber : 45223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3_CR"/>
    <m/>
    <d v="2023-08-01T13:38:00"/>
    <n v="455644"/>
    <s v="SaveCreditMemoFromInterface"/>
    <s v="Failed|CreditMemoWorkFlow|08585107098064714687560410235CU50|Production-SMART-EASTUS|Correlation Id:08585107098080982141773857040CU41|Reason: HTTP - ValidationException: OrderNumber : 452236 does not exists"/>
    <s v="https://gepsmartinterfacestorage.blob.core.windows.net/buyersqlconn/4202/Interfaces/Inbound/cXML/CreditMemo/ProcessingError/2023/08/01/CreditMemo_20230801133800_262a680ad0be488f936c632e664565e7.txt"/>
    <m/>
    <m/>
    <m/>
    <m/>
  </r>
  <r>
    <x v="1"/>
    <d v="2023-08-01T00:00:00"/>
    <s v="ABM"/>
    <x v="1"/>
    <s v="81863622_CR|455644"/>
    <s v="Check with Supplier"/>
    <s v="ValidationException: OrderNumber : 45236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22_CR"/>
    <m/>
    <d v="2023-08-01T13:38:00"/>
    <n v="455644"/>
    <s v="SaveCreditMemoFromInterface"/>
    <s v="Failed|CreditMemoWorkFlow|08585107098064714688560410235CU53|Production-SMART-EASTUS|Correlation Id:08585107098080982141773857040CU41|Reason: HTTP - ValidationException: OrderNumber : 452367 does not exists"/>
    <s v="https://gepsmartinterfacestorage.blob.core.windows.net/buyersqlconn/4202/Interfaces/Inbound/cXML/CreditMemo/ProcessingError/2023/08/01/CreditMemo_20230801133800_98c80a13e552444c9c24f5578f35d17f.txt"/>
    <m/>
    <m/>
    <m/>
    <m/>
  </r>
  <r>
    <x v="1"/>
    <d v="2023-08-01T00:00:00"/>
    <s v="ABM"/>
    <x v="1"/>
    <s v="81854535_CR|455644"/>
    <s v="Check with Supplier"/>
    <s v="ValidationException: OrderNumber : 4523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4535_CR"/>
    <m/>
    <d v="2023-08-01T13:39:00"/>
    <n v="455644"/>
    <s v="SaveCreditMemoFromInterface"/>
    <s v="Failed|CreditMemoWorkFlow|08585107097457161670550320195CU53|Production-SMART-EASTUS|Correlation Id:08585107097477525147264917587CU88|Reason: HTTP - ValidationException: OrderNumber : 452376 does not exists"/>
    <s v="https://gepsmartinterfacestorage.blob.core.windows.net/buyersqlconn/4202/Interfaces/Inbound/cXML/CreditMemo/ProcessingError/2023/08/01/CreditMemo_20230801133901_ad5abb2a87cc414cbafba294e171e898.txt"/>
    <m/>
    <m/>
    <m/>
    <m/>
  </r>
  <r>
    <x v="1"/>
    <d v="2023-08-01T00:00:00"/>
    <s v="ABM"/>
    <x v="1"/>
    <s v="13697205-00|455688"/>
    <s v="Check with Supplier"/>
    <s v="ValidationException: There was an error in processing Invoice : 1369720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697205-00"/>
    <s v="PO-07:23-426838"/>
    <d v="2023-08-01T18:50:00"/>
    <n v="455688"/>
    <s v="SaveInvoiceFromInterface"/>
    <s v="Failed|InvoiceWorkFlow|08585106910538088408517968199CU57|Production-SMART-EASTUS|Correlation Id:08585106910581210675605553690CU18|Reason: HTTP - ValidationException: There was an error in processing Invoice : 13697205-00 because of following errors _x000a_Following line item(s) number not available in order line items : 2"/>
    <s v="https://gepsmartinterfacestorage.blob.core.windows.net/buyersqlconn/4202/Interfaces/Inbound/cXML/Invoice/ProcessingError/2023/08/01/Invoice_20230801185033_a45da1fd-1e29-4941-a23b-c9a3d3ec9d1d.txt"/>
    <m/>
    <m/>
    <m/>
    <m/>
  </r>
  <r>
    <x v="1"/>
    <d v="2023-08-01T00:00:00"/>
    <s v="Ecolab"/>
    <x v="2"/>
    <s v="SINV02321296|540498"/>
    <s v="Check with Supplier"/>
    <s v="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296"/>
    <m/>
    <d v="2023-07-31T20:46:20"/>
    <n v="540498"/>
    <s v="SaveInvoiceFromInterface"/>
    <s v="An error occurred while processing the message, refer to the details section for more information _x000a_Message ID: {1B9E03A5-0E02-4AE2-9A43-8D67FBAAB8FD}_x000a_Instance ID: {6E9DC0D1-7BC3-45C3-9216-87B3FB1F836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4a89ce3-2fdf-4bd5-b550-6a709993694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7/31/Invoice_20230731204613_817ae66adbde46eb9fe703fbb152482c.txt"/>
    <m/>
    <m/>
    <m/>
    <m/>
  </r>
  <r>
    <x v="1"/>
    <d v="2023-08-01T00:00:00"/>
    <s v="Ecolab"/>
    <x v="2"/>
    <s v="8813607837|540495"/>
    <s v="Check with Supplier"/>
    <s v="ValidationException: There was an error in processing Invoice : 8813607837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07837"/>
    <s v="BAYWAY LABS"/>
    <d v="2023-08-01T01:35:00"/>
    <n v="540495"/>
    <s v="SaveInvoiceFromInterface"/>
    <s v="Failed|InvoiceWorkFlow|08585107531703249124289730582CU95|Production-SMART-EASTUS|Correlation Id:08585107531774724228616532060CU52|Reason: HTTP - ValidationException: There was an error in processing Invoice : 8813607837 because of following errors _x000a_Invalid Order number BAYWAY LABS or Buying Party details"/>
    <s v="https://gepsmartinterfacestorage.blob.core.windows.net/buyersqlconn/538731/Interfaces/Inbound/cXML/Invoice/ProcessingError/2023/08/01/Invoice_20230801013516_e9766abe4fa04a368bb213335644869f.txt"/>
    <m/>
    <m/>
    <m/>
    <m/>
  </r>
  <r>
    <x v="1"/>
    <d v="2023-08-01T00:00:00"/>
    <s v="Ecolab"/>
    <x v="2"/>
    <s v="9787484261|540492"/>
    <s v="Check with Supplier"/>
    <s v="ValidationException: There was an error in processing Invoice : 9787484261 because of following errors _x000a_Order with order number : MBP20230700389919 is not in valid status for invoicing.,_x000a_Invalid Order number MBP20230700389919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7484261"/>
    <s v="MBP20230700389919"/>
    <d v="2023-08-01T09:32:00"/>
    <n v="540492"/>
    <s v="SaveInvoiceFromInterface"/>
    <s v="Failed|InvoiceWorkFlow|08585107245783237247819981639CU95|Production-SMART-EASTUS|Correlation Id:08585107245829400656925548749CU17|Reason: HTTP - ValidationException: There was an error in processing Invoice : 9787484261 because of following errors _x000a_Order with order number : MBP20230700389919 is not in valid status for invoicing.,_x000a_Invalid Order number MBP20230700389919 or Buying Party details"/>
    <s v="https://gepsmartinterfacestorage.blob.core.windows.net/buyersqlconn/538731/Interfaces/Inbound/cXML/Invoice/ProcessingError/2023/08/01/Invoice_20230801093148_754de7c7f24e4bcbbcf812a9364268e4.txt"/>
    <m/>
    <m/>
    <m/>
    <m/>
  </r>
  <r>
    <x v="1"/>
    <d v="2023-08-01T00:00:00"/>
    <s v="Ecolab"/>
    <x v="2"/>
    <s v="9787584094|540492"/>
    <s v="GEP Team to reprocess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87584094"/>
    <s v="MBP20230700390592"/>
    <d v="2023-08-01T09:19:00"/>
    <n v="540492"/>
    <s v="SaveInvoiceFromInterface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1/Invoice_20230801091747_f8767d39659b4ccba858fd587f90a752.txt"/>
    <s v="Already processed"/>
    <m/>
    <m/>
    <m/>
  </r>
  <r>
    <x v="1"/>
    <d v="2023-08-01T00:00:00"/>
    <s v="Ecolab"/>
    <x v="2"/>
    <s v="9788320324|540492"/>
    <s v="Check with Supplier"/>
    <s v="ValidationException: There was an error in processing Invoice : 9788320324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0324"/>
    <s v="MBP20230700390705"/>
    <d v="2023-08-01T09:16:00"/>
    <n v="540492"/>
    <s v="SaveInvoiceFromInterface"/>
    <s v="Failed|InvoiceWorkFlow|08585107254818099671950067662CU56|Production-SMART-EASTUS|Correlation Id:08585107254872690957134040223CU27|Reason: HTTP - ValidationException: There was an error in processing Invoice : 9788320324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91646_cb6d2a0dc03449619cda65da699d398b.txt"/>
    <m/>
    <m/>
    <m/>
    <m/>
  </r>
  <r>
    <x v="1"/>
    <d v="2023-08-01T00:00:00"/>
    <s v="Ecolab"/>
    <x v="2"/>
    <s v="9788326453|540492"/>
    <s v="Check with Supplier"/>
    <s v="ValidationException: There was an error in processing Invoice : 9788326453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6453"/>
    <s v="MBP20230700390705"/>
    <d v="2023-08-01T08:01:00"/>
    <n v="540492"/>
    <s v="SaveInvoiceFromInterface"/>
    <s v="Failed|InvoiceWorkFlow|08585107299993016140463797650CU56|Production-SMART-EASTUS|Correlation Id:08585107300074395188191105899CU52|Reason: HTTP - ValidationException: There was an error in processing Invoice : 9788326453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80128_a2e80d68dfb24b1b9510bb904c9f11d2.txt"/>
    <m/>
    <m/>
    <m/>
    <m/>
  </r>
  <r>
    <x v="1"/>
    <d v="2023-08-01T00:00:00"/>
    <s v="Ecolab"/>
    <x v="2"/>
    <s v="SINV02321599|540498"/>
    <s v="Check with Supplier"/>
    <s v="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599"/>
    <m/>
    <d v="2023-08-01T17:08:00"/>
    <n v="540498"/>
    <s v="SaveInvoiceFromInterface"/>
    <s v="An error occurred while processing the message, refer to the details section for more information _x000a_Message ID: {0D145281-ADB3-496F-94DD-DC5525E52814}_x000a_Instance ID: {C1ACB966-CE00-4B76-BA28-37CD1A6E313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1672aac-0b7f-4b99-b46f-7008ec5c36d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b2d2ebfa6fb94e24beae24f74f90484a.txt"/>
    <m/>
    <m/>
    <m/>
    <m/>
  </r>
  <r>
    <x v="1"/>
    <d v="2023-08-01T00:00:00"/>
    <s v="Ecolab"/>
    <x v="2"/>
    <s v="SINV02322068|540498"/>
    <s v="Check with Supplier"/>
    <s v="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8"/>
    <m/>
    <d v="2023-08-01T17:08:00"/>
    <n v="540498"/>
    <s v="SaveInvoiceFromInterface"/>
    <s v="An error occurred while processing the message, refer to the details section for more information _x000a_Message ID: {BD2444BD-A71B-497F-BE15-F87655416389}_x000a_Instance ID: {F863947F-988B-47EA-9595-A5FB81F26AD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3db295d-f51f-4dfe-b10d-fcd30a4a86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33fc3d0ce6644532ad00bd54a8abd2b6.txt"/>
    <m/>
    <m/>
    <m/>
    <m/>
  </r>
  <r>
    <x v="1"/>
    <d v="2023-08-01T00:00:00"/>
    <s v="Ecolab"/>
    <x v="2"/>
    <s v="SINV02322069|540498"/>
    <s v="Check with Supplier"/>
    <s v="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9"/>
    <m/>
    <d v="2023-08-01T17:08:00"/>
    <n v="540498"/>
    <s v="SaveInvoiceFromInterface"/>
    <s v="An error occurred while processing the message, refer to the details section for more information _x000a_Message ID: {1DC87FE6-343C-4FEA-94E5-27AC0F24990D}_x000a_Instance ID: {0ADA73F4-085F-4903-B422-EB293EF3095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5f1a2bf-d932-4f60-adbd-3c90fde4b40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5f6f1ec339a04511a2a6e7a7446e20a4.txt"/>
    <m/>
    <m/>
    <m/>
    <m/>
  </r>
  <r>
    <x v="1"/>
    <d v="2023-08-01T00:00:00"/>
    <s v="Ecolab"/>
    <x v="2"/>
    <s v="SINV02322084|540498"/>
    <s v="Check with Supplier"/>
    <s v="ValidationException}ValidationException: There was an error in processing Invoice : SINV0232208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4"/>
    <m/>
    <d v="2023-08-01T17:08:00"/>
    <n v="540498"/>
    <s v="SaveInvoiceFromInterface"/>
    <s v="An error occurred while processing the message, refer to the details section for more information _x000a_Message ID: {62DB2CFB-2B68-4554-8301-448F412C05A6}_x000a_Instance ID: {77DC27E5-4B90-450B-B7B1-3E3B69832A5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0d872b4-b66d-4532-963d-573b3ed2c17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72c85c5a2f70485b98985c4d52837f79.txt"/>
    <m/>
    <m/>
    <m/>
    <m/>
  </r>
  <r>
    <x v="1"/>
    <d v="2023-08-01T00:00:00"/>
    <s v="Ecolab"/>
    <x v="2"/>
    <s v="SINV02322085|540498"/>
    <s v="Check with Supplier"/>
    <s v="ValidationException}ValidationException: There was an error in processing Invoice : SINV0232208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5"/>
    <m/>
    <d v="2023-08-01T17:08:00"/>
    <n v="540498"/>
    <s v="SaveInvoiceFromInterface"/>
    <s v="An error occurred while processing the message, refer to the details section for more information _x000a_Message ID: {BA804A68-186A-4981-BF4E-F09E5CE03CF0}_x000a_Instance ID: {862EDA9D-F75C-49F3-9E53-735540BF7C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5c9cad-ec6a-4b85-a96c-5ea4395d00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0284305e7e574ef6bf520154c72f0d05.txt"/>
    <m/>
    <m/>
    <m/>
    <m/>
  </r>
  <r>
    <x v="1"/>
    <d v="2023-08-01T00:00:00"/>
    <s v="Kiewit"/>
    <x v="2"/>
    <s v="1750235|539935"/>
    <s v="Check with Supplier"/>
    <s v="ValidationException: There was an error in processing Invoice : 175023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Ferguson US Holdings Inc"/>
    <s v="Invoice"/>
    <n v="1750235"/>
    <n v="4503154136"/>
    <d v="2023-07-31T23:15:39"/>
    <n v="539935"/>
    <s v="SaveInvoiceFromInterface"/>
    <s v="Failed|InvoiceWorkFlow|08585107615538767828233979937CU40|Production-SMART-EASTUS|Correlation Id:08585107615577620229976135131CU87|Reason: HTTP - ValidationException: There was an error in processing Invoice : 1750235 because of following errors _x000a_Partner Invoice date cannot be greater than Current date"/>
    <s v="https://gepsmartinterfacestorage.blob.core.windows.net/buyersqlconn/70021845/Interfaces/Inbound/cXML/Invoice/ProcessingError/2023/07/31/Invoice_20230731231534_569534eaca784b2fa0fc20b66254df92.txt"/>
    <m/>
    <m/>
    <m/>
    <m/>
  </r>
  <r>
    <x v="1"/>
    <d v="2023-08-01T00:00:00"/>
    <s v="Kiewit"/>
    <x v="2"/>
    <s v="1KXR1FT4GM6C|545568"/>
    <s v="GEP Team to reprocess"/>
    <s v="Failed|InvoiceWorkFlow|08585107458796040277976447109CU63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KXR1FT4GM6C"/>
    <n v="4503156924"/>
    <d v="2023-08-01T03:38:00"/>
    <n v="545568"/>
    <s v="SaveInvoiceFromInterface"/>
    <s v="Failed|InvoiceWorkFlow|08585107458796040277976447109CU63|Production-SMART-EASTUS|Correlation Id:08585107458841046978039910737CU52|Reason: HTTP - Exception occured in API, Please contact Admin."/>
    <s v="https://gepsmartinterfacestorage.blob.core.windows.net/buyersqlconn/70021845/Interfaces/Inbound/cXML/Invoice/ProcessingError/2023/08/01/Invoice_20230801033647_e2bc192231234cea831dc5768c7a7eb0.txt"/>
    <s v="Processed"/>
    <m/>
    <m/>
    <m/>
  </r>
  <r>
    <x v="1"/>
    <d v="2023-08-01T00:00:00"/>
    <s v="Kiewit"/>
    <x v="2"/>
    <s v="9333242191|566727"/>
    <s v="GEP Team to reprocess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1"/>
    <n v="4503143272"/>
    <d v="2023-08-01T04:14:00"/>
    <n v="566727"/>
    <s v="SaveInvoiceFromInterface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99ef4e5f727d44d09c0bc2868183cc61.txt"/>
    <s v="Already processed"/>
    <m/>
    <m/>
    <m/>
  </r>
  <r>
    <x v="1"/>
    <d v="2023-08-01T00:00:00"/>
    <s v="Kiewit"/>
    <x v="2"/>
    <s v="9333242194|566727"/>
    <s v="GEP Team to reprocess"/>
    <s v="Failed|InvoiceWorkFlow|08585107437338682552952365538CU67|Production-SMART-EASTUS|Correlation Id:08585107438327705233242910138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4"/>
    <n v="4503155305"/>
    <d v="2023-08-01T04:12:00"/>
    <n v="566727"/>
    <s v="SaveInvoiceFromInterface"/>
    <s v="Failed|InvoiceWorkFlow|08585107437338682552952365538CU67|Production-SMART-EASTUS|Correlation Id:08585107438327705233242910138CU19|Reason: HTTP - Exception occured in API, Please contact Admin."/>
    <s v="https://gepsmartinterfacestorage.blob.core.windows.net/buyersqlconn/70021845/Interfaces/Inbound/cXML/Invoice/ProcessingError/2023/08/01/Invoice_20230801041232_3c3905636aba463e929182ebb6952b7e.txt"/>
    <s v="Processed"/>
    <m/>
    <m/>
    <m/>
  </r>
  <r>
    <x v="1"/>
    <d v="2023-08-01T00:00:00"/>
    <s v="Kiewit"/>
    <x v="2"/>
    <s v="9333242195|566727"/>
    <s v="GEP Team to reprocess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5"/>
    <n v="4503155305"/>
    <d v="2023-08-01T04:14:00"/>
    <n v="566727"/>
    <s v="SaveInvoiceFromInterface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52f513e8f3d49c58c8bfddc545a172b.txt"/>
    <s v="Already processed"/>
    <m/>
    <m/>
    <m/>
  </r>
  <r>
    <x v="1"/>
    <d v="2023-08-01T00:00:00"/>
    <s v="Kiewit"/>
    <x v="2"/>
    <s v="9333242196|566727"/>
    <s v="GEP Team to reprocess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6"/>
    <n v="4503155305"/>
    <d v="2023-08-01T04:14:00"/>
    <n v="566727"/>
    <s v="SaveInvoiceFromInterface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c4e543457054615a67d966b864ada45.txt"/>
    <s v="Already processed"/>
    <m/>
    <m/>
    <m/>
  </r>
  <r>
    <x v="1"/>
    <d v="2023-08-01T00:00:00"/>
    <s v="Kiewit"/>
    <x v="2"/>
    <s v="4621525436|572685"/>
    <s v="Check with Supplier"/>
    <s v="ValidationException: There was an error in processing Invoice : 4621525436 because of following errors _x000a_Invalid Order number WL 7-26-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5436"/>
    <s v="WL 7-26-23"/>
    <d v="2023-08-01T04:41:00"/>
    <n v="572685"/>
    <s v="SaveInvoiceFromInterface"/>
    <s v="Failed|InvoiceWorkFlow|08585107420139598986395695752CU42|Production-SMART-EASTUS|Correlation Id:08585107420183195785664723818CU51|Reason: HTTP - ValidationException: There was an error in processing Invoice : 4621525436 because of following errors _x000a_Invalid Order number WL 7-26-23 or Buying Party details"/>
    <s v="https://gepsmartinterfacestorage.blob.core.windows.net/buyersqlconn/70021845/Interfaces/Inbound/cXML/Invoice/ProcessingError/2023/08/01/Invoice_20230801044112_b67f563b66594656937c299822a3549c.txt"/>
    <m/>
    <m/>
    <m/>
    <m/>
  </r>
  <r>
    <x v="1"/>
    <d v="2023-08-01T00:00:00"/>
    <s v="Kiewit"/>
    <x v="2"/>
    <s v="4621528523|572685"/>
    <s v="Check with Supplier"/>
    <s v="ValidationException: There was an error in processing Invoice : 4621528523 because of following errors _x000a_Invalid Order number CCN # 2108059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8523"/>
    <s v="CCN # 2108059"/>
    <d v="2023-08-01T05:07:00"/>
    <n v="572685"/>
    <s v="SaveInvoiceFromInterface"/>
    <s v="Failed|InvoiceWorkFlow|08585107404461755698442075293CU59|Production-SMART-EASTUS|Correlation Id:08585107404500766998853120557CU23|Reason: HTTP - ValidationException: There was an error in processing Invoice : 4621528523 because of following errors _x000a_Invalid Order number CCN # 2108059 or Buying Party details"/>
    <s v="https://gepsmartinterfacestorage.blob.core.windows.net/buyersqlconn/70021845/Interfaces/Inbound/cXML/Invoice/ProcessingError/2023/08/01/Invoice_20230801050720_a8f20dbe45eb4e94a2966cbd15055a17.txt"/>
    <m/>
    <m/>
    <m/>
    <m/>
  </r>
  <r>
    <x v="1"/>
    <d v="2023-08-01T00:00:00"/>
    <s v="Kiewit"/>
    <x v="2"/>
    <s v="9333235258|566727"/>
    <s v="Check with Supplier"/>
    <s v="ValidationException: There was an error in processing Invoice : 9333235258 because of following errors _x000a_Line Item Number(s) should be greater than zer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35258"/>
    <n v="4502720194"/>
    <d v="2023-08-01T04:14:00"/>
    <n v="566727"/>
    <s v="SaveInvoiceFromInterface"/>
    <s v="Failed|InvoiceWorkFlow|08585107436379890421930714840CU64|Production-SMART-EASTUS|Correlation Id:08585107436470218892566702406CU84|Reason: HTTP - ValidationException: There was an error in processing Invoice : 9333235258 because of following errors _x000a_Line Item Number(s) should be greater than zero"/>
    <s v="https://gepsmartinterfacestorage.blob.core.windows.net/buyersqlconn/70021845/Interfaces/Inbound/cXML/Invoice/ProcessingError/2023/08/01/Invoice_20230801041408_13ab4041edcb48aeae8c7e80f7ebdb8c.txt"/>
    <m/>
    <m/>
    <m/>
    <m/>
  </r>
  <r>
    <x v="1"/>
    <d v="2023-08-01T00:00:00"/>
    <s v="Kiewit"/>
    <x v="2"/>
    <s v="9788070721|571179"/>
    <s v="GEP Team to reprocess"/>
    <s v="Failed|InvoiceWorkFlow|08585107235499934180879412712CU89|Production-SMART-EASTUS|Correlation Id:08585107235573934452875681411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070721"/>
    <n v="4503156087"/>
    <d v="2023-08-01T09:50:00"/>
    <n v="571179"/>
    <s v="SaveInvoiceFromInterface"/>
    <s v="Failed|InvoiceWorkFlow|08585107235499934180879412712CU89|Production-SMART-EASTUS|Correlation Id:08585107235573934452875681411CU50|Reason: HTTP - Exception occured in API, Please contact Admin."/>
    <s v="https://gepsmartinterfacestorage.blob.core.windows.net/buyersqlconn/70021845/Interfaces/Inbound/cXML/Invoice/ProcessingError/2023/08/01/Invoice_20230801094857_da88bc6d1e6b414e8411bf27f60b410a.txt"/>
    <s v="Processed"/>
    <m/>
    <m/>
    <m/>
  </r>
  <r>
    <x v="1"/>
    <d v="2023-08-01T00:00:00"/>
    <s v="Kiewit"/>
    <x v="2"/>
    <s v="9788139328|571179"/>
    <s v="GEP Team to reprocess"/>
    <s v="Failed|InvoiceWorkFlow|08585107300024391357109525344CU69|Production-SMART-EASTUS|Correlation Id:08585107300074395188191105899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139328"/>
    <n v="4503155943"/>
    <d v="2023-08-01T08:03:00"/>
    <n v="571179"/>
    <s v="SaveInvoiceFromInterface"/>
    <s v="Failed|InvoiceWorkFlow|08585107300024391357109525344CU69|Production-SMART-EASTUS|Correlation Id:08585107300074395188191105899CU52|Reason: HTTP - Exception occured in API, Please contact Admin."/>
    <s v="https://gepsmartinterfacestorage.blob.core.windows.net/buyersqlconn/70021845/Interfaces/Inbound/cXML/Invoice/ProcessingError/2023/08/01/Invoice_20230801080124_a84e7a6816ea4cd5a599cdd522ed4290.txt"/>
    <s v="Processed"/>
    <m/>
    <m/>
    <m/>
  </r>
  <r>
    <x v="1"/>
    <d v="2023-08-01T00:00:00"/>
    <s v="Petronas"/>
    <x v="1"/>
    <s v="6309688718830|548566"/>
    <s v="GEP Team to reprocess"/>
    <s v="Failed|InvoiceWorkFlow|08585107460609072074961043316CU44|Production-SMART-EASTUS|Correlation Id:08585107460646593797910075799CU87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09690000000"/>
    <n v="3400382563"/>
    <d v="2023-08-01T03:35:00"/>
    <n v="548566"/>
    <s v="SaveInvoiceFromInterface"/>
    <s v="Failed|InvoiceWorkFlow|08585107460609072074961043316CU44|Production-SMART-EASTUS|Correlation Id:08585107460646593797910075799CU87|Reason: HTTP - Exception occured in API, Please contact Admin."/>
    <s v="https://gepsmartinterfacestorage.blob.core.windows.net/buyersqlconn/70021790/Interfaces/Inbound/cXML/Invoice/ProcessingError/2023/08/01/Invoice_20230801033345_e2774d63b0674b1d80883eeff3dd7c4b.txt"/>
    <s v="Processed"/>
    <m/>
    <m/>
    <m/>
  </r>
  <r>
    <x v="1"/>
    <d v="2023-08-01T00:00:00"/>
    <s v="Petronas"/>
    <x v="1"/>
    <s v="6365699018837|548566"/>
    <s v="GEP Team to reprocess"/>
    <s v="Failed|InvoiceWorkFlow|08585107458804537086159599124CU47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65700000000"/>
    <n v="3400383477"/>
    <d v="2023-08-01T03:38:00"/>
    <n v="548566"/>
    <s v="SaveInvoiceFromInterface"/>
    <s v="Failed|InvoiceWorkFlow|08585107458804537086159599124CU47|Production-SMART-EASTUS|Correlation Id:08585107458841046978039910737CU52|Reason: HTTP - Exception occured in API, Please contact Admin."/>
    <s v="https://gepsmartinterfacestorage.blob.core.windows.net/buyersqlconn/70021790/Interfaces/Inbound/cXML/Invoice/ProcessingError/2023/08/01/Invoice_20230801033646_1e4f729cba3348059fb7cf92c44e5032.txt"/>
    <s v="Processed"/>
    <m/>
    <m/>
    <m/>
  </r>
  <r>
    <x v="1"/>
    <d v="2023-08-01T00:00:00"/>
    <s v="Petronas"/>
    <x v="1"/>
    <s v="6238735518891|548566"/>
    <s v="GEP Team to reprocess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238740000000"/>
    <n v="3400387653"/>
    <d v="2023-08-01T04:13:00"/>
    <n v="548566"/>
    <s v="SaveInvoiceFromInterface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6_1588a582d1644a2cb4e1e27d23477df8.txt"/>
    <s v="Already processed"/>
    <m/>
    <m/>
    <m/>
  </r>
  <r>
    <x v="1"/>
    <d v="2023-08-01T00:00:00"/>
    <s v="Petronas"/>
    <x v="1"/>
    <s v="6399740618894|548566"/>
    <s v="GEP Team to reprocess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99740000000"/>
    <n v="3400388420"/>
    <d v="2023-08-01T04:13:00"/>
    <n v="548566"/>
    <s v="SaveInvoiceFromInterface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7_873b3d3602d7458cb7907954a34e870f.txt"/>
    <s v="Already processed"/>
    <m/>
    <m/>
    <m/>
  </r>
  <r>
    <x v="1"/>
    <d v="2023-08-02T00:00:00"/>
    <s v="ABM"/>
    <x v="1"/>
    <s v="13697205-00|455688"/>
    <s v="Check with Supplier"/>
    <s v="ValidationException: There was an error in processing Invoice : 1369720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697205-00"/>
    <s v="PO-07:23-426838"/>
    <d v="2023-08-01T18:50:00"/>
    <n v="455688"/>
    <s v="SaveInvoiceFromInterface"/>
    <s v="Failed|InvoiceWorkFlow|08585106910538088408517968199CU57|Production-SMART-EASTUS|Correlation Id:08585106910581210675605553690CU18|Reason: HTTP - ValidationException: There was an error in processing Invoice : 13697205-00 because of following errors _x000a_Following line item(s) number not available in order line items : 2"/>
    <s v="https://gepsmartinterfacestorage.blob.core.windows.net/buyersqlconn/4202/Interfaces/Inbound/cXML/Invoice/ProcessingError/2023/08/01/Invoice_20230801185033_a45da1fd-1e29-4941-a23b-c9a3d3ec9d1d.txt"/>
    <m/>
    <m/>
    <m/>
    <m/>
  </r>
  <r>
    <x v="1"/>
    <d v="2023-08-02T00:00:00"/>
    <s v="ABM"/>
    <x v="1"/>
    <s v="81854535_CR|455644"/>
    <s v="Check with Supplier"/>
    <s v="ValidationException: OrderNumber : 4523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4535_CR"/>
    <m/>
    <d v="2023-08-01T13:39:00"/>
    <n v="455644"/>
    <s v="SaveCreditMemoFromInterface"/>
    <s v="Failed|CreditMemoWorkFlow|08585107097457161670550320195CU53|Production-SMART-EASTUS|Correlation Id:08585107097477525147264917587CU88|Reason: HTTP - ValidationException: OrderNumber : 452376 does not exists"/>
    <s v="https://gepsmartinterfacestorage.blob.core.windows.net/buyersqlconn/4202/Interfaces/Inbound/cXML/CreditMemo/ProcessingError/2023/08/01/CreditMemo_20230801133901_ad5abb2a87cc414cbafba294e171e898.txt"/>
    <m/>
    <m/>
    <m/>
    <m/>
  </r>
  <r>
    <x v="1"/>
    <d v="2023-08-02T00:00:00"/>
    <s v="ABM"/>
    <x v="1"/>
    <s v="81863622_CR|455644"/>
    <s v="Check with Supplier"/>
    <s v="ValidationException: OrderNumber : 45236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22_CR"/>
    <m/>
    <d v="2023-08-01T13:38:00"/>
    <n v="455644"/>
    <s v="SaveCreditMemoFromInterface"/>
    <s v="Failed|CreditMemoWorkFlow|08585107098064714688560410235CU53|Production-SMART-EASTUS|Correlation Id:08585107098080982141773857040CU41|Reason: HTTP - ValidationException: OrderNumber : 452367 does not exists"/>
    <s v="https://gepsmartinterfacestorage.blob.core.windows.net/buyersqlconn/4202/Interfaces/Inbound/cXML/CreditMemo/ProcessingError/2023/08/01/CreditMemo_20230801133800_98c80a13e552444c9c24f5578f35d17f.txt"/>
    <m/>
    <m/>
    <m/>
    <m/>
  </r>
  <r>
    <x v="1"/>
    <d v="2023-08-02T00:00:00"/>
    <s v="ABM"/>
    <x v="1"/>
    <s v="81844513_CR|455644"/>
    <s v="Check with Supplier"/>
    <s v="ValidationException: OrderNumber : 45223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3_CR"/>
    <m/>
    <d v="2023-08-01T13:38:00"/>
    <n v="455644"/>
    <s v="SaveCreditMemoFromInterface"/>
    <s v="Failed|CreditMemoWorkFlow|08585107098064714687560410235CU50|Production-SMART-EASTUS|Correlation Id:08585107098080982141773857040CU41|Reason: HTTP - ValidationException: OrderNumber : 452236 does not exists"/>
    <s v="https://gepsmartinterfacestorage.blob.core.windows.net/buyersqlconn/4202/Interfaces/Inbound/cXML/CreditMemo/ProcessingError/2023/08/01/CreditMemo_20230801133800_262a680ad0be488f936c632e664565e7.txt"/>
    <m/>
    <m/>
    <m/>
    <m/>
  </r>
  <r>
    <x v="1"/>
    <d v="2023-08-02T00:00:00"/>
    <s v="ABM"/>
    <x v="1"/>
    <s v="81826851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26851_CR"/>
    <m/>
    <d v="2023-08-01T13:37:00"/>
    <n v="455644"/>
    <s v="SaveCreditMemoFromInterface"/>
    <s v="Failed|CreditMemoWorkFlow|08585107098653496858533579475CU27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0547e43018644cc9b624bfb36a7f1a00.txt"/>
    <m/>
    <m/>
    <m/>
    <m/>
  </r>
  <r>
    <x v="1"/>
    <d v="2023-08-02T00:00:00"/>
    <s v="ABM"/>
    <x v="1"/>
    <s v="81863617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17_CR"/>
    <m/>
    <d v="2023-08-01T13:37:00"/>
    <n v="455644"/>
    <s v="SaveCreditMemoFromInterface"/>
    <s v="Failed|CreditMemoWorkFlow|08585107098653496854533579475CU82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ff260c3ab7154e569085d9edea3f00c8.txt"/>
    <m/>
    <m/>
    <m/>
    <m/>
  </r>
  <r>
    <x v="1"/>
    <d v="2023-08-02T00:00:00"/>
    <s v="ABM"/>
    <x v="1"/>
    <s v="81853763_CR|455644"/>
    <s v="Check with Supplier"/>
    <s v="ValidationException: OrderNumber : 451891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3763_CR"/>
    <m/>
    <d v="2023-08-01T13:37:00"/>
    <n v="455644"/>
    <s v="SaveCreditMemoFromInterface"/>
    <s v="Failed|CreditMemoWorkFlow|08585107098653496855533579475CU84|Production-SMART-EASTUS|Correlation Id:08585107098745364224873482047CU71|Reason: HTTP - ValidationException: OrderNumber : 451891 does not exists"/>
    <s v="https://gepsmartinterfacestorage.blob.core.windows.net/buyersqlconn/4202/Interfaces/Inbound/cXML/CreditMemo/ProcessingError/2023/08/01/CreditMemo_20230801133701_e87ea41b96504fc497911c46623a5ed9.txt"/>
    <m/>
    <m/>
    <m/>
    <m/>
  </r>
  <r>
    <x v="1"/>
    <d v="2023-08-02T00:00:00"/>
    <s v="ABM"/>
    <x v="1"/>
    <s v="81867803_CR|455644"/>
    <s v="Check with Supplier"/>
    <s v="ValidationException: OrderNumber : 45118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7803_CR"/>
    <m/>
    <d v="2023-08-01T13:37:00"/>
    <n v="455644"/>
    <s v="SaveCreditMemoFromInterface"/>
    <s v="Failed|CreditMemoWorkFlow|08585107098653496856533579475CU82|Production-SMART-EASTUS|Correlation Id:08585107098745364224873482047CU71|Reason: HTTP - ValidationException: OrderNumber : 451182 does not exists"/>
    <s v="https://gepsmartinterfacestorage.blob.core.windows.net/buyersqlconn/4202/Interfaces/Inbound/cXML/CreditMemo/ProcessingError/2023/08/01/CreditMemo_20230801133701_7ea1a20f3f3c43c0b197960548b66d57.txt"/>
    <m/>
    <m/>
    <m/>
    <m/>
  </r>
  <r>
    <x v="1"/>
    <d v="2023-08-02T00:00:00"/>
    <s v="ABM"/>
    <x v="1"/>
    <s v="81844510_CR|455644"/>
    <s v="Check with Supplier"/>
    <s v="ValidationException: OrderNumber : 45215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0_CR"/>
    <m/>
    <d v="2023-08-01T13:37:00"/>
    <n v="455644"/>
    <s v="SaveCreditMemoFromInterface"/>
    <s v="Failed|CreditMemoWorkFlow|08585107098653496853533579475CU81|Production-SMART-EASTUS|Correlation Id:08585107098745364224873482047CU71|Reason: HTTP - ValidationException: OrderNumber : 452155 does not exists"/>
    <s v="https://gepsmartinterfacestorage.blob.core.windows.net/buyersqlconn/4202/Interfaces/Inbound/cXML/CreditMemo/ProcessingError/2023/08/01/CreditMemo_20230801133701_421efdb15f58447aa02690745491c221.txt"/>
    <m/>
    <m/>
    <m/>
    <m/>
  </r>
  <r>
    <x v="1"/>
    <d v="2023-08-02T00:00:00"/>
    <s v="ABM"/>
    <x v="1"/>
    <s v="81831484_CR|455644"/>
    <s v="Check with Supplier"/>
    <s v="ValidationException: OrderNumber : 45198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4_CR"/>
    <m/>
    <d v="2023-08-01T13:37:00"/>
    <n v="455644"/>
    <s v="SaveCreditMemoFromInterface"/>
    <s v="Failed|CreditMemoWorkFlow|08585107098653496859533579475CU53|Production-SMART-EASTUS|Correlation Id:08585107098745364224873482047CU71|Reason: HTTP - ValidationException: OrderNumber : 451987 does not exists"/>
    <s v="https://gepsmartinterfacestorage.blob.core.windows.net/buyersqlconn/4202/Interfaces/Inbound/cXML/CreditMemo/ProcessingError/2023/08/01/CreditMemo_20230801133701_16c77d598d6c4b34a5e90544774d31a8.txt"/>
    <m/>
    <m/>
    <m/>
    <m/>
  </r>
  <r>
    <x v="1"/>
    <d v="2023-08-02T00:00:00"/>
    <s v="ABM"/>
    <x v="1"/>
    <s v="81834290_CR|455644"/>
    <s v="Check with Supplier"/>
    <s v="ValidationException: OrderNumber : 45198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4290_CR"/>
    <m/>
    <d v="2023-08-01T13:37:00"/>
    <n v="455644"/>
    <s v="SaveCreditMemoFromInterface"/>
    <s v="Failed|CreditMemoWorkFlow|08585107098653496860533579475CU19|Production-SMART-EASTUS|Correlation Id:08585107098745364224873482047CU71|Reason: HTTP - ValidationException: OrderNumber : 451983 does not exists"/>
    <s v="https://gepsmartinterfacestorage.blob.core.windows.net/buyersqlconn/4202/Interfaces/Inbound/cXML/CreditMemo/ProcessingError/2023/08/01/CreditMemo_20230801133701_6e92acf09324416c99b6b84a5550b89e.txt"/>
    <m/>
    <m/>
    <m/>
    <m/>
  </r>
  <r>
    <x v="1"/>
    <d v="2023-08-02T00:00:00"/>
    <s v="ABM"/>
    <x v="1"/>
    <s v="81831477_CR|455644"/>
    <s v="Check with Supplier"/>
    <s v="ValidationException: OrderNumber : 4518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77_CR"/>
    <m/>
    <d v="2023-08-01T13:37:00"/>
    <n v="455644"/>
    <s v="SaveCreditMemoFromInterface"/>
    <s v="Failed|CreditMemoWorkFlow|08585107098653496862533579475CU23|Production-SMART-EASTUS|Correlation Id:08585107098745364224873482047CU71|Reason: HTTP - ValidationException: OrderNumber : 451876 does not exists"/>
    <s v="https://gepsmartinterfacestorage.blob.core.windows.net/buyersqlconn/4202/Interfaces/Inbound/cXML/CreditMemo/ProcessingError/2023/08/01/CreditMemo_20230801133701_833fd1ff0bf342d3a9d47a5b0e2ef99f.txt"/>
    <m/>
    <m/>
    <m/>
    <m/>
  </r>
  <r>
    <x v="1"/>
    <d v="2023-08-02T00:00:00"/>
    <s v="ABM"/>
    <x v="1"/>
    <s v="81831482_CR|455644"/>
    <s v="Check with Supplier"/>
    <s v="ValidationException: OrderNumber : 45195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2_CR"/>
    <m/>
    <d v="2023-08-01T13:37:00"/>
    <n v="455644"/>
    <s v="SaveCreditMemoFromInterface"/>
    <s v="Failed|CreditMemoWorkFlow|08585107098653496861533579475CU50|Production-SMART-EASTUS|Correlation Id:08585107098745364224873482047CU71|Reason: HTTP - ValidationException: OrderNumber : 451953 does not exists"/>
    <s v="https://gepsmartinterfacestorage.blob.core.windows.net/buyersqlconn/4202/Interfaces/Inbound/cXML/CreditMemo/ProcessingError/2023/08/01/CreditMemo_20230801133701_2c14f79621ea4907a5323644959119c9.txt"/>
    <m/>
    <m/>
    <m/>
    <m/>
  </r>
  <r>
    <x v="1"/>
    <d v="2023-08-02T00:00:00"/>
    <s v="ABM"/>
    <x v="1"/>
    <s v="81849818_CR|455644"/>
    <s v="Check with Supplier"/>
    <s v="ValidationException: OrderNumber : 44941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9818_CR"/>
    <m/>
    <d v="2023-08-01T13:37:00"/>
    <n v="455644"/>
    <s v="SaveCreditMemoFromInterface"/>
    <s v="Failed|CreditMemoWorkFlow|08585107098653496857533579475CU48|Production-SMART-EASTUS|Correlation Id:08585107098745364224873482047CU71|Reason: HTTP - ValidationException: OrderNumber : 449415 does not exists"/>
    <s v="https://gepsmartinterfacestorage.blob.core.windows.net/buyersqlconn/4202/Interfaces/Inbound/cXML/CreditMemo/ProcessingError/2023/08/01/CreditMemo_20230801133701_6e242e995f4b44de8676aefb3480e714.txt"/>
    <m/>
    <m/>
    <m/>
    <m/>
  </r>
  <r>
    <x v="1"/>
    <d v="2023-08-02T00:00:00"/>
    <s v="ABM"/>
    <x v="1"/>
    <s v="81830098_CR|455644"/>
    <s v="Check with Supplier"/>
    <s v="ValidationException: OrderNumber : 45191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0098_CR"/>
    <m/>
    <d v="2023-08-01T13:35:00"/>
    <n v="455644"/>
    <s v="SaveCreditMemoFromInterface"/>
    <s v="Failed|CreditMemoWorkFlow|08585107099333567409042843912CU18|Production-SMART-EASTUS|Correlation Id:08585107099350883879271256868CU95|Reason: HTTP - ValidationException: OrderNumber : 451914 does not exists"/>
    <s v="https://gepsmartinterfacestorage.blob.core.windows.net/buyersqlconn/4202/Interfaces/Inbound/cXML/CreditMemo/ProcessingError/2023/08/01/CreditMemo_20230801133553_1643fa171f1648559f83c462d22f135b.txt"/>
    <m/>
    <m/>
    <m/>
    <m/>
  </r>
  <r>
    <x v="1"/>
    <d v="2023-08-02T00:00:00"/>
    <s v="ABM"/>
    <x v="1"/>
    <s v="81841059_CR|455644"/>
    <s v="Check with Supplier"/>
    <s v="ValidationException: OrderNumber : 45205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1059_CR"/>
    <m/>
    <d v="2023-08-01T13:35:00"/>
    <n v="455644"/>
    <s v="SaveCreditMemoFromInterface"/>
    <s v="Failed|CreditMemoWorkFlow|08585107099333567411042843912CU23|Production-SMART-EASTUS|Correlation Id:08585107099350883879271256868CU95|Reason: HTTP - ValidationException: OrderNumber : 452052 does not exists"/>
    <s v="https://gepsmartinterfacestorage.blob.core.windows.net/buyersqlconn/4202/Interfaces/Inbound/cXML/CreditMemo/ProcessingError/2023/08/01/CreditMemo_20230801133553_f09702ee576d45f39df4750796c280eb.txt"/>
    <m/>
    <m/>
    <m/>
    <m/>
  </r>
  <r>
    <x v="1"/>
    <d v="2023-08-02T00:00:00"/>
    <s v="ABM"/>
    <x v="1"/>
    <s v="81837733_CR|455644"/>
    <s v="Check with Supplier"/>
    <s v="ValidationException: OrderNumber : 452048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733_CR"/>
    <m/>
    <d v="2023-08-01T13:35:00"/>
    <n v="455644"/>
    <s v="SaveCreditMemoFromInterface"/>
    <s v="Failed|CreditMemoWorkFlow|08585107099333567412042843912CU21|Production-SMART-EASTUS|Correlation Id:08585107099350883879271256868CU95|Reason: HTTP - ValidationException: OrderNumber : 452048 does not exists"/>
    <s v="https://gepsmartinterfacestorage.blob.core.windows.net/buyersqlconn/4202/Interfaces/Inbound/cXML/CreditMemo/ProcessingError/2023/08/01/CreditMemo_20230801133553_2a2de3e800b34433855f08b6e66be579.txt"/>
    <m/>
    <m/>
    <m/>
    <m/>
  </r>
  <r>
    <x v="1"/>
    <d v="2023-08-02T00:00:00"/>
    <s v="ABM"/>
    <x v="1"/>
    <s v="81837911_CR|455644"/>
    <s v="Check with Supplier"/>
    <s v="ValidationException: OrderNumber : 45188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911_CR"/>
    <m/>
    <d v="2023-08-01T13:35:00"/>
    <n v="455644"/>
    <s v="SaveCreditMemoFromInterface"/>
    <s v="Failed|CreditMemoWorkFlow|08585107099333567410042843912CU80|Production-SMART-EASTUS|Correlation Id:08585107099350883879271256868CU95|Reason: HTTP - ValidationException: OrderNumber : 451884 does not exists"/>
    <s v="https://gepsmartinterfacestorage.blob.core.windows.net/buyersqlconn/4202/Interfaces/Inbound/cXML/CreditMemo/ProcessingError/2023/08/01/CreditMemo_20230801133553_32bbe9673fa04c06b08ce0001e1f579b.txt"/>
    <m/>
    <m/>
    <m/>
    <m/>
  </r>
  <r>
    <x v="1"/>
    <d v="2023-08-02T00:00:00"/>
    <s v="Ecolab"/>
    <x v="2"/>
    <s v="SINV02322085|540498"/>
    <s v="Check with Supplier"/>
    <s v="ValidationException}ValidationException: There was an error in processing Invoice : SINV0232208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5"/>
    <m/>
    <d v="2023-08-01T17:08:00"/>
    <n v="540498"/>
    <s v="SaveInvoiceFromInterface"/>
    <s v="An error occurred while processing the message, refer to the details section for more information _x000a_Message ID: {BA804A68-186A-4981-BF4E-F09E5CE03CF0}_x000a_Instance ID: {862EDA9D-F75C-49F3-9E53-735540BF7C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5c9cad-ec6a-4b85-a96c-5ea4395d00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0284305e7e574ef6bf520154c72f0d05.txt"/>
    <m/>
    <m/>
    <m/>
    <m/>
  </r>
  <r>
    <x v="1"/>
    <d v="2023-08-02T00:00:00"/>
    <s v="Ecolab"/>
    <x v="2"/>
    <s v="SINV02322069|540498"/>
    <s v="Check with Supplier"/>
    <s v="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9"/>
    <m/>
    <d v="2023-08-01T17:08:00"/>
    <n v="540498"/>
    <s v="SaveInvoiceFromInterface"/>
    <s v="An error occurred while processing the message, refer to the details section for more information _x000a_Message ID: {1DC87FE6-343C-4FEA-94E5-27AC0F24990D}_x000a_Instance ID: {0ADA73F4-085F-4903-B422-EB293EF3095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5f1a2bf-d932-4f60-adbd-3c90fde4b40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5f6f1ec339a04511a2a6e7a7446e20a4.txt"/>
    <m/>
    <m/>
    <m/>
    <m/>
  </r>
  <r>
    <x v="1"/>
    <d v="2023-08-02T00:00:00"/>
    <s v="Ecolab"/>
    <x v="2"/>
    <s v="SINV02322084|540498"/>
    <s v="Check with Supplier"/>
    <s v="ValidationException}ValidationException: There was an error in processing Invoice : SINV0232208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4"/>
    <m/>
    <d v="2023-08-01T17:08:00"/>
    <n v="540498"/>
    <s v="SaveInvoiceFromInterface"/>
    <s v="An error occurred while processing the message, refer to the details section for more information _x000a_Message ID: {62DB2CFB-2B68-4554-8301-448F412C05A6}_x000a_Instance ID: {77DC27E5-4B90-450B-B7B1-3E3B69832A5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0d872b4-b66d-4532-963d-573b3ed2c17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72c85c5a2f70485b98985c4d52837f79.txt"/>
    <m/>
    <m/>
    <m/>
    <m/>
  </r>
  <r>
    <x v="1"/>
    <d v="2023-08-02T00:00:00"/>
    <s v="Ecolab"/>
    <x v="2"/>
    <s v="SINV02321599|540498"/>
    <s v="Check with Supplier"/>
    <s v="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599"/>
    <m/>
    <d v="2023-08-01T17:08:00"/>
    <n v="540498"/>
    <s v="SaveInvoiceFromInterface"/>
    <s v="An error occurred while processing the message, refer to the details section for more information _x000a_Message ID: {0D145281-ADB3-496F-94DD-DC5525E52814}_x000a_Instance ID: {C1ACB966-CE00-4B76-BA28-37CD1A6E313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1672aac-0b7f-4b99-b46f-7008ec5c36d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b2d2ebfa6fb94e24beae24f74f90484a.txt"/>
    <m/>
    <m/>
    <m/>
    <m/>
  </r>
  <r>
    <x v="1"/>
    <d v="2023-08-02T00:00:00"/>
    <s v="Ecolab"/>
    <x v="2"/>
    <s v="SINV02322068|540498"/>
    <s v="Check with Supplier"/>
    <s v="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8"/>
    <m/>
    <d v="2023-08-01T17:08:00"/>
    <n v="540498"/>
    <s v="SaveInvoiceFromInterface"/>
    <s v="An error occurred while processing the message, refer to the details section for more information _x000a_Message ID: {BD2444BD-A71B-497F-BE15-F87655416389}_x000a_Instance ID: {F863947F-988B-47EA-9595-A5FB81F26AD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3db295d-f51f-4dfe-b10d-fcd30a4a86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33fc3d0ce6644532ad00bd54a8abd2b6.txt"/>
    <m/>
    <m/>
    <m/>
    <m/>
  </r>
  <r>
    <x v="1"/>
    <d v="2023-08-02T00:00:00"/>
    <s v="Ecolab"/>
    <x v="2"/>
    <s v="7000317536|542415"/>
    <s v="Check with Supplier"/>
    <s v="ValidationException: PartnerInvoiceNumber does not exist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1T22:04:00"/>
    <n v="542415"/>
    <s v="SaveCreditMemoFromInterface"/>
    <s v="Failed|CreditMemoWorkFlow|08585106793957319899086979610CU26|Production-SMART-EASTUS|Correlation Id:08585106793977270245039694509CU67|Reason: HTTP - ValidationException: PartnerInvoiceNumber does not exists"/>
    <s v="https://gepsmartinterfacestorage.blob.core.windows.net/buyersqlconn/538731/Interfaces/Inbound/cXML/CreditMemo/ProcessingError/2023/08/01/CreditMemo_20230801220450_41ead14372314a9db41589cca45f5076.txt"/>
    <m/>
    <m/>
    <m/>
    <m/>
  </r>
  <r>
    <x v="1"/>
    <d v="2023-08-02T00:00:00"/>
    <s v="Kiewit"/>
    <x v="2"/>
    <s v="11907946|570280"/>
    <s v="Check with Supplier"/>
    <s v="ValidationException: There was an error in processing Invoice : 11907946 because of following errors _x000a_Invalid Order number 9446086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07946"/>
    <n v="9446086"/>
    <d v="2023-08-02T06:08:00"/>
    <n v="570280"/>
    <s v="SaveInvoiceFromInterface"/>
    <s v="Failed|InvoiceWorkFlow|08585106504100934159962295401CU41|Production-SMART-EASTUS|Correlation Id:08585106504164259235158905502CU55|Reason: HTTP - ValidationException: There was an error in processing Invoice : 11907946 because of following errors _x000a_Invalid Order number 9446086 or Buying Party details"/>
    <s v="https://gepsmartinterfacestorage.blob.core.windows.net/buyersqlconn/70021845/Interfaces/Inbound/cXML/Invoice/ProcessingError/2023/08/02/Invoice_20230802060757_b0cfb66b1d84467cae59a2e54fd7c105.txt"/>
    <m/>
    <m/>
    <m/>
    <m/>
  </r>
  <r>
    <x v="1"/>
    <d v="2023-08-02T00:00:00"/>
    <s v="Kiewit"/>
    <x v="2"/>
    <s v="11956507|570280"/>
    <s v="Check with Supplier"/>
    <s v="ValidationException: There was an error in processing Invoice : 11956507 because of following errors _x000a_Invalid Order number 104758.2078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56507"/>
    <n v="104758.2078"/>
    <d v="2023-08-02T06:10:00"/>
    <n v="570280"/>
    <s v="SaveInvoiceFromInterface"/>
    <s v="Failed|InvoiceWorkFlow|08585106502893799837017820855CU88|Production-SMART-EASTUS|Correlation Id:08585106502958499461221491423CU52|Reason: HTTP - ValidationException: There was an error in processing Invoice : 11956507 because of following errors _x000a_Invalid Order number 104758.2078 or Buying Party details"/>
    <s v="https://gepsmartinterfacestorage.blob.core.windows.net/buyersqlconn/70021845/Interfaces/Inbound/cXML/Invoice/ProcessingError/2023/08/02/Invoice_20230802060958_82e4fd46db024b0d91c62283361f748c.txt"/>
    <m/>
    <m/>
    <m/>
    <m/>
  </r>
  <r>
    <x v="1"/>
    <d v="2023-08-02T00:00:00"/>
    <s v="Kiewit"/>
    <x v="2"/>
    <s v="4621545426|572685"/>
    <s v="Check with Supplier"/>
    <s v="ValidationException: There was an error in processing Invoice : 4621545426 because of following errors _x000a_Invalid Order number JON STOW 021370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45426"/>
    <s v="JON STOW 021370"/>
    <d v="2023-08-02T06:11:00"/>
    <n v="572685"/>
    <s v="SaveInvoiceFromInterface"/>
    <s v="Failed|InvoiceWorkFlow|08585106502318323248872265494CU60|Production-SMART-EASTUS|Correlation Id:08585106502357001005469025536CU51|Reason: HTTP - ValidationException: There was an error in processing Invoice : 4621545426 because of following errors _x000a_Invalid Order number JON STOW 021370 or Buying Party details"/>
    <s v="https://gepsmartinterfacestorage.blob.core.windows.net/buyersqlconn/70021845/Interfaces/Inbound/cXML/Invoice/ProcessingError/2023/08/02/Invoice_20230802061054_c066aa32ded449d3b6404c03b90eca40.txt"/>
    <m/>
    <m/>
    <m/>
    <m/>
  </r>
  <r>
    <x v="1"/>
    <d v="2023-08-02T00:00:00"/>
    <s v="ABM"/>
    <x v="1"/>
    <s v="C737986|455638"/>
    <s v="Check with Supplier"/>
    <s v="ValidationException: There was an error in processing Invoice : C737986 because of following errors _x000a_Following line item(s) number not available in order line items : 0,_x000a_Line Item Number(s) should be greater than zer"/>
    <x v="0"/>
    <s v="Pending for action"/>
    <m/>
    <m/>
    <m/>
    <m/>
    <m/>
    <d v="1899-12-30T00:00:00"/>
    <n v="-32247"/>
    <s v="0-2 Days Resolution"/>
    <s v="NON-JIRA"/>
    <m/>
    <s v="NORTH AMERICAN CORPORATION"/>
    <s v="Invoice"/>
    <s v="C737986"/>
    <m/>
    <d v="2023-08-02T17:26:00"/>
    <n v="455638"/>
    <s v="SaveInvoiceFromInterface"/>
    <s v="Failed|EDI_InvoiceWorkflow|08585106097239358785464078603CU20|Production-SMART-EASTUS|Correlation Id:08585106097328663117045458182CU89|Reason: HTTP - ValidationException: There was an error in processing Invoice : C737986 because of following errors _x000a_Following line item(s) number not available in order line items : 0,_x000a_Line Item Number(s) should be greater than zero"/>
    <s v="https://gepsmartinterfacestorage.blob.core.windows.net/buyersqlconn/4202/Interfaces/Inbound/EDI/Invoice/ProcessingError/2023/08/02/Invoice_20230802052601_ec67e6a4-ff58-4d84-939d-60116e91e6dd.txt"/>
    <m/>
    <m/>
    <m/>
    <m/>
  </r>
  <r>
    <x v="1"/>
    <d v="2023-08-02T00:00:00"/>
    <s v="ABM"/>
    <x v="1"/>
    <s v="4053665|455641"/>
    <s v="Check with Supplier"/>
    <s v="ValidationException: There was an error in processing Invoice : 4053665 because of following errors _x000a_Order with order number : PO-07:23-422472 is not in valid status for invoicing"/>
    <x v="0"/>
    <s v="Pending for action"/>
    <m/>
    <m/>
    <m/>
    <m/>
    <m/>
    <d v="1899-12-30T00:00:00"/>
    <n v="-32247"/>
    <s v="0-2 Days Resolution"/>
    <s v="NON-JIRA"/>
    <m/>
    <s v="S FREEDMAN &amp; SONS INC"/>
    <s v="Invoice"/>
    <n v="4053665"/>
    <m/>
    <d v="2023-08-02T20:26:00"/>
    <n v="455641"/>
    <s v="SaveInvoiceFromInterface"/>
    <s v="Failed|EDI_InvoiceWorkflow|08585105988991233581503583258CU53|Production-SMART-EASTUS|Correlation Id:08585105989313428745745717684CU44|Reason: HTTP - ValidationException: There was an error in processing Invoice : 4053665 because of following errors _x000a_Order with order number : PO-07:23-422472 is not in valid status for invoicing."/>
    <s v="https://gepsmartinterfacestorage.blob.core.windows.net/buyersqlconn/4202/Interfaces/Inbound/EDI/Invoice/ProcessingError/2023/08/02/Invoice_20230802082626_ea820c28-a0ff-4813-88f0-b3a2a0ed5f21.txt"/>
    <m/>
    <m/>
    <m/>
    <m/>
  </r>
  <r>
    <x v="1"/>
    <d v="2023-08-02T00:00:00"/>
    <s v="Ecolab"/>
    <x v="2"/>
    <s v="7000317536|542415"/>
    <s v="Check with Supplier"/>
    <s v="ValidationException: PartnerInvoiceNumber does not exist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1T22:04:00"/>
    <n v="542415"/>
    <s v="SaveCreditMemoFromInterface"/>
    <s v="Failed|CreditMemoWorkFlow|08585106793957319899086979610CU26|Production-SMART-EASTUS|Correlation Id:08585106793977270245039694509CU67|Reason: HTTP - ValidationException: PartnerInvoiceNumber does not exists"/>
    <s v="https://gepsmartinterfacestorage.blob.core.windows.net/buyersqlconn/538731/Interfaces/Inbound/cXML/CreditMemo/ProcessingError/2023/08/01/CreditMemo_20230801220450_41ead14372314a9db41589cca45f5076.txt"/>
    <m/>
    <m/>
    <m/>
    <m/>
  </r>
  <r>
    <x v="1"/>
    <d v="2023-08-02T00:00:00"/>
    <s v="Ecolab"/>
    <x v="2"/>
    <s v="SINV02322515|540498"/>
    <s v="GEP Team to reprocess"/>
    <s v="{ApplicationException}Error while saving invoice from interface : SINV0232251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515"/>
    <m/>
    <d v="2023-08-02T17:34:00"/>
    <n v="540498"/>
    <s v="SaveInvoiceFromInterface"/>
    <s v="An error occurred while processing the message, refer to the details section for more information _x000a_Message ID: {4355D200-2255-4FC7-B599-5B469AFE31CF}_x000a_Instance ID: {73C14B12-53E2-40BA-98E5-C5827279A6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876300e-e1dd-4789-acf5-75d7a59ce9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5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7f2e8bbec0cb47e2a8f30a1d03a0e13b.txt"/>
    <s v="Processed"/>
    <m/>
    <m/>
    <m/>
  </r>
  <r>
    <x v="1"/>
    <d v="2023-08-02T00:00:00"/>
    <s v="Ecolab"/>
    <x v="2"/>
    <s v="SINV02322959|540498"/>
    <s v="Check with Supplier"/>
    <s v="ValidationException}ValidationException: There was an error in processing Invoice : SINV02322959 because of following errors _x000a_Invalid Order number EcoChips - Employee En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59"/>
    <m/>
    <d v="2023-08-02T17:34:00"/>
    <n v="540498"/>
    <s v="SaveInvoiceFromInterface"/>
    <s v="An error occurred while processing the message, refer to the details section for more information _x000a_Message ID: {58AFAB34-E68E-407E-A7FD-E57912DDC343}_x000a_Instance ID: {8AF5CA2C-CE0D-4E47-9D3A-B542F455325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f2cbed0-5d34-4e31-ac14-061b8bce55e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59 because of following errors _x000a_Invalid Order number EcoChips - Employee En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59 because of following errors _x000a_Invalid Order number EcoChips - Employee En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233f38b6c80f4c8c99b5e2d9005afe6a.txt"/>
    <m/>
    <m/>
    <m/>
    <m/>
  </r>
  <r>
    <x v="1"/>
    <d v="2023-08-02T00:00:00"/>
    <s v="Ecolab"/>
    <x v="2"/>
    <s v="SINV02322974|540498"/>
    <s v="GEP Team to reprocess"/>
    <s v="{ApplicationException}Error while saving invoice from interface : SINV02322974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74"/>
    <m/>
    <d v="2023-08-02T17:34:00"/>
    <n v="540498"/>
    <s v="SaveInvoiceFromInterface"/>
    <s v="An error occurred while processing the message, refer to the details section for more information _x000a_Message ID: {CF65AFDC-8D47-425C-B9AE-406C422E4C6F}_x000a_Instance ID: {312CAF90-07A3-4564-A44B-1B0F5B97C8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aab043-ff1c-4788-a92b-710b6ba216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97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af2065c0fb0e40af83e28ce75ab59ca1.txt"/>
    <s v="Processed"/>
    <m/>
    <m/>
    <m/>
  </r>
  <r>
    <x v="1"/>
    <d v="2023-08-02T00:00:00"/>
    <s v="Ecolab"/>
    <x v="2"/>
    <s v="SINV02322980|540498"/>
    <s v="Check with Supplier"/>
    <s v="ValidationException}ValidationException: There was an error in processing Invoice : SINV02322980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80"/>
    <m/>
    <d v="2023-08-02T17:34:00"/>
    <n v="540498"/>
    <s v="SaveInvoiceFromInterface"/>
    <s v="An error occurred while processing the message, refer to the details section for more information _x000a_Message ID: {F1DD174D-1D4B-42D1-ADDB-AEB06D3A7FA9}_x000a_Instance ID: {E2310939-F393-4A33-A5DC-3D1DD4EE5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5add41c-93f5-4fd4-b11b-509b964914b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80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80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fb93dcc7e37245f8af124fc59ba28270.txt"/>
    <m/>
    <m/>
    <m/>
    <m/>
  </r>
  <r>
    <x v="1"/>
    <d v="2023-08-02T00:00:00"/>
    <s v="Ecolab"/>
    <x v="2"/>
    <s v="SINV02323276|540498"/>
    <s v="Check with Supplier"/>
    <s v="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3276"/>
    <m/>
    <d v="2023-08-02T17:34:00"/>
    <n v="540498"/>
    <s v="SaveInvoiceFromInterface"/>
    <s v="An error occurred while processing the message, refer to the details section for more information _x000a_Message ID: {6580FAE0-8C6D-46E6-9E36-C750BFF6B097}_x000a_Instance ID: {E46C39A7-4C00-4413-85F1-84CFFF18C8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abd3459-6bf7-4039-a11e-97aa64e518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4013d221d1424c47becc180aa300bfee.txt"/>
    <m/>
    <m/>
    <m/>
    <m/>
  </r>
  <r>
    <x v="1"/>
    <d v="2023-08-02T00:00:00"/>
    <s v="Kiewit"/>
    <x v="2"/>
    <s v="11907946|570280"/>
    <s v="Check with Supplier"/>
    <s v="ValidationException: There was an error in processing Invoice : 11907946 because of following errors _x000a_Invalid Order number 9446086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07946"/>
    <n v="9446086"/>
    <d v="2023-08-02T06:08:00"/>
    <n v="570280"/>
    <s v="SaveInvoiceFromInterface"/>
    <s v="Failed|InvoiceWorkFlow|08585106504100934159962295401CU41|Production-SMART-EASTUS|Correlation Id:08585106504164259235158905502CU55|Reason: HTTP - ValidationException: There was an error in processing Invoice : 11907946 because of following errors _x000a_Invalid Order number 9446086 or Buying Party details"/>
    <s v="https://gepsmartinterfacestorage.blob.core.windows.net/buyersqlconn/70021845/Interfaces/Inbound/cXML/Invoice/ProcessingError/2023/08/02/Invoice_20230802060757_b0cfb66b1d84467cae59a2e54fd7c105.txt"/>
    <m/>
    <m/>
    <m/>
    <m/>
  </r>
  <r>
    <x v="1"/>
    <d v="2023-08-02T00:00:00"/>
    <s v="Kiewit"/>
    <x v="2"/>
    <s v="11956507|570280"/>
    <s v="Check with Supplier"/>
    <s v="ValidationException: There was an error in processing Invoice : 11956507 because of following errors _x000a_Invalid Order number 104758.2078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56507"/>
    <n v="104758.2078"/>
    <d v="2023-08-02T06:10:00"/>
    <n v="570280"/>
    <s v="SaveInvoiceFromInterface"/>
    <s v="Failed|InvoiceWorkFlow|08585106502893799837017820855CU88|Production-SMART-EASTUS|Correlation Id:08585106502958499461221491423CU52|Reason: HTTP - ValidationException: There was an error in processing Invoice : 11956507 because of following errors _x000a_Invalid Order number 104758.2078 or Buying Party details"/>
    <s v="https://gepsmartinterfacestorage.blob.core.windows.net/buyersqlconn/70021845/Interfaces/Inbound/cXML/Invoice/ProcessingError/2023/08/02/Invoice_20230802060958_82e4fd46db024b0d91c62283361f748c.txt"/>
    <m/>
    <m/>
    <m/>
    <m/>
  </r>
  <r>
    <x v="1"/>
    <d v="2023-08-02T00:00:00"/>
    <s v="Kiewit"/>
    <x v="2"/>
    <s v="3544202184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02184"/>
    <m/>
    <d v="2023-08-02T10:49:00"/>
    <n v="566022"/>
    <s v="SaveCreditMemoFromInterface"/>
    <s v="Failed|CreditMemoWorkFlow|08585106335125984704869984971CU87|Production-SMART-EASTUS|Correlation Id:08585106335156320145969283615CU5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2/CreditMemo_20230802104943_402a8869d53e46a388804b3e7feaeb9b.txt"/>
    <m/>
    <m/>
    <m/>
    <m/>
  </r>
  <r>
    <x v="1"/>
    <d v="2023-08-02T00:00:00"/>
    <s v="Kiewit"/>
    <x v="2"/>
    <s v="4621545426|572685"/>
    <s v="Check with Supplier"/>
    <s v="ValidationException: There was an error in processing Invoice : 4621545426 because of following errors _x000a_Invalid Order number JON STOW 021370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45426"/>
    <s v="JON STOW 021370"/>
    <d v="2023-08-02T06:11:00"/>
    <n v="572685"/>
    <s v="SaveInvoiceFromInterface"/>
    <s v="Failed|InvoiceWorkFlow|08585106502318323248872265494CU60|Production-SMART-EASTUS|Correlation Id:08585106502357001005469025536CU51|Reason: HTTP - ValidationException: There was an error in processing Invoice : 4621545426 because of following errors _x000a_Invalid Order number JON STOW 021370 or Buying Party details"/>
    <s v="https://gepsmartinterfacestorage.blob.core.windows.net/buyersqlconn/70021845/Interfaces/Inbound/cXML/Invoice/ProcessingError/2023/08/02/Invoice_20230802061054_c066aa32ded449d3b6404c03b90eca40.txt"/>
    <m/>
    <m/>
    <m/>
    <m/>
  </r>
  <r>
    <x v="1"/>
    <d v="2023-08-03T00:00:00"/>
    <s v="OGE"/>
    <x v="1"/>
    <s v="9791692842|57800"/>
    <s v="Check with Supplier"/>
    <s v="ValidationException: There was an error in processing Invoice : 9791692842 because of following errors _x000a_Order with order number : 4501082915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692842"/>
    <n v="4501082915"/>
    <d v="2023-08-03T07:46:00"/>
    <n v="57800"/>
    <s v="SaveInvoiceFromInterface"/>
    <s v="Failed|InvoiceWorkFlow|08585105581081846179849741945CU88|Production-SMART-EASTUS|Correlation Id:08585105581124624366781096800CU29|Reason: HTTP - ValidationException: There was an error in processing Invoice : 9791692842 because of following errors _x000a_Order with order number : 4501082915 is not in valid status for invoicing."/>
    <s v="https://gepsmartinterfacestorage.blob.core.windows.net/buyersqlconn/7954/Interfaces/Inbound/cXML/Invoice/ProcessingError/2023/08/03/Invoice_20230803074619_83b87c2c66e64ce68bef8054b81837de.txt"/>
    <m/>
    <m/>
    <m/>
    <m/>
  </r>
  <r>
    <x v="1"/>
    <d v="2023-08-03T00:00:00"/>
    <s v="OGE"/>
    <x v="1"/>
    <s v="9792090046|57800"/>
    <s v="Check with Supplier"/>
    <s v="ValidationException: There was an error in processing Invoice : 9792090046 because of following errors _x000a_Order with order number : 450108308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2090046"/>
    <n v="4501083089"/>
    <d v="2023-08-03T07:46:00"/>
    <n v="57800"/>
    <s v="SaveInvoiceFromInterface"/>
    <s v="Failed|InvoiceWorkFlow|08585105581081846178849741945CU67|Production-SMART-EASTUS|Correlation Id:08585105581124624366781096800CU29|Reason: HTTP - ValidationException: There was an error in processing Invoice : 9792090046 because of following errors _x000a_Order with order number : 4501083089 is not in valid status for invoicing."/>
    <s v="https://gepsmartinterfacestorage.blob.core.windows.net/buyersqlconn/7954/Interfaces/Inbound/cXML/Invoice/ProcessingError/2023/08/03/Invoice_20230803074618_ee9ba5e70ef84acf942ef0b7832ac4d6.txt"/>
    <m/>
    <m/>
    <m/>
    <m/>
  </r>
  <r>
    <x v="1"/>
    <d v="2023-08-03T00:00:00"/>
    <s v="ABM"/>
    <x v="1"/>
    <s v="14201998|394448"/>
    <s v="Check with Supplier"/>
    <s v="ValidationException: There was an error in processing Invoice : 14201998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1998"/>
    <m/>
    <d v="2023-08-03T09:57:00"/>
    <n v="394448"/>
    <s v="SaveInvoiceFromInterface"/>
    <s v="Failed|EDI_InvoiceWorkflow|08585105502772244991011323940CU29|Production-SMART-EASTUS|Correlation Id:08585105503223827889154935170CU57|Reason: HTTP - ValidationException: There was an error in processing Invoice : 14201998 because of following errors _x000a_Invoice number already exists"/>
    <s v="https://gepsmartinterfacestorage.blob.core.windows.net/buyersqlconn/4202/Interfaces/Inbound/EDI/Invoice/ProcessingError/2023/08/03/Invoice_20230803095648_d3f99f42-6a12-4f0c-ad18-a62e3edcd514.txt"/>
    <m/>
    <m/>
    <m/>
    <m/>
  </r>
  <r>
    <x v="1"/>
    <d v="2023-08-03T00:00:00"/>
    <s v="ABM"/>
    <x v="1"/>
    <s v="423356215|460113"/>
    <s v="Check with Supplier"/>
    <s v="ValidationException: OrderNumber : 144144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6215"/>
    <m/>
    <d v="2023-08-03T08:07:00"/>
    <n v="460113"/>
    <s v="SaveCreditMemoFromInterface"/>
    <s v="Failed|CreditMemoWorkFlow|08585105568164157644549376759CU82|Production-SMART-EASTUS|Correlation Id:08585105568192636920134683044CU67|Reason: HTTP - ValidationException: OrderNumber : 144144 does not exists"/>
    <s v="https://gepsmartinterfacestorage.blob.core.windows.net/buyersqlconn/4202/Interfaces/Inbound/cXML/CreditMemo/ProcessingError/2023/08/03/CreditMemo_20230803080750_5a45c8fa9e454d2d807f67c31e15bfd1.txt"/>
    <m/>
    <m/>
    <m/>
    <m/>
  </r>
  <r>
    <x v="1"/>
    <d v="2023-08-03T00:00:00"/>
    <s v="ABM"/>
    <x v="1"/>
    <s v="4053665|455641"/>
    <s v="Check with Supplier"/>
    <s v="ValidationException: There was an error in processing Invoice : 4053665 because of following errors _x000a_Order with order number : PO-07:23-422472 is not in valid status for invoicing"/>
    <x v="0"/>
    <s v="Pending for action"/>
    <m/>
    <m/>
    <m/>
    <m/>
    <m/>
    <d v="1899-12-30T00:00:00"/>
    <n v="-32247"/>
    <s v="0-2 Days Resolution"/>
    <s v="NON-JIRA"/>
    <m/>
    <s v="S FREEDMAN &amp; SONS INC"/>
    <s v="Invoice"/>
    <n v="4053665"/>
    <m/>
    <d v="2023-08-02T20:26:00"/>
    <n v="455641"/>
    <s v="SaveInvoiceFromInterface"/>
    <s v="Failed|EDI_InvoiceWorkflow|08585105988991233581503583258CU53|Production-SMART-EASTUS|Correlation Id:08585105989313428745745717684CU44|Reason: HTTP - ValidationException: There was an error in processing Invoice : 4053665 because of following errors _x000a_Order with order number : PO-07:23-422472 is not in valid status for invoicing."/>
    <s v="https://gepsmartinterfacestorage.blob.core.windows.net/buyersqlconn/4202/Interfaces/Inbound/EDI/Invoice/ProcessingError/2023/08/02/Invoice_20230802082626_ea820c28-a0ff-4813-88f0-b3a2a0ed5f21.txt"/>
    <m/>
    <m/>
    <m/>
    <m/>
  </r>
  <r>
    <x v="1"/>
    <d v="2023-08-03T00:00:00"/>
    <s v="ABM"/>
    <x v="1"/>
    <s v="C737986|455638"/>
    <s v="Check with Supplier"/>
    <s v="ValidationException: There was an error in processing Invoice : C737986 because of following errors _x000a_Following line item(s) number not available in order line items : 0,_x000a_Line Item Number(s) should be greater than zer"/>
    <x v="0"/>
    <s v="Pending for action"/>
    <m/>
    <m/>
    <m/>
    <m/>
    <m/>
    <d v="1899-12-30T00:00:00"/>
    <n v="-32247"/>
    <s v="0-2 Days Resolution"/>
    <s v="NON-JIRA"/>
    <m/>
    <s v="NORTH AMERICAN CORPORATION"/>
    <s v="Invoice"/>
    <s v="C737986"/>
    <m/>
    <d v="2023-08-02T17:26:00"/>
    <n v="455638"/>
    <s v="SaveInvoiceFromInterface"/>
    <s v="Failed|EDI_InvoiceWorkflow|08585106097239358785464078603CU20|Production-SMART-EASTUS|Correlation Id:08585106097328663117045458182CU89|Reason: HTTP - ValidationException: There was an error in processing Invoice : C737986 because of following errors _x000a_Following line item(s) number not available in order line items : 0,_x000a_Line Item Number(s) should be greater than zero"/>
    <s v="https://gepsmartinterfacestorage.blob.core.windows.net/buyersqlconn/4202/Interfaces/Inbound/EDI/Invoice/ProcessingError/2023/08/02/Invoice_20230802052601_ec67e6a4-ff58-4d84-939d-60116e91e6dd.txt"/>
    <m/>
    <m/>
    <m/>
    <m/>
  </r>
  <r>
    <x v="1"/>
    <d v="2023-08-03T00:00:00"/>
    <s v="Ecolab"/>
    <x v="2"/>
    <s v="SINV02322515|540498"/>
    <s v="GEP Team to reprocess"/>
    <s v="{ApplicationException}Error while saving invoice from interface : SINV0232251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515"/>
    <m/>
    <d v="2023-08-02T17:34:00"/>
    <n v="540498"/>
    <s v="SaveInvoiceFromInterface"/>
    <s v="An error occurred while processing the message, refer to the details section for more information _x000a_Message ID: {4355D200-2255-4FC7-B599-5B469AFE31CF}_x000a_Instance ID: {73C14B12-53E2-40BA-98E5-C5827279A6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876300e-e1dd-4789-acf5-75d7a59ce9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5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7f2e8bbec0cb47e2a8f30a1d03a0e13b.txt"/>
    <s v="Already processed"/>
    <m/>
    <m/>
    <m/>
  </r>
  <r>
    <x v="1"/>
    <d v="2023-08-03T00:00:00"/>
    <s v="Ecolab"/>
    <x v="2"/>
    <s v="SINV02322959|540498"/>
    <s v="Check with Supplier"/>
    <s v="ValidationException}ValidationException: There was an error in processing Invoice : SINV02322959 because of following errors _x000a_Invalid Order number EcoChips - Employee En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59"/>
    <m/>
    <d v="2023-08-02T17:34:00"/>
    <n v="540498"/>
    <s v="SaveInvoiceFromInterface"/>
    <s v="An error occurred while processing the message, refer to the details section for more information _x000a_Message ID: {58AFAB34-E68E-407E-A7FD-E57912DDC343}_x000a_Instance ID: {8AF5CA2C-CE0D-4E47-9D3A-B542F455325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f2cbed0-5d34-4e31-ac14-061b8bce55e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59 because of following errors _x000a_Invalid Order number EcoChips - Employee En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59 because of following errors _x000a_Invalid Order number EcoChips - Employee En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233f38b6c80f4c8c99b5e2d9005afe6a.txt"/>
    <m/>
    <m/>
    <m/>
    <m/>
  </r>
  <r>
    <x v="1"/>
    <d v="2023-08-03T00:00:00"/>
    <s v="Ecolab"/>
    <x v="2"/>
    <s v="SINV02322974|540498"/>
    <s v="GEP Team to reprocess"/>
    <s v="{ApplicationException}Error while saving invoice from interface : SINV02322974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74"/>
    <m/>
    <d v="2023-08-02T17:34:00"/>
    <n v="540498"/>
    <s v="SaveInvoiceFromInterface"/>
    <s v="An error occurred while processing the message, refer to the details section for more information _x000a_Message ID: {CF65AFDC-8D47-425C-B9AE-406C422E4C6F}_x000a_Instance ID: {312CAF90-07A3-4564-A44B-1B0F5B97C8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aab043-ff1c-4788-a92b-710b6ba216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97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af2065c0fb0e40af83e28ce75ab59ca1.txt"/>
    <s v="Already processed"/>
    <m/>
    <m/>
    <m/>
  </r>
  <r>
    <x v="1"/>
    <d v="2023-08-03T00:00:00"/>
    <s v="Ecolab"/>
    <x v="2"/>
    <s v="SINV02322980|540498"/>
    <s v="Check with Supplier"/>
    <s v="ValidationException}ValidationException: There was an error in processing Invoice : SINV02322980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80"/>
    <m/>
    <d v="2023-08-02T17:34:00"/>
    <n v="540498"/>
    <s v="SaveInvoiceFromInterface"/>
    <s v="An error occurred while processing the message, refer to the details section for more information _x000a_Message ID: {F1DD174D-1D4B-42D1-ADDB-AEB06D3A7FA9}_x000a_Instance ID: {E2310939-F393-4A33-A5DC-3D1DD4EE5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5add41c-93f5-4fd4-b11b-509b964914b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80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80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fb93dcc7e37245f8af124fc59ba28270.txt"/>
    <m/>
    <m/>
    <m/>
    <m/>
  </r>
  <r>
    <x v="1"/>
    <d v="2023-08-03T00:00:00"/>
    <s v="Ecolab"/>
    <x v="2"/>
    <s v="SINV02323276|540498"/>
    <s v="Check with Supplier"/>
    <s v="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3276"/>
    <m/>
    <d v="2023-08-02T17:34:00"/>
    <n v="540498"/>
    <s v="SaveInvoiceFromInterface"/>
    <s v="An error occurred while processing the message, refer to the details section for more information _x000a_Message ID: {6580FAE0-8C6D-46E6-9E36-C750BFF6B097}_x000a_Instance ID: {E46C39A7-4C00-4413-85F1-84CFFF18C8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abd3459-6bf7-4039-a11e-97aa64e518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4013d221d1424c47becc180aa300bfee.txt"/>
    <m/>
    <m/>
    <m/>
    <m/>
  </r>
  <r>
    <x v="1"/>
    <d v="2023-08-03T00:00:00"/>
    <s v="Ecolab"/>
    <x v="2"/>
    <s v="8813639771|540495"/>
    <s v="Check with Supplier"/>
    <s v="ValidationException: There was an error in processing Invoice : 8813639771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39771"/>
    <s v="BAYWAY LABS"/>
    <d v="2023-08-03T04:27:00"/>
    <n v="540495"/>
    <s v="SaveInvoiceFromInterface"/>
    <s v="Failed|InvoiceWorkFlow|08585105700467466508085987454CU43|Production-SMART-EASTUS|Correlation Id:08585105700499118068606190684CU19|Reason: HTTP - ValidationException: There was an error in processing Invoice : 8813639771 because of following errors _x000a_Invalid Order number BAYWAY LABS or Buying Party details"/>
    <s v="https://gepsmartinterfacestorage.blob.core.windows.net/buyersqlconn/538731/Interfaces/Inbound/cXML/Invoice/ProcessingError/2023/08/03/Invoice_20230803042720_5d707c0254b44ef99f7a00cb19c4cb8a.txt"/>
    <m/>
    <m/>
    <m/>
    <m/>
  </r>
  <r>
    <x v="1"/>
    <d v="2023-08-03T00:00:00"/>
    <s v="Kiewit"/>
    <x v="2"/>
    <s v="3544202184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02184"/>
    <m/>
    <d v="2023-08-02T10:49:00"/>
    <n v="566022"/>
    <s v="SaveCreditMemoFromInterface"/>
    <s v="Failed|CreditMemoWorkFlow|08585106335125984704869984971CU87|Production-SMART-EASTUS|Correlation Id:08585106335156320145969283615CU5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2/CreditMemo_20230802104943_402a8869d53e46a388804b3e7feaeb9b.txt"/>
    <m/>
    <m/>
    <m/>
    <m/>
  </r>
  <r>
    <x v="1"/>
    <d v="2023-08-03T00:00:00"/>
    <s v="Kiewit"/>
    <x v="2"/>
    <s v="111JC46677VG|545568"/>
    <s v="GEP Team to reprocess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11JC46677VG"/>
    <n v="4503159070"/>
    <d v="2023-08-02T22:35:00"/>
    <n v="545568"/>
    <s v="SaveInvoiceFromInterface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2/Invoice_20230802223338_7913b027a4594323bb0a7a5123acbded.txt"/>
    <s v="Already processed"/>
    <m/>
    <m/>
    <m/>
  </r>
  <r>
    <x v="1"/>
    <d v="2023-08-03T00:00:00"/>
    <s v="Kiewit"/>
    <x v="2"/>
    <s v="4621550335|572685"/>
    <s v="Check with Supplier"/>
    <s v="ValidationException: There was an error in processing Invoice : 4621550335 because of following errors _x000a_Invalid Order number 45031566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35"/>
    <n v="450315666"/>
    <d v="2023-08-03T04:02:00"/>
    <n v="572685"/>
    <s v="SaveInvoiceFromInterface"/>
    <s v="Failed|InvoiceWorkFlow|08585105715506592795590794068CU95|Production-SMART-EASTUS|Correlation Id:08585105715562792853315692029CU87|Reason: HTTP - ValidationException: There was an error in processing Invoice : 4621550335 because of following errors _x000a_Invalid Order number 450315666 or Buying Party details"/>
    <s v="https://gepsmartinterfacestorage.blob.core.windows.net/buyersqlconn/70021845/Interfaces/Inbound/cXML/Invoice/ProcessingError/2023/08/03/Invoice_20230803040217_aa8349b1c6864b9a8156ded897e6a889.txt"/>
    <m/>
    <m/>
    <m/>
    <m/>
  </r>
  <r>
    <x v="1"/>
    <d v="2023-08-03T00:00:00"/>
    <s v="Kiewit"/>
    <x v="2"/>
    <s v="4621550341|572685"/>
    <s v="Check with Supplier"/>
    <s v="ValidationException: There was an error in processing Invoice : 4621550341 because of following errors _x000a_Invalid Order number WL-E130-81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41"/>
    <s v="WL-E130-8123"/>
    <d v="2023-08-03T04:02:00"/>
    <n v="572685"/>
    <s v="SaveInvoiceFromInterface"/>
    <s v="Failed|InvoiceWorkFlow|08585105715506592793590794068CU67|Production-SMART-EASTUS|Correlation Id:08585105715562792853315692029CU87|Reason: HTTP - ValidationException: There was an error in processing Invoice : 4621550341 because of following errors _x000a_Invalid Order number WL-E130-8123 or Buying Party details"/>
    <s v="https://gepsmartinterfacestorage.blob.core.windows.net/buyersqlconn/70021845/Interfaces/Inbound/cXML/Invoice/ProcessingError/2023/08/03/Invoice_20230803040217_cc11df28c2974a2b8a73878cc3c5af3d.txt"/>
    <m/>
    <m/>
    <m/>
    <m/>
  </r>
  <r>
    <x v="1"/>
    <d v="2023-08-03T00:00:00"/>
    <s v="Petronas"/>
    <x v="1"/>
    <s v="230806077|548882"/>
    <s v="GEP Team to reprocess"/>
    <s v="Failed|InvoiceWorkFlow|08585105587121436851481637706CU65|Production-SMART-EASTUS|Correlation Id:08585105587153786589888835175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LAPASAR SDN. BHD."/>
    <s v="Invoice"/>
    <n v="230806077"/>
    <n v="3400350330"/>
    <d v="2023-08-03T07:37:00"/>
    <n v="548882"/>
    <s v="SaveInvoiceFromInterface"/>
    <s v="Failed|InvoiceWorkFlow|08585105587121436851481637706CU65|Production-SMART-EASTUS|Correlation Id:08585105587153786589888835175CU25|Reason: HTTP - Exception occured in API, Please contact Admin."/>
    <s v="https://gepsmartinterfacestorage.blob.core.windows.net/buyersqlconn/70021790/Interfaces/Inbound/cXML/Invoice/ProcessingError/2023/08/03/Invoice_20230803073638_a34869278e5b43f6bf72dd3b30c48d1e.txt"/>
    <s v="Processed"/>
    <m/>
    <m/>
    <m/>
  </r>
  <r>
    <x v="1"/>
    <d v="2023-08-03T00:00:00"/>
    <s v="OGE"/>
    <x v="1"/>
    <s v="9791692842|57800"/>
    <s v="Check with Supplier"/>
    <s v="ValidationException: There was an error in processing Invoice : 9791692842 because of following errors _x000a_Order with order number : 4501082915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692842"/>
    <n v="4501082915"/>
    <d v="2023-08-03T07:46:00"/>
    <n v="57800"/>
    <s v="SaveInvoiceFromInterface"/>
    <s v="Failed|InvoiceWorkFlow|08585105581081846179849741945CU88|Production-SMART-EASTUS|Correlation Id:08585105581124624366781096800CU29|Reason: HTTP - ValidationException: There was an error in processing Invoice : 9791692842 because of following errors _x000a_Order with order number : 4501082915 is not in valid status for invoicing."/>
    <s v="https://gepsmartinterfacestorage.blob.core.windows.net/buyersqlconn/7954/Interfaces/Inbound/cXML/Invoice/ProcessingError/2023/08/03/Invoice_20230803074619_83b87c2c66e64ce68bef8054b81837de.txt"/>
    <m/>
    <m/>
    <m/>
    <m/>
  </r>
  <r>
    <x v="1"/>
    <d v="2023-08-03T00:00:00"/>
    <s v="OGE"/>
    <x v="1"/>
    <s v="9792090046|57800"/>
    <s v="Check with Supplier"/>
    <s v="ValidationException: There was an error in processing Invoice : 9792090046 because of following errors _x000a_Order with order number : 450108308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2090046"/>
    <n v="4501083089"/>
    <d v="2023-08-03T07:46:00"/>
    <n v="57800"/>
    <s v="SaveInvoiceFromInterface"/>
    <s v="Failed|InvoiceWorkFlow|08585105581081846178849741945CU67|Production-SMART-EASTUS|Correlation Id:08585105581124624366781096800CU29|Reason: HTTP - ValidationException: There was an error in processing Invoice : 9792090046 because of following errors _x000a_Order with order number : 4501083089 is not in valid status for invoicing."/>
    <s v="https://gepsmartinterfacestorage.blob.core.windows.net/buyersqlconn/7954/Interfaces/Inbound/cXML/Invoice/ProcessingError/2023/08/03/Invoice_20230803074618_ee9ba5e70ef84acf942ef0b7832ac4d6.txt"/>
    <m/>
    <m/>
    <m/>
    <m/>
  </r>
  <r>
    <x v="1"/>
    <d v="2023-08-03T00:00:00"/>
    <s v="OGE"/>
    <x v="1"/>
    <s v="9791368898|57800"/>
    <s v="Check with Supplier"/>
    <s v="ValidationException: There was an error in processing Invoice : 9791368898 because of following errors _x000a_Order with order number : 4501082967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368898"/>
    <n v="4501082967"/>
    <d v="2023-08-03T10:31:00"/>
    <n v="57800"/>
    <s v="SaveInvoiceFromInterface"/>
    <s v="Failed|InvoiceWorkFlow|08585105482177434243092946571CU91|Production-SMART-EASTUS|Correlation Id:08585105482208393394249394804CU85|Reason: HTTP - ValidationException: There was an error in processing Invoice : 9791368898 because of following errors _x000a_Order with order number : 4501082967 is not in valid status for invoicing."/>
    <s v="https://gepsmartinterfacestorage.blob.core.windows.net/buyersqlconn/7954/Interfaces/Inbound/cXML/Invoice/ProcessingError/2023/08/03/Invoice_20230803103111_ab915be3fca24318b99caf3478698c79.txt"/>
    <m/>
    <m/>
    <m/>
    <m/>
  </r>
  <r>
    <x v="1"/>
    <d v="2023-08-03T00:00:00"/>
    <s v="ABM"/>
    <x v="1"/>
    <s v="423356215|460113"/>
    <s v="Check with Supplier"/>
    <s v="ValidationException: OrderNumber : 144144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6215"/>
    <m/>
    <d v="2023-08-03T08:07:00"/>
    <n v="460113"/>
    <s v="SaveCreditMemoFromInterface"/>
    <s v="Failed|CreditMemoWorkFlow|08585105568164157644549376759CU82|Production-SMART-EASTUS|Correlation Id:08585105568192636920134683044CU67|Reason: HTTP - ValidationException: OrderNumber : 144144 does not exists"/>
    <s v="https://gepsmartinterfacestorage.blob.core.windows.net/buyersqlconn/4202/Interfaces/Inbound/cXML/CreditMemo/ProcessingError/2023/08/03/CreditMemo_20230803080750_5a45c8fa9e454d2d807f67c31e15bfd1.txt"/>
    <m/>
    <m/>
    <m/>
    <m/>
  </r>
  <r>
    <x v="1"/>
    <d v="2023-08-03T00:00:00"/>
    <s v="ABM"/>
    <x v="1"/>
    <s v="14201998|394448"/>
    <s v="Check with Supplier"/>
    <s v="ValidationException: There was an error in processing Invoice : 14201998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1998"/>
    <m/>
    <d v="2023-08-03T09:57:00"/>
    <n v="394448"/>
    <s v="SaveInvoiceFromInterface"/>
    <s v="Failed|EDI_InvoiceWorkflow|08585105502772244991011323940CU29|Production-SMART-EASTUS|Correlation Id:08585105503223827889154935170CU57|Reason: HTTP - ValidationException: There was an error in processing Invoice : 14201998 because of following errors _x000a_Invoice number already exists"/>
    <s v="https://gepsmartinterfacestorage.blob.core.windows.net/buyersqlconn/4202/Interfaces/Inbound/EDI/Invoice/ProcessingError/2023/08/03/Invoice_20230803095648_d3f99f42-6a12-4f0c-ad18-a62e3edcd514.txt"/>
    <m/>
    <m/>
    <m/>
    <m/>
  </r>
  <r>
    <x v="1"/>
    <d v="2023-08-03T00:00:00"/>
    <s v="ABM"/>
    <x v="1"/>
    <s v="2027936|387589"/>
    <s v="Check with Supplier"/>
    <s v="ValidationException: There was an error in processing Invoice : 2027936 because of following errors _x000a_Order with order number : PO-06:23-417658 is not in valid status for invoicing"/>
    <x v="0"/>
    <s v="Pending for action"/>
    <m/>
    <m/>
    <m/>
    <m/>
    <m/>
    <d v="1899-12-30T00:00:00"/>
    <n v="-32247"/>
    <s v="0-2 Days Resolution"/>
    <s v="NON-JIRA"/>
    <m/>
    <s v="CINTAS CORP"/>
    <s v="Invoice"/>
    <n v="2027936"/>
    <s v="PO-06:23-417658"/>
    <d v="2023-08-03T13:17:00"/>
    <n v="387589"/>
    <s v="SaveInvoiceFromInterface"/>
    <s v="Failed|InvoiceWorkFlow|08585105382678279649979167921CU59|Production-SMART-EASTUS|Correlation Id:08585105382725407882649881361CU80|Reason: HTTP - ValidationException: There was an error in processing Invoice : 2027936 because of following errors _x000a_Order with order number : PO-06:23-417658 is not in valid status for invoicing."/>
    <s v="https://gepsmartinterfacestorage.blob.core.windows.net/buyersqlconn/4202/Interfaces/Inbound/cXML/Invoice/ProcessingError/2023/08/03/Invoice_20230803131659_a1c7835a-ccf7-4958-b9cb-4bec3dcf308b.txt"/>
    <m/>
    <m/>
    <m/>
    <m/>
  </r>
  <r>
    <x v="1"/>
    <d v="2023-08-03T00:00:00"/>
    <s v="ABM"/>
    <x v="1"/>
    <s v="81870768_CR|455644"/>
    <s v="Check with Supplier"/>
    <s v="ValidationException: OrderNumber : RETURN PICK UP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70768_CR"/>
    <m/>
    <d v="2023-08-03T13:40:00"/>
    <n v="455644"/>
    <s v="SaveCreditMemoFromInterface"/>
    <s v="Failed|CreditMemoWorkFlow|08585105368468253771723138868CU52|Production-SMART-EASTUS|Correlation Id:08585105368489621859807993907CU56|Reason: HTTP - ValidationException: OrderNumber : RETURN PICK UP does not exists"/>
    <s v="https://gepsmartinterfacestorage.blob.core.windows.net/buyersqlconn/4202/Interfaces/Inbound/cXML/CreditMemo/ProcessingError/2023/08/03/CreditMemo_20230803134039_c537b18b0ad64a5181dcfd935d8b2f6c.txt"/>
    <m/>
    <m/>
    <m/>
    <m/>
  </r>
  <r>
    <x v="1"/>
    <d v="2023-08-03T00:00:00"/>
    <s v="ABM"/>
    <x v="1"/>
    <s v="919760628|418505"/>
    <s v="Check with Supplier"/>
    <s v="ValidationException: There was an error in processing Invoice : 919760628 because of following errors _x000a_Following line item(s) number not available in order line items : 3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60628"/>
    <s v="PO-07:23-426836"/>
    <d v="2023-08-03T16:31:00"/>
    <n v="418505"/>
    <s v="SaveInvoiceFromInterface"/>
    <s v="Failed|InvoiceWorkFlow|08585105265755527930011886951CU65|Production-SMART-EASTUS|Correlation Id:08585105265797364171341946366CU53|Reason: HTTP - ValidationException: There was an error in processing Invoice : 919760628 because of following errors _x000a_Following line item(s) number not available in order line items : 300"/>
    <s v="https://gepsmartinterfacestorage.blob.core.windows.net/buyersqlconn/4202/Interfaces/Inbound/cXML/Invoice/ProcessingError/2023/08/03/Invoice_20230803163151_3b7e964c-f58f-49a6-b791-2fe77ce0051b.txt"/>
    <m/>
    <m/>
    <m/>
    <m/>
  </r>
  <r>
    <x v="1"/>
    <d v="2023-08-03T00:00:00"/>
    <s v="Ecolab"/>
    <x v="2"/>
    <s v="8813639771|540495"/>
    <s v="Check with Supplier"/>
    <s v="ValidationException: There was an error in processing Invoice : 8813639771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39771"/>
    <s v="BAYWAY LABS"/>
    <d v="2023-08-03T04:27:00"/>
    <n v="540495"/>
    <s v="SaveInvoiceFromInterface"/>
    <s v="Failed|InvoiceWorkFlow|08585105700467466508085987454CU43|Production-SMART-EASTUS|Correlation Id:08585105700499118068606190684CU19|Reason: HTTP - ValidationException: There was an error in processing Invoice : 8813639771 because of following errors _x000a_Invalid Order number BAYWAY LABS or Buying Party details"/>
    <s v="https://gepsmartinterfacestorage.blob.core.windows.net/buyersqlconn/538731/Interfaces/Inbound/cXML/Invoice/ProcessingError/2023/08/03/Invoice_20230803042720_5d707c0254b44ef99f7a00cb19c4cb8a.txt"/>
    <m/>
    <m/>
    <m/>
    <m/>
  </r>
  <r>
    <x v="1"/>
    <d v="2023-08-03T00:00:00"/>
    <s v="Ecolab"/>
    <x v="2"/>
    <s v="7000317536|542415"/>
    <s v="Check with Supplier"/>
    <s v="ValidationException: There was an error in processing the Memo as the item(s) 1 has invalid line Numbe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3T14:16:00"/>
    <n v="542415"/>
    <s v="SaveCreditMemoFromInterface"/>
    <s v="Failed|CreditMemoWorkFlow|08585105346755484114932016445CU86|Production-SMART-EASTUS|Correlation Id:08585105346786789008889476886CU56|Reason: HTTP - ValidationException: There was an error in processing the Memo as the item(s) 1 has invalid line Number"/>
    <s v="https://gepsmartinterfacestorage.blob.core.windows.net/buyersqlconn/538731/Interfaces/Inbound/cXML/CreditMemo/ProcessingError/2023/08/03/CreditMemo_20230803141650_37d31331b1b14e3d8544c82d9e7c7691.txt"/>
    <m/>
    <m/>
    <m/>
    <m/>
  </r>
  <r>
    <x v="1"/>
    <d v="2023-08-03T00:00:00"/>
    <s v="Ecolab"/>
    <x v="2"/>
    <s v="SINV02324732|540498"/>
    <s v="Check with Supplier"/>
    <s v="ValidationException}ValidationException: There was an error in processing Invoice : SINV02324732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2"/>
    <m/>
    <d v="2023-08-03T17:14:00"/>
    <n v="540498"/>
    <s v="SaveInvoiceFromInterface"/>
    <s v="An error occurred while processing the message, refer to the details section for more information _x000a_Message ID: {271EB355-DA4D-4799-98B2-B6DAEF51FE5E}_x000a_Instance ID: {DF1B9DA3-BF49-4645-AA09-E6A9794E2C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d26ed9-63d4-4819-9426-1af2b5c423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2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2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3_23a4b85e3522479691f466d4e6bb0861.txt"/>
    <m/>
    <m/>
    <m/>
    <m/>
  </r>
  <r>
    <x v="1"/>
    <d v="2023-08-03T00:00:00"/>
    <s v="Ecolab"/>
    <x v="2"/>
    <s v="SINV02324733|540498"/>
    <s v="Check with Supplier"/>
    <s v="ValidationException}ValidationException: There was an error in processing Invoice : SINV02324733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3"/>
    <m/>
    <d v="2023-08-03T17:14:00"/>
    <n v="540498"/>
    <s v="SaveInvoiceFromInterface"/>
    <s v="An error occurred while processing the message, refer to the details section for more information _x000a_Message ID: {11658B75-E3FD-4EA2-8FAB-A358EB2A40E1}_x000a_Instance ID: {D09DA5F3-1842-464D-A9B2-40675A54F2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8e101aa-0600-4e90-9635-ea76f8cf61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3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3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c84e6eff2db64302800cbc1a05abea03.txt"/>
    <m/>
    <m/>
    <m/>
    <m/>
  </r>
  <r>
    <x v="1"/>
    <d v="2023-08-03T00:00:00"/>
    <s v="Ecolab"/>
    <x v="2"/>
    <s v="SINV02324734|540498"/>
    <s v="Check with Supplier"/>
    <s v="ValidationException}ValidationException: There was an error in processing Invoice : SINV0232473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4"/>
    <m/>
    <d v="2023-08-03T17:14:00"/>
    <n v="540498"/>
    <s v="SaveInvoiceFromInterface"/>
    <s v="An error occurred while processing the message, refer to the details section for more information _x000a_Message ID: {77E3B0E2-DC40-4E2E-B45F-77EC5E9267ED}_x000a_Instance ID: {C10EA292-24BA-441C-B0A5-A82FCC510E9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84c2a1-9695-44c2-8394-5ec054d4baa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0ca8d13335a341cf924428cf15c9353d.txt"/>
    <m/>
    <m/>
    <m/>
    <m/>
  </r>
  <r>
    <x v="1"/>
    <d v="2023-08-03T00:00:00"/>
    <s v="Ecolab"/>
    <x v="2"/>
    <s v="SINV02324735|540498"/>
    <s v="Check with Supplier"/>
    <s v="ValidationException}ValidationException: There was an error in processing Invoice : SINV0232473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5"/>
    <m/>
    <d v="2023-08-03T17:14:00"/>
    <n v="540498"/>
    <s v="SaveInvoiceFromInterface"/>
    <s v="An error occurred while processing the message, refer to the details section for more information _x000a_Message ID: {9247D931-2871-4980-8A71-F8D78E48A59B}_x000a_Instance ID: {B812C5BD-2050-4375-A5E6-94CD33E7DE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f20bd8b-2960-4952-9de5-0e7b74a3e5e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ee8db5a52d624009b7a9bbd4232fb554.txt"/>
    <m/>
    <m/>
    <m/>
    <m/>
  </r>
  <r>
    <x v="1"/>
    <d v="2023-08-03T00:00:00"/>
    <s v="Ecolab"/>
    <x v="2"/>
    <s v="SINV02324736|540498"/>
    <s v="Check with Supplier"/>
    <s v="ValidationException}ValidationException: There was an error in processing Invoice : SINV02324736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6"/>
    <m/>
    <d v="2023-08-03T17:14:00"/>
    <n v="540498"/>
    <s v="SaveInvoiceFromInterface"/>
    <s v="An error occurred while processing the message, refer to the details section for more information _x000a_Message ID: {0776EE81-BEA9-4E7B-9E6F-917821AEAB4D}_x000a_Instance ID: {DAC83FF6-82BA-4401-B55F-FFB5A3F01D6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036dd-53f5-498c-ac2c-fbe7fb9aa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3f78929f8bb24e9e9f27d0891cac514b.txt"/>
    <m/>
    <m/>
    <m/>
    <m/>
  </r>
  <r>
    <x v="1"/>
    <d v="2023-08-03T00:00:00"/>
    <s v="Ecolab"/>
    <x v="2"/>
    <s v="SINV02324739|540498"/>
    <s v="Check with Supplier"/>
    <s v="ValidationException}ValidationException: There was an error in processing Invoice : SINV02324739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9"/>
    <m/>
    <d v="2023-08-03T17:14:00"/>
    <n v="540498"/>
    <s v="SaveInvoiceFromInterface"/>
    <s v="An error occurred while processing the message, refer to the details section for more information _x000a_Message ID: {A93A2F0D-A034-44ED-B502-023A8C93BDEB}_x000a_Instance ID: {6F82AAAA-8528-43CB-ABAB-9EB4766DA4A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da2f314-3a5a-48c3-a980-1ec361490c6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bba4f4106ba4e87a9473ce78fd21229.txt"/>
    <m/>
    <m/>
    <m/>
    <m/>
  </r>
  <r>
    <x v="1"/>
    <d v="2023-08-03T00:00:00"/>
    <s v="Ecolab"/>
    <x v="2"/>
    <s v="SINV02324875|540498"/>
    <s v="Check with Supplier"/>
    <s v="ValidationException}ValidationException: There was an error in processing Invoice : SINV02324875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75"/>
    <m/>
    <d v="2023-08-03T17:14:00"/>
    <n v="540498"/>
    <s v="SaveInvoiceFromInterface"/>
    <s v="An error occurred while processing the message, refer to the details section for more information _x000a_Message ID: {6A6622EA-BF55-4B49-B72D-5F7EEACF6662}_x000a_Instance ID: {425A1ABC-2216-4EF2-BA88-E7C27C297E0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1c1856-91de-462e-8904-cd8e7f5786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875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875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470a86437b444341926c4294d2bcc397.txt"/>
    <m/>
    <m/>
    <m/>
    <m/>
  </r>
  <r>
    <x v="1"/>
    <d v="2023-08-03T00:00:00"/>
    <s v="Ecolab"/>
    <x v="2"/>
    <s v="SINV02324886|540498"/>
    <s v="GEP Team to reprocess"/>
    <s v="{ApplicationException}Error while saving invoice from interface : SINV02324886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86"/>
    <m/>
    <d v="2023-08-03T17:14:00"/>
    <n v="540498"/>
    <s v="SaveInvoiceFromInterface"/>
    <s v="An error occurred while processing the message, refer to the details section for more information _x000a_Message ID: {C2E273EB-FEFA-488F-B4A5-CACDBB00201A}_x000a_Instance ID: {C99D4BB4-0C34-4B9D-81CE-6F8A527E5FD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75c4cd0-c2b9-4254-900f-059920e12fd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488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9593a28ca2f48e6887e4ea5e36e8e4a.txt"/>
    <s v="Processed"/>
    <m/>
    <m/>
    <m/>
  </r>
  <r>
    <x v="1"/>
    <d v="2023-08-03T00:00:00"/>
    <s v="Kiewit"/>
    <x v="2"/>
    <s v="111JC46677VG|545568"/>
    <s v="GEP Team to reprocess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11JC46677VG"/>
    <n v="4503159070"/>
    <d v="2023-08-02T22:35:00"/>
    <n v="545568"/>
    <s v="SaveInvoiceFromInterface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2/Invoice_20230802223338_7913b027a4594323bb0a7a5123acbded.txt"/>
    <s v="Already processed"/>
    <m/>
    <m/>
    <m/>
  </r>
  <r>
    <x v="1"/>
    <d v="2023-08-03T00:00:00"/>
    <s v="Kiewit"/>
    <x v="2"/>
    <s v="4621550341|572685"/>
    <s v="Check with Supplier"/>
    <s v="ValidationException: There was an error in processing Invoice : 4621550341 because of following errors _x000a_Invalid Order number WL-E130-81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41"/>
    <s v="WL-E130-8123"/>
    <d v="2023-08-03T04:02:00"/>
    <n v="572685"/>
    <s v="SaveInvoiceFromInterface"/>
    <s v="Failed|InvoiceWorkFlow|08585105715506592793590794068CU67|Production-SMART-EASTUS|Correlation Id:08585105715562792853315692029CU87|Reason: HTTP - ValidationException: There was an error in processing Invoice : 4621550341 because of following errors _x000a_Invalid Order number WL-E130-8123 or Buying Party details"/>
    <s v="https://gepsmartinterfacestorage.blob.core.windows.net/buyersqlconn/70021845/Interfaces/Inbound/cXML/Invoice/ProcessingError/2023/08/03/Invoice_20230803040217_cc11df28c2974a2b8a73878cc3c5af3d.txt"/>
    <m/>
    <m/>
    <m/>
    <m/>
  </r>
  <r>
    <x v="1"/>
    <d v="2023-08-03T00:00:00"/>
    <s v="Kiewit"/>
    <x v="2"/>
    <s v="3544268588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68588"/>
    <m/>
    <d v="2023-08-03T10:49:00"/>
    <n v="566022"/>
    <s v="SaveCreditMemoFromInterface"/>
    <s v="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3/CreditMemo_20230803104945_8627f8694d5f45dba097eedf754e7d3b.txt"/>
    <m/>
    <m/>
    <m/>
    <m/>
  </r>
  <r>
    <x v="1"/>
    <d v="2023-08-03T00:00:00"/>
    <s v="Kiewit"/>
    <x v="2"/>
    <s v="4621550335|572685"/>
    <s v="Check with Supplier"/>
    <s v="ValidationException: There was an error in processing Invoice : 4621550335 because of following errors _x000a_Invalid Order number 45031566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35"/>
    <n v="450315666"/>
    <d v="2023-08-03T04:02:00"/>
    <n v="572685"/>
    <s v="SaveInvoiceFromInterface"/>
    <s v="Failed|InvoiceWorkFlow|08585105715506592795590794068CU95|Production-SMART-EASTUS|Correlation Id:08585105715562792853315692029CU87|Reason: HTTP - ValidationException: There was an error in processing Invoice : 4621550335 because of following errors _x000a_Invalid Order number 450315666 or Buying Party details"/>
    <s v="https://gepsmartinterfacestorage.blob.core.windows.net/buyersqlconn/70021845/Interfaces/Inbound/cXML/Invoice/ProcessingError/2023/08/03/Invoice_20230803040217_aa8349b1c6864b9a8156ded897e6a889.txt"/>
    <m/>
    <m/>
    <m/>
    <m/>
  </r>
  <r>
    <x v="1"/>
    <d v="2023-08-03T00:00:00"/>
    <s v="Petronas"/>
    <x v="1"/>
    <s v="230806077|548882"/>
    <s v="GEP Team to reprocess"/>
    <s v="Failed|InvoiceWorkFlow|08585105587121436851481637706CU65|Production-SMART-EASTUS|Correlation Id:08585105587153786589888835175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LAPASAR SDN. BHD."/>
    <s v="Invoice"/>
    <n v="230806077"/>
    <n v="3400350330"/>
    <d v="2023-08-03T07:37:00"/>
    <n v="548882"/>
    <s v="SaveInvoiceFromInterface"/>
    <s v="Failed|InvoiceWorkFlow|08585105587121436851481637706CU65|Production-SMART-EASTUS|Correlation Id:08585105587153786589888835175CU25|Reason: HTTP - Exception occured in API, Please contact Admin."/>
    <s v="https://gepsmartinterfacestorage.blob.core.windows.net/buyersqlconn/70021790/Interfaces/Inbound/cXML/Invoice/ProcessingError/2023/08/03/Invoice_20230803073638_a34869278e5b43f6bf72dd3b30c48d1e.txt"/>
    <s v="Processed"/>
    <m/>
    <m/>
    <m/>
  </r>
  <r>
    <x v="1"/>
    <d v="2023-08-04T00:00:00"/>
    <s v="OGE"/>
    <x v="1"/>
    <s v="9791368898|57800"/>
    <s v="Check with Supplier"/>
    <s v="ValidationException: There was an error in processing Invoice : 9791368898 because of following errors _x000a_Order with order number : 4501082967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1368898"/>
    <s v="4501082967"/>
    <s v="08-03-2023 10:31"/>
    <n v="57800"/>
    <s v="SaveInvoiceFromInterface"/>
    <s v="Failed|InvoiceWorkFlow|08585105482177434243092946571CU91|Production-SMART-EASTUS|Correlation Id:08585105482208393394249394804CU85|Reason: HTTP - ValidationException: There was an error in processing Invoice : 9791368898 because of following errors _x000a_Order with order number : 4501082967 is not in valid status for invoicing."/>
    <s v="https://gepsmartinterfacestorage.blob.core.windows.net/buyersqlconn/7954/Interfaces/Inbound/cXML/Invoice/ProcessingError/2023/08/03/Invoice_20230803103111_ab915be3fca24318b99caf3478698c79.txt"/>
    <m/>
    <m/>
    <m/>
    <m/>
  </r>
  <r>
    <x v="1"/>
    <d v="2023-08-04T00:00:00"/>
    <s v="Mylan"/>
    <x v="1"/>
    <s v="|"/>
    <s v="GEP Team to reprocess"/>
    <s v="Failed|EDI_InvoiceWorkflow|08585104762271261217461436717CU19|Production-SMART-EASTUS|Correlation Id:08585104762319016260892716386CU31|Reason: SetMessageContextForEDI - 500 InternalServerErro"/>
    <x v="0"/>
    <s v="Pending for action"/>
    <m/>
    <m/>
    <m/>
    <m/>
    <m/>
    <d v="1899-12-30T00:00:00"/>
    <n v="-32247"/>
    <s v="0-2 Days Resolution"/>
    <s v="NON-JIRA"/>
    <m/>
    <m/>
    <s v="Invoice"/>
    <m/>
    <m/>
    <s v="08-04-2023 06:31"/>
    <m/>
    <s v="SaveInvoiceFromInterface"/>
    <s v="Failed|EDI_InvoiceWorkflow|08585104762271261217461436717CU19|Production-SMART-EASTUS|Correlation Id:08585104762319016260892716386CU31|Reason: SetMessageContextForEDI - 500 InternalServerError"/>
    <s v="https://gepsmartinterfacestorage.blob.core.windows.net/buyersqlconn/96327/Interfaces/Inbound/EDI/Invoice/ProcessingError/2023/08/04/Invoice_20230804063058_7e3aa421-26bc-45d1-b907-d849a3831387.txt"/>
    <s v="Supplier configuration not available in system"/>
    <m/>
    <m/>
    <m/>
  </r>
  <r>
    <x v="1"/>
    <d v="2023-08-04T00:00:00"/>
    <s v="ABM"/>
    <x v="1"/>
    <s v="423358283|460113"/>
    <s v="Check with Supplier"/>
    <s v="ValidationException: There was an error in processing Invoice : 423358283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s v="423358283"/>
    <s v="144194"/>
    <s v="08-04-2023 08:44"/>
    <n v="460113"/>
    <s v="SaveInvoiceFromInterface"/>
    <s v="Failed|InvoiceWorkFlow|08585104682510720058722439539CU71|Production-SMART-EASTUS|Correlation Id:08585104682553554820815302283CU51|Reason: HTTP - ValidationException: There was an error in processing Invoice : 423358283 because of following errors _x000a_Unit Price cannot be negative for Item no(s) : 58"/>
    <s v="https://gepsmartinterfacestorage.blob.core.windows.net/buyersqlconn/4202/Interfaces/Inbound/cXML/Invoice/ProcessingError/2023/08/04/Invoice_20230804084355_5a33113ba60f4c53b5a7f43b3971882f.txt"/>
    <m/>
    <m/>
    <m/>
    <m/>
  </r>
  <r>
    <x v="1"/>
    <d v="2023-08-04T00:00:00"/>
    <s v="ABM"/>
    <x v="1"/>
    <s v="423358284|460113"/>
    <s v="Check with Supplier"/>
    <s v="ValidationException: There was an error in processing Invoice : 423358284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s v="423358284"/>
    <s v="144195"/>
    <s v="08-04-2023 08:44"/>
    <n v="460113"/>
    <s v="SaveInvoiceFromInterface"/>
    <s v="Failed|InvoiceWorkFlow|08585104682510720057722439539CU58|Production-SMART-EASTUS|Correlation Id:08585104682553554820815302283CU51|Reason: HTTP - ValidationException: There was an error in processing Invoice : 423358284 because of following errors _x000a_Unit Price cannot be negative for Item no(s) : 7"/>
    <s v="https://gepsmartinterfacestorage.blob.core.windows.net/buyersqlconn/4202/Interfaces/Inbound/cXML/Invoice/ProcessingError/2023/08/04/Invoice_20230804084356_ef49d23c717c4a898e020ffa1e23dd32.txt"/>
    <m/>
    <m/>
    <m/>
    <m/>
  </r>
  <r>
    <x v="1"/>
    <d v="2023-08-04T00:00:00"/>
    <s v="ABM"/>
    <x v="1"/>
    <s v="919760628|418505"/>
    <s v="Check with Supplier"/>
    <s v="ValidationException: There was an error in processing Invoice : 919760628 because of following errors _x000a_Following line item(s) number not available in order line items : 3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s v="919760628"/>
    <s v="PO-07:23-426836"/>
    <s v="08-03-2023 16:31"/>
    <n v="418505"/>
    <s v="SaveInvoiceFromInterface"/>
    <s v="Failed|InvoiceWorkFlow|08585105265755527930011886951CU65|Production-SMART-EASTUS|Correlation Id:08585105265797364171341946366CU53|Reason: HTTP - ValidationException: There was an error in processing Invoice : 919760628 because of following errors _x000a_Following line item(s) number not available in order line items : 300"/>
    <s v="https://gepsmartinterfacestorage.blob.core.windows.net/buyersqlconn/4202/Interfaces/Inbound/cXML/Invoice/ProcessingError/2023/08/03/Invoice_20230803163151_3b7e964c-f58f-49a6-b791-2fe77ce0051b.txt"/>
    <m/>
    <m/>
    <m/>
    <m/>
  </r>
  <r>
    <x v="1"/>
    <d v="2023-08-04T00:00:00"/>
    <s v="ABM"/>
    <x v="1"/>
    <s v="81870768_CR|455644"/>
    <s v="Check with Supplier"/>
    <s v="ValidationException: OrderNumber : RETURN PICK UP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70768_CR"/>
    <m/>
    <s v="08-03-2023 13:40"/>
    <n v="455644"/>
    <s v="SaveCreditMemoFromInterface"/>
    <s v="Failed|CreditMemoWorkFlow|08585105368468253771723138868CU52|Production-SMART-EASTUS|Correlation Id:08585105368489621859807993907CU56|Reason: HTTP - ValidationException: OrderNumber : RETURN PICK UP does not exists"/>
    <s v="https://gepsmartinterfacestorage.blob.core.windows.net/buyersqlconn/4202/Interfaces/Inbound/cXML/CreditMemo/ProcessingError/2023/08/03/CreditMemo_20230803134039_c537b18b0ad64a5181dcfd935d8b2f6c.txt"/>
    <m/>
    <m/>
    <m/>
    <m/>
  </r>
  <r>
    <x v="1"/>
    <d v="2023-08-04T00:00:00"/>
    <s v="ABM"/>
    <x v="1"/>
    <s v="2027936|387589"/>
    <s v="Check with Supplier"/>
    <s v="ValidationException: There was an error in processing Invoice : 2027936 because of following errors _x000a_Order with order number : PO-06:23-417658 is not in valid status for invoicing"/>
    <x v="0"/>
    <s v="Pending for action"/>
    <m/>
    <m/>
    <m/>
    <m/>
    <m/>
    <d v="1899-12-30T00:00:00"/>
    <n v="-32247"/>
    <s v="0-2 Days Resolution"/>
    <s v="NON-JIRA"/>
    <m/>
    <s v="CINTAS CORP"/>
    <s v="Invoice"/>
    <s v="2027936"/>
    <s v="PO-06:23-417658"/>
    <s v="08-03-2023 13:17"/>
    <n v="387589"/>
    <s v="SaveInvoiceFromInterface"/>
    <s v="Failed|InvoiceWorkFlow|08585105382678279649979167921CU59|Production-SMART-EASTUS|Correlation Id:08585105382725407882649881361CU80|Reason: HTTP - ValidationException: There was an error in processing Invoice : 2027936 because of following errors _x000a_Order with order number : PO-06:23-417658 is not in valid status for invoicing."/>
    <s v="https://gepsmartinterfacestorage.blob.core.windows.net/buyersqlconn/4202/Interfaces/Inbound/cXML/Invoice/ProcessingError/2023/08/03/Invoice_20230803131659_a1c7835a-ccf7-4958-b9cb-4bec3dcf308b.txt"/>
    <m/>
    <m/>
    <m/>
    <m/>
  </r>
  <r>
    <x v="1"/>
    <d v="2023-08-04T00:00:00"/>
    <s v="Ecolab"/>
    <x v="2"/>
    <s v="7000317536|542415"/>
    <s v="Check with Supplier"/>
    <s v="ValidationException: There was an error in processing the Memo as the item(s) 1 has invalid line Numbe"/>
    <x v="0"/>
    <s v="Pending for action"/>
    <m/>
    <m/>
    <m/>
    <m/>
    <m/>
    <d v="1899-12-30T00:00:00"/>
    <n v="-32247"/>
    <s v="0-2 Days Resolution"/>
    <s v="NON-JIRA"/>
    <m/>
    <s v="LYRECO ESPAÑA, S.A.U."/>
    <s v="CreditMemo"/>
    <s v="7000317536"/>
    <m/>
    <s v="08-03-2023 14:16"/>
    <n v="542415"/>
    <s v="SaveCreditMemoFromInterface"/>
    <s v="Failed|CreditMemoWorkFlow|08585105346755484114932016445CU86|Production-SMART-EASTUS|Correlation Id:08585105346786789008889476886CU56|Reason: HTTP - ValidationException: There was an error in processing the Memo as the item(s) 1 has invalid line Number"/>
    <s v="https://gepsmartinterfacestorage.blob.core.windows.net/buyersqlconn/538731/Interfaces/Inbound/cXML/CreditMemo/ProcessingError/2023/08/03/CreditMemo_20230803141650_37d31331b1b14e3d8544c82d9e7c7691.txt"/>
    <m/>
    <m/>
    <m/>
    <m/>
  </r>
  <r>
    <x v="1"/>
    <d v="2023-08-04T00:00:00"/>
    <s v="Ecolab"/>
    <x v="2"/>
    <s v="SINV02324732|540498"/>
    <s v="Check with Supplier"/>
    <s v="ValidationException}ValidationException: There was an error in processing Invoice : SINV02324732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2"/>
    <m/>
    <s v="08-03-2023 17:14"/>
    <n v="540498"/>
    <s v="SaveInvoiceFromInterface"/>
    <s v="An error occurred while processing the message, refer to the details section for more information _x000a_Message ID: {271EB355-DA4D-4799-98B2-B6DAEF51FE5E}_x000a_Instance ID: {DF1B9DA3-BF49-4645-AA09-E6A9794E2C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d26ed9-63d4-4819-9426-1af2b5c423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2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2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3_23a4b85e3522479691f466d4e6bb0861.txt"/>
    <m/>
    <m/>
    <m/>
    <m/>
  </r>
  <r>
    <x v="1"/>
    <d v="2023-08-04T00:00:00"/>
    <s v="Ecolab"/>
    <x v="2"/>
    <s v="SINV02324733|540498"/>
    <s v="Check with Supplier"/>
    <s v="ValidationException}ValidationException: There was an error in processing Invoice : SINV02324733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3"/>
    <m/>
    <s v="08-03-2023 17:14"/>
    <n v="540498"/>
    <s v="SaveInvoiceFromInterface"/>
    <s v="An error occurred while processing the message, refer to the details section for more information _x000a_Message ID: {11658B75-E3FD-4EA2-8FAB-A358EB2A40E1}_x000a_Instance ID: {D09DA5F3-1842-464D-A9B2-40675A54F2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8e101aa-0600-4e90-9635-ea76f8cf61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3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3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c84e6eff2db64302800cbc1a05abea03.txt"/>
    <m/>
    <m/>
    <m/>
    <m/>
  </r>
  <r>
    <x v="1"/>
    <d v="2023-08-04T00:00:00"/>
    <s v="Ecolab"/>
    <x v="2"/>
    <s v="SINV02324734|540498"/>
    <s v="Check with Supplier"/>
    <s v="ValidationException}ValidationException: There was an error in processing Invoice : SINV0232473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4"/>
    <m/>
    <s v="08-03-2023 17:14"/>
    <n v="540498"/>
    <s v="SaveInvoiceFromInterface"/>
    <s v="An error occurred while processing the message, refer to the details section for more information _x000a_Message ID: {77E3B0E2-DC40-4E2E-B45F-77EC5E9267ED}_x000a_Instance ID: {C10EA292-24BA-441C-B0A5-A82FCC510E9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84c2a1-9695-44c2-8394-5ec054d4baa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0ca8d13335a341cf924428cf15c9353d.txt"/>
    <m/>
    <m/>
    <m/>
    <m/>
  </r>
  <r>
    <x v="1"/>
    <d v="2023-08-04T00:00:00"/>
    <s v="Ecolab"/>
    <x v="2"/>
    <s v="SINV02324735|540498"/>
    <s v="Check with Supplier"/>
    <s v="ValidationException}ValidationException: There was an error in processing Invoice : SINV0232473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5"/>
    <m/>
    <s v="08-03-2023 17:14"/>
    <n v="540498"/>
    <s v="SaveInvoiceFromInterface"/>
    <s v="An error occurred while processing the message, refer to the details section for more information _x000a_Message ID: {9247D931-2871-4980-8A71-F8D78E48A59B}_x000a_Instance ID: {B812C5BD-2050-4375-A5E6-94CD33E7DE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f20bd8b-2960-4952-9de5-0e7b74a3e5e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ee8db5a52d624009b7a9bbd4232fb554.txt"/>
    <m/>
    <m/>
    <m/>
    <m/>
  </r>
  <r>
    <x v="1"/>
    <d v="2023-08-04T00:00:00"/>
    <s v="Ecolab"/>
    <x v="2"/>
    <s v="SINV02324736|540498"/>
    <s v="Check with Supplier"/>
    <s v="ValidationException}ValidationException: There was an error in processing Invoice : SINV02324736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6"/>
    <m/>
    <s v="08-03-2023 17:14"/>
    <n v="540498"/>
    <s v="SaveInvoiceFromInterface"/>
    <s v="An error occurred while processing the message, refer to the details section for more information _x000a_Message ID: {0776EE81-BEA9-4E7B-9E6F-917821AEAB4D}_x000a_Instance ID: {DAC83FF6-82BA-4401-B55F-FFB5A3F01D6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036dd-53f5-498c-ac2c-fbe7fb9aa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3f78929f8bb24e9e9f27d0891cac514b.txt"/>
    <m/>
    <m/>
    <m/>
    <m/>
  </r>
  <r>
    <x v="1"/>
    <d v="2023-08-04T00:00:00"/>
    <s v="Ecolab"/>
    <x v="2"/>
    <s v="SINV02324739|540498"/>
    <s v="Check with Supplier"/>
    <s v="ValidationException}ValidationException: There was an error in processing Invoice : SINV02324739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9"/>
    <m/>
    <s v="08-03-2023 17:14"/>
    <n v="540498"/>
    <s v="SaveInvoiceFromInterface"/>
    <s v="An error occurred while processing the message, refer to the details section for more information _x000a_Message ID: {A93A2F0D-A034-44ED-B502-023A8C93BDEB}_x000a_Instance ID: {6F82AAAA-8528-43CB-ABAB-9EB4766DA4A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da2f314-3a5a-48c3-a980-1ec361490c6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bba4f4106ba4e87a9473ce78fd21229.txt"/>
    <m/>
    <m/>
    <m/>
    <m/>
  </r>
  <r>
    <x v="1"/>
    <d v="2023-08-04T00:00:00"/>
    <s v="Ecolab"/>
    <x v="2"/>
    <s v="SINV02324875|540498"/>
    <s v="Check with Supplier"/>
    <s v="ValidationException}ValidationException: There was an error in processing Invoice : SINV02324875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75"/>
    <m/>
    <s v="08-03-2023 17:14"/>
    <n v="540498"/>
    <s v="SaveInvoiceFromInterface"/>
    <s v="An error occurred while processing the message, refer to the details section for more information _x000a_Message ID: {6A6622EA-BF55-4B49-B72D-5F7EEACF6662}_x000a_Instance ID: {425A1ABC-2216-4EF2-BA88-E7C27C297E0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1c1856-91de-462e-8904-cd8e7f5786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875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875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470a86437b444341926c4294d2bcc397.txt"/>
    <m/>
    <m/>
    <m/>
    <m/>
  </r>
  <r>
    <x v="1"/>
    <d v="2023-08-04T00:00:00"/>
    <s v="Ecolab"/>
    <x v="2"/>
    <s v="SINV02324886|540498"/>
    <s v="GEP Team to reprocess"/>
    <s v="{ApplicationException}Error while saving invoice from interface : SINV02324886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86"/>
    <m/>
    <s v="08-03-2023 17:14"/>
    <n v="540498"/>
    <s v="SaveInvoiceFromInterface"/>
    <s v="An error occurred while processing the message, refer to the details section for more information _x000a_Message ID: {C2E273EB-FEFA-488F-B4A5-CACDBB00201A}_x000a_Instance ID: {C99D4BB4-0C34-4B9D-81CE-6F8A527E5FD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75c4cd0-c2b9-4254-900f-059920e12fd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488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9593a28ca2f48e6887e4ea5e36e8e4a.txt"/>
    <s v="Already processed"/>
    <m/>
    <m/>
    <m/>
  </r>
  <r>
    <x v="1"/>
    <d v="2023-08-04T00:00:00"/>
    <s v="Ecolab"/>
    <x v="2"/>
    <s v="9503250870|540493"/>
    <s v="Check with Supplier"/>
    <s v="ValidationException: There was an error in processing Invoice : 9503250870 because of following errors _x000a_Order with order number : MBP20230500363471 is not in valid status for invoicing.,_x000a_Invalid Order number MBP20230500363471 or Buying Party detail"/>
    <x v="0"/>
    <s v="Pending for action"/>
    <m/>
    <m/>
    <m/>
    <m/>
    <m/>
    <d v="1899-12-30T00:00:00"/>
    <n v="-32247"/>
    <s v="0-2 Days Resolution"/>
    <s v="NON-JIRA"/>
    <m/>
    <s v="BDI"/>
    <s v="Invoice"/>
    <s v="9503250870"/>
    <s v="MBP20230500363471"/>
    <s v="08-04-2023 01:30"/>
    <n v="540493"/>
    <s v="SaveInvoiceFromInterface"/>
    <s v="Failed|InvoiceWorkFlow|08585104942519943840063904998CU63|Production-SMART-EASTUS|Correlation Id:08585104942579195116492393842CU82|Reason: HTTP - ValidationException: There was an error in processing Invoice : 9503250870 because of following errors _x000a_Order with order number : MBP20230500363471 is not in valid status for invoicing.,_x000a_Invalid Order number MBP20230500363471 or Buying Party details"/>
    <s v="https://gepsmartinterfacestorage.blob.core.windows.net/buyersqlconn/538731/Interfaces/Inbound/cXML/Invoice/ProcessingError/2023/08/04/Invoice_20230804013035_c84b3e195d7d479f8c11a9d321e37bc5.txt"/>
    <m/>
    <m/>
    <m/>
    <m/>
  </r>
  <r>
    <x v="1"/>
    <d v="2023-08-04T00:00:00"/>
    <s v="Kiewit"/>
    <x v="2"/>
    <s v="1DKQ6LLQ7L1J|545568"/>
    <s v="Check with Supplier"/>
    <s v="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DKQ6LLQ7L1J"/>
    <s v="4503160233"/>
    <s v="08-04-2023 01:47"/>
    <n v="545568"/>
    <s v="SaveInvoiceFromInterface"/>
    <s v="Failed|InvoiceWorkFlow|08585104932272582359318591999CU41|Production-SMART-EASTUS|Correlation Id:08585104932305487737109235564CU24|Reason: HTTP - 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8/04/Invoice_20230804014739_186847d1d62943aa8e01974a49110d69.txt"/>
    <m/>
    <m/>
    <m/>
    <m/>
  </r>
  <r>
    <x v="1"/>
    <d v="2023-08-04T00:00:00"/>
    <s v="Kiewit"/>
    <x v="2"/>
    <s v="3544268588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s v="3544268588"/>
    <m/>
    <s v="08-03-2023 10:49"/>
    <n v="566022"/>
    <s v="SaveCreditMemoFromInterface"/>
    <s v="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3/CreditMemo_20230803104945_8627f8694d5f45dba097eedf754e7d3b.txt"/>
    <m/>
    <m/>
    <m/>
    <m/>
  </r>
  <r>
    <x v="1"/>
    <d v="2023-08-04T00:00:00"/>
    <s v="Kiewit"/>
    <x v="2"/>
    <s v="4621555861|572685"/>
    <s v="Check with Supplier"/>
    <s v="ValidationException: There was an error in processing Invoice : 4621555861 because of following errors _x000a_Invalid Order number JSE130-832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s v="4621555861"/>
    <s v="JSE130-832"/>
    <s v="08-04-2023 03:52"/>
    <n v="572685"/>
    <s v="SaveInvoiceFromInterface"/>
    <s v="Failed|InvoiceWorkFlow|08585104857473676857048748022CU57|Production-SMART-EASTUS|Correlation Id:08585104857506017761162805037CU52|Reason: HTTP - ValidationException: There was an error in processing Invoice : 4621555861 because of following errors _x000a_Invalid Order number JSE130-832 or Buying Party details"/>
    <s v="https://gepsmartinterfacestorage.blob.core.windows.net/buyersqlconn/70021845/Interfaces/Inbound/cXML/Invoice/ProcessingError/2023/08/04/Invoice_20230804035220_ef1ddc2a39e34d709d5436f727db91f0.txt"/>
    <m/>
    <m/>
    <m/>
    <m/>
  </r>
  <r>
    <x v="1"/>
    <d v="2023-08-04T00:00:00"/>
    <s v="CincinnatiBell"/>
    <x v="1"/>
    <s v="771755601|78695"/>
    <s v="Check with Supplier"/>
    <s v="ValidationException: There was an error in processing Invoice : 771755601 because of following errors _x000a_Bin Entered at lineNumber: 1 does not match With P"/>
    <x v="0"/>
    <s v="Pending for action"/>
    <m/>
    <m/>
    <m/>
    <m/>
    <m/>
    <d v="1899-12-30T00:00:00"/>
    <n v="-32247"/>
    <s v="0-2 Days Resolution"/>
    <s v="NON-JIRA"/>
    <m/>
    <s v="POWER&amp;TELEPHONE SUPPLY"/>
    <s v="Invoice"/>
    <s v="771755601"/>
    <m/>
    <s v="08-04-2023 14:31"/>
    <n v="78695"/>
    <s v="SaveInvoiceFromInterface"/>
    <s v="Failed|EDI_InvoiceWorkflow|08585104474226451945296939402CU16|Production-SMART-EASTUS|Correlation Id:08585104474263848857313279512CU18|Reason: HTTP - ValidationException: There was an error in processing Invoice : 771755601 because of following errors _x000a_Bin Entered at lineNumber: 1 does not match With PO"/>
    <s v="https://gepsmartinterfacestorage.blob.core.windows.net/buyersqlconn/70242/Interfaces/Inbound/EDI/Invoice/ProcessingError/2023/08/04/Invoice_20230804023102_a4975e37-f364-47f5-ab2a-1c88160e6969.txt"/>
    <m/>
    <m/>
    <m/>
    <m/>
  </r>
  <r>
    <x v="1"/>
    <d v="2023-08-04T00:00:00"/>
    <s v="ABM"/>
    <x v="1"/>
    <s v="81882858|455644"/>
    <s v="Check with Supplier"/>
    <s v="ValidationException: There was an error in processing Invoice : 81882858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2858"/>
    <s v="PO-06:23-417293"/>
    <s v="08-04-2023 13:30"/>
    <n v="455644"/>
    <s v="SaveInvoiceFromInterface"/>
    <s v="Failed|InvoiceWorkFlow|08585104510658012403542274745CU60|Production-SMART-EASTUS|Correlation Id:08585104510711403030494753635CU49|Reason: HTTP - ValidationException: There was an error in processing Invoice : 81882858 because of following errors _x000a_Invoice Items cannot have duplicate PO Line Number"/>
    <s v="https://gepsmartinterfacestorage.blob.core.windows.net/buyersqlconn/4202/Interfaces/Inbound/cXML/Invoice/ProcessingError/2023/08/04/Invoice_20230804133021_812030937c3b47e48c462d12273c96b0.txt"/>
    <m/>
    <m/>
    <m/>
    <m/>
  </r>
  <r>
    <x v="1"/>
    <d v="2023-08-04T00:00:00"/>
    <s v="ABM"/>
    <x v="1"/>
    <s v="1753500|394448"/>
    <s v="Check with Supplier"/>
    <s v="ValidationException: There was an error in processing Invoice : 1753500 because of following errors _x000a_At least one line item is mandatory for creating an invoic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500"/>
    <m/>
    <s v="08-04-2023 16:27"/>
    <n v="394448"/>
    <s v="SaveInvoiceFromInterface"/>
    <s v="Failed|EDI_InvoiceWorkflow|08585104404711812332379475570CU80|Production-SMART-EASTUS|Correlation Id:08585104405023875137726556950CU88|Reason: HTTP - ValidationException: There was an error in processing Invoice : 1753500 because of following errors _x000a_At least one line item is mandatory for creating an invoice"/>
    <s v="https://gepsmartinterfacestorage.blob.core.windows.net/buyersqlconn/4202/Interfaces/Inbound/EDI/Invoice/ProcessingError/2023/08/04/Invoice_20230804042654_c7c63d95-a49f-44dd-9e9f-c4e535aef07d.txt"/>
    <m/>
    <m/>
    <m/>
    <m/>
  </r>
  <r>
    <x v="1"/>
    <d v="2023-08-04T00:00:00"/>
    <s v="Ecolab"/>
    <x v="2"/>
    <s v="1482385O3158509|540500"/>
    <s v="Check with Supplier"/>
    <s v="ValidationException: There was an error in processing Invoice : 1482385O3158509 because of following errors _x000a_Order with order number : MBP20230800391415 is not in valid status for invoicing.,_x000a_Invalid Order number MBP20230800391415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5O3158509"/>
    <s v="MBP20230800391415"/>
    <s v="08-04-2023 12:15"/>
    <n v="540500"/>
    <s v="SaveInvoiceFromInterface"/>
    <s v="Failed|InvoiceWorkFlow|08585104555869248640245230001CU95|Production-SMART-EASTUS|Correlation Id:08585104555947003763456437831CU50|Reason: HTTP - ValidationException: There was an error in processing Invoice : 1482385O3158509 because of following errors _x000a_Order with order number : MBP20230800391415 is not in valid status for invoicing.,_x000a_Invalid Order number MBP20230800391415 or Buying Party details"/>
    <s v="https://gepsmartinterfacestorage.blob.core.windows.net/buyersqlconn/538731/Interfaces/Inbound/cXML/Invoice/ProcessingError/2023/08/04/Invoice_20230804121500_24dfb3dee9624f0db13a7e03109d9768.txt"/>
    <m/>
    <m/>
    <m/>
    <m/>
  </r>
  <r>
    <x v="1"/>
    <d v="2023-08-04T00:00:00"/>
    <s v="Ecolab"/>
    <x v="2"/>
    <s v="1482358O3155881|540500"/>
    <s v="Check with Supplier"/>
    <s v="ValidationException: There was an error in processing Invoice : 1482358O3155881 because of following errors _x000a_Order with order number : MBP20230700390449 is not in valid status for invoicing.,_x000a_Invalid Order number MBP20230700390449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58O3155881"/>
    <s v="MBP20230700390449"/>
    <s v="08-04-2023 12:14"/>
    <n v="540500"/>
    <s v="SaveInvoiceFromInterface"/>
    <s v="Failed|InvoiceWorkFlow|08585104556466149548683985165CU69|Production-SMART-EASTUS|Correlation Id:08585104556548621229134256428CU81|Reason: HTTP - ValidationException: There was an error in processing Invoice : 1482358O3155881 because of following errors _x000a_Order with order number : MBP20230700390449 is not in valid status for invoicing.,_x000a_Invalid Order number MBP20230700390449 or Buying Party details"/>
    <s v="https://gepsmartinterfacestorage.blob.core.windows.net/buyersqlconn/538731/Interfaces/Inbound/cXML/Invoice/ProcessingError/2023/08/04/Invoice_20230804121401_426eda4fc2314446b64a9d6347101dc7.txt"/>
    <m/>
    <m/>
    <m/>
    <m/>
  </r>
  <r>
    <x v="1"/>
    <d v="2023-08-04T00:00:00"/>
    <s v="Ecolab"/>
    <x v="2"/>
    <s v="1482386O3158540|540500"/>
    <s v="Check with Supplier"/>
    <s v="ValidationException: There was an error in processing Invoice : 1482386O3158540 because of following errors _x000a_Order with order number : MBP20230800391430 is not in valid status for invoicing.,_x000a_Invalid Order number MBP20230800391430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6O3158540"/>
    <s v="MBP20230800391430"/>
    <s v="08-04-2023 12:14"/>
    <n v="540500"/>
    <s v="SaveInvoiceFromInterface"/>
    <s v="Failed|InvoiceWorkFlow|08585104556466149540683985165CU66|Production-SMART-EASTUS|Correlation Id:08585104556548621229134256428CU81|Reason: HTTP - ValidationException: There was an error in processing Invoice : 1482386O3158540 because of following errors _x000a_Order with order number : MBP20230800391430 is not in valid status for invoicing.,_x000a_Invalid Order number MBP20230800391430 or Buying Party details"/>
    <s v="https://gepsmartinterfacestorage.blob.core.windows.net/buyersqlconn/538731/Interfaces/Inbound/cXML/Invoice/ProcessingError/2023/08/04/Invoice_20230804121400_22a924cc5d1a4f5f90c9126d1b6b31b8.txt"/>
    <m/>
    <m/>
    <m/>
    <m/>
  </r>
  <r>
    <x v="1"/>
    <d v="2023-08-04T00:00:00"/>
    <s v="Ecolab"/>
    <x v="2"/>
    <s v="324924698001|540488"/>
    <s v="GEP Team to reprocess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OFFICE DEPOT"/>
    <s v="Invoice"/>
    <s v="3.24925E+11"/>
    <s v="MBP20230800391350"/>
    <s v="08-04-2023 18:59"/>
    <n v="540488"/>
    <s v="SaveInvoiceFromInterface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4/Invoice_20230804185654_399dafe743e2466dbfe4acc848f689a1.txt"/>
    <s v="Processed"/>
    <m/>
    <m/>
    <m/>
  </r>
  <r>
    <x v="1"/>
    <d v="2023-08-04T00:00:00"/>
    <s v="Ecolab"/>
    <x v="2"/>
    <s v="SINV02325680|540498"/>
    <s v="GEP Team to reprocess"/>
    <s v="{ApplicationException}Error while saving invoice from interface : SINV02325680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680"/>
    <m/>
    <s v="08-04-2023 17:09"/>
    <n v="540498"/>
    <s v="SaveInvoiceFromInterface"/>
    <s v="An error occurred while processing the message, refer to the details section for more information _x000a_Message ID: {F6C10466-7CC2-4488-9F01-738E2F4444E3}_x000a_Instance ID: {224A5D4B-4E08-421D-A8CE-750EF0DA47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dc36523-f4c8-45cf-8e87-1b25bd2309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2_dda72422710f4e328248c8916f8ef39d.txt"/>
    <s v="Processed"/>
    <m/>
    <m/>
    <m/>
  </r>
  <r>
    <x v="1"/>
    <d v="2023-08-04T00:00:00"/>
    <s v="Ecolab"/>
    <x v="2"/>
    <s v="SINV02325717|540498"/>
    <s v="GEP Team to reprocess"/>
    <s v="{ApplicationException}Error while saving invoice from interface : SINV02325717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717"/>
    <m/>
    <s v="08-04-2023 17:09"/>
    <n v="540498"/>
    <s v="SaveInvoiceFromInterface"/>
    <s v="An error occurred while processing the message, refer to the details section for more information _x000a_Message ID: {5E96E5EC-A470-4D95-B3C8-6DB11CC498D3}_x000a_Instance ID: {8ADFCB69-4C98-48B4-8565-312747B901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8c7caec-a1a0-4755-ac7a-fd0b377dd0e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3_3d0fd5c2b13b47ac8d738c33c4b081fe.txt"/>
    <s v="Processed"/>
    <m/>
    <m/>
    <m/>
  </r>
  <r>
    <x v="1"/>
    <d v="2023-08-04T00:00:00"/>
    <s v="CincinnatiBell"/>
    <x v="1"/>
    <s v="INV25315673|170096"/>
    <s v="GEP Team to reprocess"/>
    <s v="{ApplicationException}Error while saving invoice from interface : INV25315673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15673"/>
    <m/>
    <s v="08-05-2023 07:04"/>
    <n v="170096"/>
    <s v="SaveInvoiceFromInterface"/>
    <s v="An error occurred while processing the message, refer to the details section for more information _x000a_Message ID: {489E3FD4-15AB-41D7-A1D1-FB0E539A8D92}_x000a_Instance ID: {52D9F12B-2D4D-48E3-B392-4B9CB0AC1A0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58a66-c919-4cff-9c4a-907711f5905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1567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8_ccf014ceb16f40c4bdfc270183164f0a.txt"/>
    <s v="Processed"/>
    <m/>
    <m/>
    <m/>
  </r>
  <r>
    <x v="1"/>
    <d v="2023-08-04T00:00:00"/>
    <s v="CincinnatiBell"/>
    <x v="1"/>
    <s v="INV25327339|170096"/>
    <s v="GEP Team to reprocess"/>
    <s v="{ApplicationException}Error while saving invoice from interface : INV25327339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9"/>
    <m/>
    <s v="08-05-2023 07:04"/>
    <n v="170096"/>
    <s v="SaveInvoiceFromInterface"/>
    <s v="An error occurred while processing the message, refer to the details section for more information _x000a_Message ID: {F449AA87-2555-4CDF-9372-53FCA3FA3FBF}_x000a_Instance ID: {E6848DFC-EAAC-4025-BDB5-026ED0BC9E9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c62be7-fe07-4618-bda7-b6b38422988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4a3b6b4eee2640fbbf0b0cbe2c921227.txt"/>
    <s v="Processed"/>
    <m/>
    <m/>
    <m/>
  </r>
  <r>
    <x v="1"/>
    <d v="2023-08-04T00:00:00"/>
    <s v="CincinnatiBell"/>
    <x v="1"/>
    <s v="INV25327335|170096"/>
    <s v="GEP Team to reprocess"/>
    <s v="{ApplicationException}Error while saving invoice from interface : INV2532733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5"/>
    <m/>
    <s v="08-05-2023 07:04"/>
    <n v="170096"/>
    <s v="SaveInvoiceFromInterface"/>
    <s v="An error occurred while processing the message, refer to the details section for more information _x000a_Message ID: {061BEE8C-754A-4F63-9E4D-5C51201AD074}_x000a_Instance ID: {CBFF9D46-A0A4-4574-80B1-CB67A2BDB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a885cad-3feb-4a01-ae0f-84c73abca3e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3d0a3e46e09f4544add8f6027f54233a.txt"/>
    <s v="Processed"/>
    <m/>
    <m/>
    <m/>
  </r>
  <r>
    <x v="1"/>
    <d v="2023-08-04T00:00:00"/>
    <s v="CincinnatiBell"/>
    <x v="1"/>
    <s v="200441867372|76455"/>
    <s v="Check with Supplier"/>
    <s v="ValidationException: There was an error in processing Invoice : 91011718358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5417232892048338CU86|Production-SMART-EASTUS|Correlation Id:08585103862165538392908987490CU31|Reason: HTTP - ValidationException: There was an error in processing Invoice : 910117183589080523 because of following errors _x000a_Partner Invoice date cannot be greater than Current date"/>
    <s v="https://gepsmartinterfacestorage.blob.core.windows.net/buyersqlconn/70242/Interfaces/Inbound/EDI/Invoice/ProcessingError/2023/08/05/Invoice_20230805073128_d9870091-237a-46b1-8d3f-7df4637a25b8.txt"/>
    <m/>
    <m/>
    <m/>
    <m/>
  </r>
  <r>
    <x v="1"/>
    <d v="2023-08-04T00:00:00"/>
    <s v="CincinnatiBell"/>
    <x v="1"/>
    <s v="200661853955|76455"/>
    <s v="Check with Supplier"/>
    <s v="ValidationException: There was an error in processing Invoice : 9101171385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62E+11"/>
    <m/>
    <s v="08-05-2023 07:31"/>
    <n v="76455"/>
    <s v="SaveInvoiceFromInterface"/>
    <s v="Failed|EDI_InvoiceWorkflow|08585103861969858358345017967CU16|Production-SMART-EASTUS|Correlation Id:08585103862165538392908987490CU31|Reason: HTTP - ValidationException: There was an error in processing Invoice : 910117138584080523 because of following errors _x000a_Partner Invoice date cannot be greater than Current date"/>
    <s v="https://gepsmartinterfacestorage.blob.core.windows.net/buyersqlconn/70242/Interfaces/Inbound/EDI/Invoice/ProcessingError/2023/08/05/Invoice_20230805073128_a414a0a7-d980-4540-ae14-3ec77cb49ef3.txt"/>
    <m/>
    <m/>
    <m/>
    <m/>
  </r>
  <r>
    <x v="1"/>
    <d v="2023-08-04T00:00:00"/>
    <s v="CincinnatiBell"/>
    <x v="1"/>
    <s v="200351866754|76455"/>
    <s v="Check with Supplier"/>
    <s v="ValidationException: There was an error in processing Invoice : 910117376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5079678764087545CU55|Production-SMART-EASTUS|Correlation Id:08585103862165538392908987490CU31|Reason: HTTP - ValidationException: There was an error in processing Invoice : 910117376510080523 because of following errors _x000a_Partner Invoice date cannot be greater than Current date"/>
    <s v="https://gepsmartinterfacestorage.blob.core.windows.net/buyersqlconn/70242/Interfaces/Inbound/EDI/Invoice/ProcessingError/2023/08/05/Invoice_20230805073129_f4407591-ad90-4214-8fba-c6681e7b47bf.txt"/>
    <m/>
    <m/>
    <m/>
    <m/>
  </r>
  <r>
    <x v="1"/>
    <d v="2023-08-04T00:00:00"/>
    <s v="CincinnatiBell"/>
    <x v="1"/>
    <s v="200831866064|76455"/>
    <s v="Check with Supplier"/>
    <s v="ValidationException: There was an error in processing Invoice : 91011733645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32E+11"/>
    <m/>
    <s v="08-05-2023 07:31"/>
    <n v="76455"/>
    <s v="SaveInvoiceFromInterface"/>
    <s v="Failed|EDI_InvoiceWorkflow|08585103861969872834220021645CU27|Production-SMART-EASTUS|Correlation Id:08585103862165538392908987490CU31|Reason: HTTP - ValidationException: There was an error in processing Invoice : 910117336455080523 because of following errors _x000a_Partner Invoice date cannot be greater than Current date"/>
    <s v="https://gepsmartinterfacestorage.blob.core.windows.net/buyersqlconn/70242/Interfaces/Inbound/EDI/Invoice/ProcessingError/2023/08/05/Invoice_20230805073128_46ab971f-c323-44bc-8073-6e190b70f0e6.txt"/>
    <m/>
    <m/>
    <m/>
    <m/>
  </r>
  <r>
    <x v="1"/>
    <d v="2023-08-04T00:00:00"/>
    <s v="CincinnatiBell"/>
    <x v="1"/>
    <s v="200891872351|76455"/>
    <s v="Check with Supplier"/>
    <s v="ValidationException: There was an error in processing Invoice : 91011727044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92E+11"/>
    <m/>
    <s v="08-05-2023 07:31"/>
    <n v="76455"/>
    <s v="SaveInvoiceFromInterface"/>
    <s v="Failed|EDI_InvoiceWorkflow|08585103861965185055663937331CU53|Production-SMART-EASTUS|Correlation Id:08585103862165538392908987490CU31|Reason: HTTP - ValidationException: There was an error in processing Invoice : 910117270446080523 because of following errors _x000a_Partner Invoice date cannot be greater than Current date"/>
    <s v="https://gepsmartinterfacestorage.blob.core.windows.net/buyersqlconn/70242/Interfaces/Inbound/EDI/Invoice/ProcessingError/2023/08/05/Invoice_20230805073128_44e9b597-486a-4083-93e4-a55439de5585.txt"/>
    <m/>
    <m/>
    <m/>
    <m/>
  </r>
  <r>
    <x v="1"/>
    <d v="2023-08-04T00:00:00"/>
    <s v="CincinnatiBell"/>
    <x v="1"/>
    <s v="200501864478|76455"/>
    <s v="Check with Supplier"/>
    <s v="ValidationException: There was an error in processing Invoice : 9101178207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02E+11"/>
    <m/>
    <s v="08-05-2023 07:31"/>
    <n v="76455"/>
    <s v="SaveInvoiceFromInterface"/>
    <s v="Failed|EDI_InvoiceWorkflow|08585103861969859575075163561CU83|Production-SMART-EASTUS|Correlation Id:08585103862165538392908987490CU31|Reason: HTTP - ValidationException: There was an error in processing Invoice : 910117820741080523 because of following errors _x000a_Partner Invoice date cannot be greater than Current date"/>
    <s v="https://gepsmartinterfacestorage.blob.core.windows.net/buyersqlconn/70242/Interfaces/Inbound/EDI/Invoice/ProcessingError/2023/08/05/Invoice_20230805073128_ecdfdb51-9cc5-4699-8c36-426b5f903fcc.txt"/>
    <m/>
    <m/>
    <m/>
    <m/>
  </r>
  <r>
    <x v="1"/>
    <d v="2023-08-04T00:00:00"/>
    <s v="CincinnatiBell"/>
    <x v="1"/>
    <s v="200061863638|76455"/>
    <s v="Check with Supplier"/>
    <s v="ValidationException: There was an error in processing Invoice : 9101172237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504512511353397CU17|Production-SMART-EASTUS|Correlation Id:08585103862165538392908987490CU31|Reason: HTTP - ValidationException: There was an error in processing Invoice : 910117223738080523 because of following errors _x000a_Partner Invoice date cannot be greater than Current date"/>
    <s v="https://gepsmartinterfacestorage.blob.core.windows.net/buyersqlconn/70242/Interfaces/Inbound/EDI/Invoice/ProcessingError/2023/08/05/Invoice_20230805073128_fdb6ae02-60fb-42cb-b5f4-1ab2e93c2e0a.txt"/>
    <m/>
    <m/>
    <m/>
    <m/>
  </r>
  <r>
    <x v="1"/>
    <d v="2023-08-04T00:00:00"/>
    <s v="CincinnatiBell"/>
    <x v="1"/>
    <s v="200441867390|76455"/>
    <s v="Check with Supplier"/>
    <s v="ValidationException: There was an error in processing Invoice : 9101171779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4642082469879001CU55|Production-SMART-EASTUS|Correlation Id:08585103862165538392908987490CU31|Reason: HTTP - ValidationException: There was an error in processing Invoice : 910117177961080523 because of following errors _x000a_Partner Invoice date cannot be greater than Current date"/>
    <s v="https://gepsmartinterfacestorage.blob.core.windows.net/buyersqlconn/70242/Interfaces/Inbound/EDI/Invoice/ProcessingError/2023/08/05/Invoice_20230805073129_2bcfd0fb-b4fc-4133-ab24-66a9d487410b.txt"/>
    <m/>
    <m/>
    <m/>
    <m/>
  </r>
  <r>
    <x v="1"/>
    <d v="2023-08-04T00:00:00"/>
    <s v="CincinnatiBell"/>
    <x v="1"/>
    <s v="210002377312|76455"/>
    <s v="Check with Supplier"/>
    <s v="ValidationException: There was an error in processing Invoice : 91011742092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904549330774029CU50|Production-SMART-EASTUS|Correlation Id:08585103862165538392908987490CU31|Reason: HTTP - ValidationException: There was an error in processing Invoice : 910117420921080523 because of following errors _x000a_Partner Invoice date cannot be greater than Current date"/>
    <s v="https://gepsmartinterfacestorage.blob.core.windows.net/buyersqlconn/70242/Interfaces/Inbound/EDI/Invoice/ProcessingError/2023/08/05/Invoice_20230805073128_9aa2ed63-ae29-4495-9951-b1aed70982c1.txt"/>
    <m/>
    <m/>
    <m/>
    <m/>
  </r>
  <r>
    <x v="1"/>
    <d v="2023-08-04T00:00:00"/>
    <s v="CincinnatiBell"/>
    <x v="1"/>
    <s v="210002376821|76455"/>
    <s v="Check with Supplier"/>
    <s v="ValidationException: There was an error in processing Invoice : 91011709777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312332808576172CU17|Production-SMART-EASTUS|Correlation Id:08585103862165538392908987490CU31|Reason: HTTP - ValidationException: There was an error in processing Invoice : 910117097772080523 because of following errors _x000a_Partner Invoice date cannot be greater than Current date"/>
    <s v="https://gepsmartinterfacestorage.blob.core.windows.net/buyersqlconn/70242/Interfaces/Inbound/EDI/Invoice/ProcessingError/2023/08/05/Invoice_20230805073129_f88892cf-3c7b-4f6e-8727-d0e016877b71.txt"/>
    <m/>
    <m/>
    <m/>
    <m/>
  </r>
  <r>
    <x v="1"/>
    <d v="2023-08-04T00:00:00"/>
    <s v="CincinnatiBell"/>
    <x v="1"/>
    <s v="200831866063|76455"/>
    <s v="Check with Supplier"/>
    <s v="ValidationException: There was an error in processing Invoice : 91011733445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32E+11"/>
    <m/>
    <s v="08-05-2023 07:31"/>
    <n v="76455"/>
    <s v="SaveInvoiceFromInterface"/>
    <s v="Failed|EDI_InvoiceWorkflow|08585103861969844094863815353CU82|Production-SMART-EASTUS|Correlation Id:08585103862165538392908987490CU31|Reason: HTTP - ValidationException: There was an error in processing Invoice : 910117334453080523 because of following errors _x000a_Partner Invoice date cannot be greater than Current date"/>
    <s v="https://gepsmartinterfacestorage.blob.core.windows.net/buyersqlconn/70242/Interfaces/Inbound/EDI/Invoice/ProcessingError/2023/08/05/Invoice_20230805073128_e6dc28f1-b294-4198-a166-b859260c2688.txt"/>
    <m/>
    <m/>
    <m/>
    <m/>
  </r>
  <r>
    <x v="1"/>
    <d v="2023-08-04T00:00:00"/>
    <s v="CincinnatiBell"/>
    <x v="1"/>
    <s v="200541863882|76455"/>
    <s v="Check with Supplier"/>
    <s v="ValidationException: There was an error in processing Invoice : 91011725930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9893437771430269CU23|Production-SMART-EASTUS|Correlation Id:08585103862165538392908987490CU31|Reason: HTTP - ValidationException: There was an error in processing Invoice : 910117259300080523 because of following errors _x000a_Partner Invoice date cannot be greater than Current date"/>
    <s v="https://gepsmartinterfacestorage.blob.core.windows.net/buyersqlconn/70242/Interfaces/Inbound/EDI/Invoice/ProcessingError/2023/08/05/Invoice_20230805073128_def71cbd-e775-46d8-aa21-71168d210792.txt"/>
    <m/>
    <m/>
    <m/>
    <m/>
  </r>
  <r>
    <x v="1"/>
    <d v="2023-08-04T00:00:00"/>
    <s v="CincinnatiBell"/>
    <x v="1"/>
    <s v="210002376818|76455"/>
    <s v="Check with Supplier"/>
    <s v="ValidationException: There was an error in processing Invoice : 9101170959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191557690371518CU31|Production-SMART-EASTUS|Correlation Id:08585103862165538392908987490CU31|Reason: HTTP - ValidationException: There was an error in processing Invoice : 910117095928080523 because of following errors _x000a_Partner Invoice date cannot be greater than Current date"/>
    <s v="https://gepsmartinterfacestorage.blob.core.windows.net/buyersqlconn/70242/Interfaces/Inbound/EDI/Invoice/ProcessingError/2023/08/05/Invoice_20230805073129_0d638ff1-72a8-454c-a1c7-55b32f3d3a44.txt"/>
    <m/>
    <m/>
    <m/>
    <m/>
  </r>
  <r>
    <x v="1"/>
    <d v="2023-08-04T00:00:00"/>
    <s v="CincinnatiBell"/>
    <x v="1"/>
    <s v="200641868465|76455"/>
    <s v="Check with Supplier"/>
    <s v="ValidationException: There was an error in processing Invoice : 91011742110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42E+11"/>
    <m/>
    <s v="08-05-2023 07:31"/>
    <n v="76455"/>
    <s v="SaveInvoiceFromInterface"/>
    <s v="Failed|EDI_InvoiceWorkflow|08585103861963051638720737124CU29|Production-SMART-EASTUS|Correlation Id:08585103862165538392908987490CU31|Reason: HTTP - ValidationException: There was an error in processing Invoice : 910117421104080523 because of following errors _x000a_Partner Invoice date cannot be greater than Current date"/>
    <s v="https://gepsmartinterfacestorage.blob.core.windows.net/buyersqlconn/70242/Interfaces/Inbound/EDI/Invoice/ProcessingError/2023/08/05/Invoice_20230805073129_f14dbc45-51a6-4d2e-b865-aa986886375e.txt"/>
    <m/>
    <m/>
    <m/>
    <m/>
  </r>
  <r>
    <x v="1"/>
    <d v="2023-08-04T00:00:00"/>
    <s v="CincinnatiBell"/>
    <x v="1"/>
    <s v="200541863880|76455"/>
    <s v="Check with Supplier"/>
    <s v="ValidationException: There was an error in processing Invoice : 91011725856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70057382526730365CU30|Production-SMART-EASTUS|Correlation Id:08585103862165538392908987490CU31|Reason: HTTP - ValidationException: There was an error in processing Invoice : 910117258565080523 because of following errors _x000a_Partner Invoice date cannot be greater than Current date"/>
    <s v="https://gepsmartinterfacestorage.blob.core.windows.net/buyersqlconn/70242/Interfaces/Inbound/EDI/Invoice/ProcessingError/2023/08/05/Invoice_20230805073128_62627017-2e82-416c-bbd6-cd4f96601793.txt"/>
    <m/>
    <m/>
    <m/>
    <m/>
  </r>
  <r>
    <x v="1"/>
    <d v="2023-08-04T00:00:00"/>
    <s v="CincinnatiBell"/>
    <x v="1"/>
    <s v="200351866753|76455"/>
    <s v="Check with Supplier"/>
    <s v="ValidationException: There was an error in processing Invoice : 91011737647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1368893989258080CU30|Production-SMART-EASTUS|Correlation Id:08585103862165538392908987490CU31|Reason: HTTP - ValidationException: There was an error in processing Invoice : 910117376479080523 because of following errors _x000a_Partner Invoice date cannot be greater than Current date"/>
    <s v="https://gepsmartinterfacestorage.blob.core.windows.net/buyersqlconn/70242/Interfaces/Inbound/EDI/Invoice/ProcessingError/2023/08/05/Invoice_20230805073129_6b4d6e79-bb37-44f4-863e-205f08495a69.txt"/>
    <m/>
    <m/>
    <m/>
    <m/>
  </r>
  <r>
    <x v="1"/>
    <d v="2023-08-04T00:00:00"/>
    <s v="CincinnatiBell"/>
    <x v="1"/>
    <s v="200441867374|76455"/>
    <s v="Check with Supplier"/>
    <s v="ValidationException: There was an error in processing Invoice : 91011718581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6032655777814037CU84|Production-SMART-EASTUS|Correlation Id:08585103862165538392908987490CU31|Reason: HTTP - ValidationException: There was an error in processing Invoice : 910117185812080523 because of following errors _x000a_Partner Invoice date cannot be greater than Current date"/>
    <s v="https://gepsmartinterfacestorage.blob.core.windows.net/buyersqlconn/70242/Interfaces/Inbound/EDI/Invoice/ProcessingError/2023/08/05/Invoice_20230805073128_b78914ac-1790-4a94-a301-baf51438fba1.txt"/>
    <m/>
    <m/>
    <m/>
    <m/>
  </r>
  <r>
    <x v="1"/>
    <d v="2023-08-04T00:00:00"/>
    <s v="CincinnatiBell"/>
    <x v="1"/>
    <s v="210002377864|76455"/>
    <s v="Check with Supplier"/>
    <s v="ValidationException: There was an error in processing Invoice : 9101184740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0450999459065848CU87|Production-SMART-EASTUS|Correlation Id:08585103862165538392908987490CU31|Reason: HTTP - ValidationException: There was an error in processing Invoice : 910118474002080523 because of following errors _x000a_Partner Invoice date cannot be greater than Current date"/>
    <s v="https://gepsmartinterfacestorage.blob.core.windows.net/buyersqlconn/70242/Interfaces/Inbound/EDI/Invoice/ProcessingError/2023/08/05/Invoice_20230805073129_3b224cc7-c86e-4f7b-8de4-459822b3629c.txt"/>
    <m/>
    <m/>
    <m/>
    <m/>
  </r>
  <r>
    <x v="1"/>
    <d v="2023-08-04T00:00:00"/>
    <s v="CincinnatiBell"/>
    <x v="1"/>
    <s v="210002376825|76455"/>
    <s v="Check with Supplier"/>
    <s v="ValidationException: There was an error in processing Invoice : 91011714171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7749379613665395CU17|Production-SMART-EASTUS|Correlation Id:08585103862165538392908987490CU31|Reason: HTTP - ValidationException: There was an error in processing Invoice : 910117141711080523 because of following errors _x000a_Partner Invoice date cannot be greater than Current date"/>
    <s v="https://gepsmartinterfacestorage.blob.core.windows.net/buyersqlconn/70242/Interfaces/Inbound/EDI/Invoice/ProcessingError/2023/08/05/Invoice_20230805073129_1fb6b66b-247c-4509-954f-5a8ec29e864e.txt"/>
    <m/>
    <m/>
    <m/>
    <m/>
  </r>
  <r>
    <x v="1"/>
    <d v="2023-08-04T00:00:00"/>
    <s v="CincinnatiBell"/>
    <x v="1"/>
    <s v="200781867249|76455"/>
    <s v="Check with Supplier"/>
    <s v="ValidationException: There was an error in processing Invoice : 91011782097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782E+11"/>
    <m/>
    <s v="08-05-2023 07:31"/>
    <n v="76455"/>
    <s v="SaveInvoiceFromInterface"/>
    <s v="Failed|EDI_InvoiceWorkflow|08585103861969970682598706696CU82|Production-SMART-EASTUS|Correlation Id:08585103862165538392908987490CU31|Reason: HTTP - ValidationException: There was an error in processing Invoice : 910117820973080523 because of following errors _x000a_Partner Invoice date cannot be greater than Current date"/>
    <s v="https://gepsmartinterfacestorage.blob.core.windows.net/buyersqlconn/70242/Interfaces/Inbound/EDI/Invoice/ProcessingError/2023/08/05/Invoice_20230805073128_bd6b34d6-15f2-457a-a2ca-d267ed5aa157.txt"/>
    <m/>
    <m/>
    <m/>
    <m/>
  </r>
  <r>
    <x v="1"/>
    <d v="2023-08-04T00:00:00"/>
    <s v="CincinnatiBell"/>
    <x v="1"/>
    <s v="200651867830|76455"/>
    <s v="Check with Supplier"/>
    <s v="ValidationException: There was an error in processing Invoice : 9101170576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52E+11"/>
    <m/>
    <s v="08-05-2023 07:31"/>
    <n v="76455"/>
    <s v="SaveInvoiceFromInterface"/>
    <s v="Failed|EDI_InvoiceWorkflow|08585103861965639487941868881CU51|Production-SMART-EASTUS|Correlation Id:08585103862165538392908987490CU31|Reason: HTTP - ValidationException: There was an error in processing Invoice : 910117057641080523 because of following errors _x000a_Partner Invoice date cannot be greater than Current date"/>
    <s v="https://gepsmartinterfacestorage.blob.core.windows.net/buyersqlconn/70242/Interfaces/Inbound/EDI/Invoice/ProcessingError/2023/08/05/Invoice_20230805073128_423b8887-4483-4854-8174-87809b382892.txt"/>
    <m/>
    <m/>
    <m/>
    <m/>
  </r>
  <r>
    <x v="1"/>
    <d v="2023-08-04T00:00:00"/>
    <s v="CincinnatiBell"/>
    <x v="1"/>
    <s v="210002377313|76455"/>
    <s v="Check with Supplier"/>
    <s v="ValidationException: There was an error in processing Invoice : 9101174203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862384910761992CU19|Production-SMART-EASTUS|Correlation Id:08585103862165538392908987490CU31|Reason: HTTP - ValidationException: There was an error in processing Invoice : 910117420327080523 because of following errors _x000a_Partner Invoice date cannot be greater than Current date"/>
    <s v="https://gepsmartinterfacestorage.blob.core.windows.net/buyersqlconn/70242/Interfaces/Inbound/EDI/Invoice/ProcessingError/2023/08/05/Invoice_20230805073128_414f32a7-f23d-41b7-8537-ad2b0173d682.txt"/>
    <m/>
    <m/>
    <m/>
    <m/>
  </r>
  <r>
    <x v="1"/>
    <d v="2023-08-04T00:00:00"/>
    <s v="CincinnatiBell"/>
    <x v="1"/>
    <s v="200351866756|76455"/>
    <s v="Check with Supplier"/>
    <s v="ValidationException: There was an error in processing Invoice : 9101173777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0803651602021641CU53|Production-SMART-EASTUS|Correlation Id:08585103862165538392908987490CU31|Reason: HTTP - ValidationException: There was an error in processing Invoice : 910117377735080523 because of following errors _x000a_Partner Invoice date cannot be greater than Current date"/>
    <s v="https://gepsmartinterfacestorage.blob.core.windows.net/buyersqlconn/70242/Interfaces/Inbound/EDI/Invoice/ProcessingError/2023/08/05/Invoice_20230805073129_a63b33ec-2ebb-4e22-b2c8-9bf31d8afe38.txt"/>
    <m/>
    <m/>
    <m/>
    <m/>
  </r>
  <r>
    <x v="1"/>
    <d v="2023-08-04T00:00:00"/>
    <s v="CincinnatiBell"/>
    <x v="1"/>
    <s v="210002377639|76455"/>
    <s v="Check with Supplier"/>
    <s v="ValidationException: There was an error in processing Invoice : 910117821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017366616284997CU24|Production-SMART-EASTUS|Correlation Id:08585103862165538392908987490CU31|Reason: HTTP - ValidationException: There was an error in processing Invoice : 910117821510080523 because of following errors _x000a_Partner Invoice date cannot be greater than Current date"/>
    <s v="https://gepsmartinterfacestorage.blob.core.windows.net/buyersqlconn/70242/Interfaces/Inbound/EDI/Invoice/ProcessingError/2023/08/05/Invoice_20230805073129_650fce7f-3615-4658-83e8-7f945b068fbe.txt"/>
    <m/>
    <m/>
    <m/>
    <m/>
  </r>
  <r>
    <x v="1"/>
    <d v="2023-08-04T00:00:00"/>
    <s v="CincinnatiBell"/>
    <x v="1"/>
    <s v="210002377863|76455"/>
    <s v="Check with Supplier"/>
    <s v="ValidationException: There was an error in processing Invoice : 91011847451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0907790845929310CU81|Production-SMART-EASTUS|Correlation Id:08585103862165538392908987490CU31|Reason: HTTP - ValidationException: There was an error in processing Invoice : 910118474515080523 because of following errors _x000a_Partner Invoice date cannot be greater than Current date"/>
    <s v="https://gepsmartinterfacestorage.blob.core.windows.net/buyersqlconn/70242/Interfaces/Inbound/EDI/Invoice/ProcessingError/2023/08/05/Invoice_20230805073129_88a3f339-6501-4c53-acd3-15e871a676a1.txt"/>
    <m/>
    <m/>
    <m/>
    <m/>
  </r>
  <r>
    <x v="1"/>
    <d v="2023-08-04T00:00:00"/>
    <s v="CincinnatiBell"/>
    <x v="1"/>
    <s v="200841867454|76455"/>
    <s v="Check with Supplier"/>
    <s v="ValidationException: There was an error in processing Invoice : 91011709572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42E+11"/>
    <m/>
    <s v="08-05-2023 07:31"/>
    <n v="76455"/>
    <s v="SaveInvoiceFromInterface"/>
    <s v="Failed|EDI_InvoiceWorkflow|08585103861965567296876828282CU80|Production-SMART-EASTUS|Correlation Id:08585103862165538392908987490CU31|Reason: HTTP - ValidationException: There was an error in processing Invoice : 910117095720080523 because of following errors _x000a_Partner Invoice date cannot be greater than Current date"/>
    <s v="https://gepsmartinterfacestorage.blob.core.windows.net/buyersqlconn/70242/Interfaces/Inbound/EDI/Invoice/ProcessingError/2023/08/05/Invoice_20230805073128_1afae0c0-890f-4bcb-bbd2-9a03b78f62ef.txt"/>
    <m/>
    <m/>
    <m/>
    <m/>
  </r>
  <r>
    <x v="1"/>
    <d v="2023-08-04T00:00:00"/>
    <s v="CincinnatiBell"/>
    <x v="1"/>
    <s v="200401865849|76455"/>
    <s v="Check with Supplier"/>
    <s v="ValidationException: There was an error in processing Invoice : 91011741868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02E+11"/>
    <m/>
    <s v="08-05-2023 07:31"/>
    <n v="76455"/>
    <s v="SaveInvoiceFromInterface"/>
    <s v="Failed|EDI_InvoiceWorkflow|08585103861970046967400312897CU51|Production-SMART-EASTUS|Correlation Id:08585103862165538392908987490CU31|Reason: HTTP - ValidationException: There was an error in processing Invoice : 910117418688080523 because of following errors _x000a_Partner Invoice date cannot be greater than Current date"/>
    <s v="https://gepsmartinterfacestorage.blob.core.windows.net/buyersqlconn/70242/Interfaces/Inbound/EDI/Invoice/ProcessingError/2023/08/05/Invoice_20230805073128_a7e5b334-5949-473f-93f4-6d4d297b3e84.txt"/>
    <m/>
    <m/>
    <m/>
    <m/>
  </r>
  <r>
    <x v="1"/>
    <d v="2023-08-04T00:00:00"/>
    <s v="CincinnatiBell"/>
    <x v="1"/>
    <s v="200391863434|76455"/>
    <s v="Check with Supplier"/>
    <s v="ValidationException: There was an error in processing Invoice : 9101172956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92E+11"/>
    <m/>
    <s v="08-05-2023 07:31"/>
    <n v="76455"/>
    <s v="SaveInvoiceFromInterface"/>
    <s v="Failed|EDI_InvoiceWorkflow|08585103861961244782909504637CU28|Production-SMART-EASTUS|Correlation Id:08585103862165538392908987490CU31|Reason: HTTP - ValidationException: There was an error in processing Invoice : 910117295627080523 because of following errors _x000a_Partner Invoice date cannot be greater than Current date"/>
    <s v="https://gepsmartinterfacestorage.blob.core.windows.net/buyersqlconn/70242/Interfaces/Inbound/EDI/Invoice/ProcessingError/2023/08/05/Invoice_20230805073129_ed64bcdc-fe98-4781-9d9a-46af311bb02c.txt"/>
    <m/>
    <m/>
    <m/>
    <m/>
  </r>
  <r>
    <x v="1"/>
    <d v="2023-08-04T00:00:00"/>
    <s v="CincinnatiBell"/>
    <x v="1"/>
    <s v="200841867318|76455"/>
    <s v="Check with Supplier"/>
    <s v="ValidationException: There was an error in processing Invoice : 9101017376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42E+11"/>
    <m/>
    <s v="08-05-2023 07:31"/>
    <n v="76455"/>
    <s v="SaveInvoiceFromInterface"/>
    <s v="Failed|EDI_InvoiceWorkflow|08585103861965480523860885451CU25|Production-SMART-EASTUS|Correlation Id:08585103862165538392908987490CU31|Reason: HTTP - ValidationException: There was an error in processing Invoice : 910101737623080523 because of following errors _x000a_Partner Invoice date cannot be greater than Current date"/>
    <s v="https://gepsmartinterfacestorage.blob.core.windows.net/buyersqlconn/70242/Interfaces/Inbound/EDI/Invoice/ProcessingError/2023/08/05/Invoice_20230805073128_1c765fdc-670a-4c73-bf7d-735ac5f2ba38.txt"/>
    <m/>
    <m/>
    <m/>
    <m/>
  </r>
  <r>
    <x v="1"/>
    <d v="2023-08-04T00:00:00"/>
    <s v="CincinnatiBell"/>
    <x v="1"/>
    <s v="200061863639|76455"/>
    <s v="Check with Supplier"/>
    <s v="ValidationException: There was an error in processing Invoice : 91011722403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303946885306656CU16|Production-SMART-EASTUS|Correlation Id:08585103862165538392908987490CU31|Reason: HTTP - ValidationException: There was an error in processing Invoice : 910117224036080523 because of following errors _x000a_Partner Invoice date cannot be greater than Current date"/>
    <s v="https://gepsmartinterfacestorage.blob.core.windows.net/buyersqlconn/70242/Interfaces/Inbound/EDI/Invoice/ProcessingError/2023/08/05/Invoice_20230805073128_60ae6b2b-28fd-473a-9a17-fc4cc51ccbb7.txt"/>
    <m/>
    <m/>
    <m/>
    <m/>
  </r>
  <r>
    <x v="1"/>
    <d v="2023-08-04T00:00:00"/>
    <s v="CincinnatiBell"/>
    <x v="1"/>
    <s v="200061863640|76455"/>
    <s v="Check with Supplier"/>
    <s v="ValidationException: There was an error in processing Invoice : 9101172246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752679153584607CU85|Production-SMART-EASTUS|Correlation Id:08585103862165538392908987490CU31|Reason: HTTP - ValidationException: There was an error in processing Invoice : 910117224656080523 because of following errors _x000a_Partner Invoice date cannot be greater than Current date"/>
    <s v="https://gepsmartinterfacestorage.blob.core.windows.net/buyersqlconn/70242/Interfaces/Inbound/EDI/Invoice/ProcessingError/2023/08/05/Invoice_20230805073128_629bd972-7073-492f-bf48-ab7a7372cf55.txt"/>
    <m/>
    <m/>
    <m/>
    <m/>
  </r>
  <r>
    <x v="1"/>
    <d v="2023-08-04T00:00:00"/>
    <s v="CincinnatiBell"/>
    <x v="1"/>
    <s v="200401865850|76455"/>
    <s v="Check with Supplier"/>
    <s v="ValidationException: There was an error in processing Invoice : 9101174191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02E+11"/>
    <m/>
    <s v="08-05-2023 07:31"/>
    <n v="76455"/>
    <s v="SaveInvoiceFromInterface"/>
    <s v="Failed|EDI_InvoiceWorkflow|08585103861970014124087867833CU16|Production-SMART-EASTUS|Correlation Id:08585103862165538392908987490CU31|Reason: HTTP - ValidationException: There was an error in processing Invoice : 910117419184080523 because of following errors _x000a_Partner Invoice date cannot be greater than Current date"/>
    <s v="https://gepsmartinterfacestorage.blob.core.windows.net/buyersqlconn/70242/Interfaces/Inbound/EDI/Invoice/ProcessingError/2023/08/05/Invoice_20230805073128_170f54bd-4d17-4ed1-bf2f-61aacdca6abf.txt"/>
    <m/>
    <m/>
    <m/>
    <m/>
  </r>
  <r>
    <x v="1"/>
    <d v="2023-08-04T00:00:00"/>
    <s v="CincinnatiBell"/>
    <x v="1"/>
    <s v="200331866971|76455"/>
    <s v="Check with Supplier"/>
    <s v="ValidationException: There was an error in processing Invoice : 91011755369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32E+11"/>
    <m/>
    <s v="08-05-2023 07:31"/>
    <n v="76455"/>
    <s v="SaveInvoiceFromInterface"/>
    <s v="Failed|EDI_InvoiceWorkflow|08585103861965116885829062589CU18|Production-SMART-EASTUS|Correlation Id:08585103862165538392908987490CU31|Reason: HTTP - ValidationException: There was an error in processing Invoice : 910117553692080523 because of following errors _x000a_Partner Invoice date cannot be greater than Current date"/>
    <s v="https://gepsmartinterfacestorage.blob.core.windows.net/buyersqlconn/70242/Interfaces/Inbound/EDI/Invoice/ProcessingError/2023/08/05/Invoice_20230805073128_f4bdce99-374d-4a2a-84e5-bd009bb9c75b.txt"/>
    <m/>
    <m/>
    <m/>
    <m/>
  </r>
  <r>
    <x v="1"/>
    <d v="2023-08-04T00:00:00"/>
    <s v="CincinnatiBell"/>
    <x v="1"/>
    <s v="210002377317|76455"/>
    <s v="Check with Supplier"/>
    <s v="ValidationException: There was an error in processing Invoice : 91011746592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979601106841655CU84|Production-SMART-EASTUS|Correlation Id:08585103862165538392908987490CU31|Reason: HTTP - ValidationException: There was an error in processing Invoice : 910117465924080523 because of following errors _x000a_Partner Invoice date cannot be greater than Current date"/>
    <s v="https://gepsmartinterfacestorage.blob.core.windows.net/buyersqlconn/70242/Interfaces/Inbound/EDI/Invoice/ProcessingError/2023/08/05/Invoice_20230805073128_fc0b234c-c0cc-493e-9b29-78058679648f.txt"/>
    <m/>
    <m/>
    <m/>
    <m/>
  </r>
  <r>
    <x v="1"/>
    <d v="2023-08-04T00:00:00"/>
    <s v="CincinnatiBell"/>
    <x v="1"/>
    <s v="200761863072|76455"/>
    <s v="Check with Supplier"/>
    <s v="ValidationException: There was an error in processing Invoice : 91011847418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762E+11"/>
    <m/>
    <s v="08-05-2023 07:31"/>
    <n v="76455"/>
    <s v="SaveInvoiceFromInterface"/>
    <s v="Failed|EDI_InvoiceWorkflow|08585103861969838437225211555CU53|Production-SMART-EASTUS|Correlation Id:08585103862165538392908987490CU31|Reason: HTTP - ValidationException: There was an error in processing Invoice : 910118474185080523 because of following errors _x000a_Partner Invoice date cannot be greater than Current date"/>
    <s v="https://gepsmartinterfacestorage.blob.core.windows.net/buyersqlconn/70242/Interfaces/Inbound/EDI/Invoice/ProcessingError/2023/08/05/Invoice_20230805073128_4b7b89a1-c5cc-482a-9e94-3f93b06ec8af.txt"/>
    <m/>
    <m/>
    <m/>
    <m/>
  </r>
  <r>
    <x v="1"/>
    <d v="2023-08-04T00:00:00"/>
    <s v="CincinnatiBell"/>
    <x v="1"/>
    <s v="200651867831|76455"/>
    <s v="Check with Supplier"/>
    <s v="ValidationException: There was an error in processing Invoice : 91011705788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52E+11"/>
    <m/>
    <s v="08-05-2023 07:31"/>
    <n v="76455"/>
    <s v="SaveInvoiceFromInterface"/>
    <s v="Failed|EDI_InvoiceWorkflow|08585103861964831803591002848CU24|Production-SMART-EASTUS|Correlation Id:08585103862165538392908987490CU31|Reason: HTTP - ValidationException: There was an error in processing Invoice : 910117057881080523 because of following errors _x000a_Partner Invoice date cannot be greater than Current date"/>
    <s v="https://gepsmartinterfacestorage.blob.core.windows.net/buyersqlconn/70242/Interfaces/Inbound/EDI/Invoice/ProcessingError/2023/08/05/Invoice_20230805073129_565cb07b-56da-4563-b755-d036b2e765db.txt"/>
    <m/>
    <m/>
    <m/>
    <m/>
  </r>
  <r>
    <x v="1"/>
    <d v="2023-08-04T00:00:00"/>
    <s v="CincinnatiBell"/>
    <x v="1"/>
    <s v="200661853954|76455"/>
    <s v="Check with Supplier"/>
    <s v="ValidationException: There was an error in processing Invoice : 9101171384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62E+11"/>
    <m/>
    <s v="08-05-2023 07:31"/>
    <n v="76455"/>
    <s v="SaveInvoiceFromInterface"/>
    <s v="Failed|EDI_InvoiceWorkflow|08585103861970016690505397469CU55|Production-SMART-EASTUS|Correlation Id:08585103862165538392908987490CU31|Reason: HTTP - ValidationException: There was an error in processing Invoice : 910117138435080523 because of following errors _x000a_Partner Invoice date cannot be greater than Current date"/>
    <s v="https://gepsmartinterfacestorage.blob.core.windows.net/buyersqlconn/70242/Interfaces/Inbound/EDI/Invoice/ProcessingError/2023/08/05/Invoice_20230805073128_7fa7acf5-3229-4790-8ad9-af61af305256.txt"/>
    <m/>
    <m/>
    <m/>
    <m/>
  </r>
  <r>
    <x v="1"/>
    <d v="2023-08-04T00:00:00"/>
    <s v="CincinnatiBell"/>
    <x v="1"/>
    <s v="210002377858|76455"/>
    <s v="Check with Supplier"/>
    <s v="ValidationException: There was an error in processing Invoice : 91011842976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846610662234308CU87|Production-SMART-EASTUS|Correlation Id:08585103862165538392908987490CU31|Reason: HTTP - ValidationException: There was an error in processing Invoice : 910118429768080523 because of following errors _x000a_Partner Invoice date cannot be greater than Current date"/>
    <s v="https://gepsmartinterfacestorage.blob.core.windows.net/buyersqlconn/70242/Interfaces/Inbound/EDI/Invoice/ProcessingError/2023/08/05/Invoice_20230805073129_ac2f86b9-b840-4a85-9bb9-da1db37348f3.txt"/>
    <m/>
    <m/>
    <m/>
    <m/>
  </r>
  <r>
    <x v="1"/>
    <d v="2023-08-04T00:00:00"/>
    <s v="CincinnatiBell"/>
    <x v="1"/>
    <s v="210002376834|76455"/>
    <s v="Check with Supplier"/>
    <s v="ValidationException: There was an error in processing Invoice : 91011722445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2155514949167753CU27|Production-SMART-EASTUS|Correlation Id:08585103862165538392908987490CU31|Reason: HTTP - ValidationException: There was an error in processing Invoice : 910117224458080523 because of following errors _x000a_Partner Invoice date cannot be greater than Current date"/>
    <s v="https://gepsmartinterfacestorage.blob.core.windows.net/buyersqlconn/70242/Interfaces/Inbound/EDI/Invoice/ProcessingError/2023/08/05/Invoice_20230805073130_67c2f42a-ba90-4960-8dc6-7514484f4ea6.txt"/>
    <m/>
    <m/>
    <m/>
    <m/>
  </r>
  <r>
    <x v="1"/>
    <d v="2023-08-04T00:00:00"/>
    <s v="CincinnatiBell"/>
    <x v="1"/>
    <s v="200541863884|76455"/>
    <s v="Check with Supplier"/>
    <s v="ValidationException: There was an error in processing Invoice : 91011726104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4336558831996475CU85|Production-SMART-EASTUS|Correlation Id:08585103862165538392908987490CU31|Reason: HTTP - ValidationException: There was an error in processing Invoice : 910117261049080523 because of following errors _x000a_Partner Invoice date cannot be greater than Current date"/>
    <s v="https://gepsmartinterfacestorage.blob.core.windows.net/buyersqlconn/70242/Interfaces/Inbound/EDI/Invoice/ProcessingError/2023/08/05/Invoice_20230805073129_7972f8b6-da53-4597-8b29-337fa893cb79.txt"/>
    <m/>
    <m/>
    <m/>
    <m/>
  </r>
  <r>
    <x v="1"/>
    <d v="2023-08-04T00:00:00"/>
    <s v="CincinnatiBell"/>
    <x v="1"/>
    <s v="200431869659|76455"/>
    <s v="Check with Supplier"/>
    <s v="ValidationException: There was an error in processing Invoice : 91011729776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32E+11"/>
    <m/>
    <s v="08-05-2023 07:31"/>
    <n v="76455"/>
    <s v="SaveInvoiceFromInterface"/>
    <s v="Failed|EDI_InvoiceWorkflow|08585103861961355104430483555CU31|Production-SMART-EASTUS|Correlation Id:08585103862165538392908987490CU31|Reason: HTTP - ValidationException: There was an error in processing Invoice : 910117297760080523 because of following errors _x000a_Partner Invoice date cannot be greater than Current date"/>
    <s v="https://gepsmartinterfacestorage.blob.core.windows.net/buyersqlconn/70242/Interfaces/Inbound/EDI/Invoice/ProcessingError/2023/08/05/Invoice_20230805073129_7d762e20-3399-48d1-b8b4-20c3e48dc7f7.txt"/>
    <m/>
    <m/>
    <m/>
    <m/>
  </r>
  <r>
    <x v="1"/>
    <d v="2023-08-04T00:00:00"/>
    <s v="CincinnatiBell"/>
    <x v="1"/>
    <s v="210002380013|76455"/>
    <s v="Check with Supplier"/>
    <s v="ValidationException: There was an error in processing Invoice : 91011722753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5404431536440944CU17|Production-SMART-EASTUS|Correlation Id:08585103862165538392908987490CU31|Reason: HTTP - ValidationException: There was an error in processing Invoice : 910117227534080523 because of following errors _x000a_Partner Invoice date cannot be greater than Current date"/>
    <s v="https://gepsmartinterfacestorage.blob.core.windows.net/buyersqlconn/70242/Interfaces/Inbound/EDI/Invoice/ProcessingError/2023/08/05/Invoice_20230805073128_e5116cc6-022a-4d3d-8509-71711a1d3b1b.txt"/>
    <m/>
    <m/>
    <m/>
    <m/>
  </r>
  <r>
    <x v="1"/>
    <d v="2023-08-04T00:00:00"/>
    <s v="CincinnatiBell"/>
    <x v="1"/>
    <s v="200941871540|76455"/>
    <s v="Check with Supplier"/>
    <s v="ValidationException: There was an error in processing Invoice : 91011709747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942E+11"/>
    <m/>
    <s v="08-05-2023 07:31"/>
    <n v="76455"/>
    <s v="SaveInvoiceFromInterface"/>
    <s v="Failed|EDI_InvoiceWorkflow|08585103861969779651720891709CU21|Production-SMART-EASTUS|Correlation Id:08585103862165538392908987490CU31|Reason: HTTP - ValidationException: There was an error in processing Invoice : 910117097475080523 because of following errors _x000a_Partner Invoice date cannot be greater than Current date"/>
    <s v="https://gepsmartinterfacestorage.blob.core.windows.net/buyersqlconn/70242/Interfaces/Inbound/EDI/Invoice/ProcessingError/2023/08/05/Invoice_20230805073128_7a4628b0-3294-4dd1-ba23-04c22e92af57.txt"/>
    <m/>
    <m/>
    <m/>
    <m/>
  </r>
  <r>
    <x v="1"/>
    <d v="2023-08-04T00:00:00"/>
    <s v="CincinnatiBell"/>
    <x v="1"/>
    <s v="210002377638|76455"/>
    <s v="Check with Supplier"/>
    <s v="ValidationException: There was an error in processing Invoice : 9101178211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375085896644724CU29|Production-SMART-EASTUS|Correlation Id:08585103862165538392908987490CU31|Reason: HTTP - ValidationException: There was an error in processing Invoice : 910117821156080523 because of following errors _x000a_Partner Invoice date cannot be greater than Current date"/>
    <s v="https://gepsmartinterfacestorage.blob.core.windows.net/buyersqlconn/70242/Interfaces/Inbound/EDI/Invoice/ProcessingError/2023/08/05/Invoice_20230805073129_239beb49-5484-4536-9343-9babdf1973fe.txt"/>
    <m/>
    <m/>
    <m/>
    <m/>
  </r>
  <r>
    <x v="1"/>
    <d v="2023-08-04T00:00:00"/>
    <s v="CincinnatiBell"/>
    <x v="1"/>
    <s v="200861866026|76455"/>
    <s v="Check with Supplier"/>
    <s v="ValidationException: There was an error in processing Invoice : 9101174621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62E+11"/>
    <m/>
    <s v="08-05-2023 07:31"/>
    <n v="76455"/>
    <s v="SaveInvoiceFromInterface"/>
    <s v="Failed|EDI_InvoiceWorkflow|08585103861961481019986985459CU18|Production-SMART-EASTUS|Correlation Id:08585103862165538392908987490CU31|Reason: HTTP - ValidationException: There was an error in processing Invoice : 910117462161080523 because of following errors _x000a_Partner Invoice date cannot be greater than Current date"/>
    <s v="https://gepsmartinterfacestorage.blob.core.windows.net/buyersqlconn/70242/Interfaces/Inbound/EDI/Invoice/ProcessingError/2023/08/05/Invoice_20230805073129_5594797d-4035-4f24-8a42-a69ace2c3864.txt"/>
    <m/>
    <m/>
    <m/>
    <m/>
  </r>
  <r>
    <x v="1"/>
    <d v="2023-08-04T00:00:00"/>
    <s v="CincinnatiBell"/>
    <x v="1"/>
    <s v="200541863881|76455"/>
    <s v="Check with Supplier"/>
    <s v="ValidationException: There was an error in processing Invoice : 91011725904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9874307427486235CU28|Production-SMART-EASTUS|Correlation Id:08585103862165538392908987490CU31|Reason: HTTP - ValidationException: There was an error in processing Invoice : 910117259045080523 because of following errors _x000a_Partner Invoice date cannot be greater than Current date"/>
    <s v="https://gepsmartinterfacestorage.blob.core.windows.net/buyersqlconn/70242/Interfaces/Inbound/EDI/Invoice/ProcessingError/2023/08/05/Invoice_20230805073128_59d3cfe1-e745-4d34-b47b-e680a6e79dbe.txt"/>
    <m/>
    <m/>
    <m/>
    <m/>
  </r>
  <r>
    <x v="1"/>
    <d v="2023-08-04T00:00:00"/>
    <s v="CincinnatiBell"/>
    <x v="1"/>
    <s v="210002377100|76455"/>
    <s v="Check with Supplier"/>
    <s v="ValidationException: There was an error in processing Invoice : 91011729429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5438456788113352CU85|Production-SMART-EASTUS|Correlation Id:08585103862165538392908987490CU31|Reason: HTTP - ValidationException: There was an error in processing Invoice : 910117294296080523 because of following errors _x000a_Partner Invoice date cannot be greater than Current date"/>
    <s v="https://gepsmartinterfacestorage.blob.core.windows.net/buyersqlconn/70242/Interfaces/Inbound/EDI/Invoice/ProcessingError/2023/08/05/Invoice_20230805073128_689b5a95-961f-48e3-8ade-2c0a73468b0e.txt"/>
    <m/>
    <m/>
    <m/>
    <m/>
  </r>
  <r>
    <x v="1"/>
    <d v="2023-08-04T00:00:00"/>
    <s v="CincinnatiBell"/>
    <x v="1"/>
    <s v="200431869658|76455"/>
    <s v="Check with Supplier"/>
    <s v="ValidationException: There was an error in processing Invoice : 91011729743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32E+11"/>
    <m/>
    <s v="08-05-2023 07:31"/>
    <n v="76455"/>
    <s v="SaveInvoiceFromInterface"/>
    <s v="Failed|EDI_InvoiceWorkflow|08585103861964986670379285575CU20|Production-SMART-EASTUS|Correlation Id:08585103862165538392908987490CU31|Reason: HTTP - ValidationException: There was an error in processing Invoice : 910117297439080523 because of following errors _x000a_Partner Invoice date cannot be greater than Current date"/>
    <s v="https://gepsmartinterfacestorage.blob.core.windows.net/buyersqlconn/70242/Interfaces/Inbound/EDI/Invoice/ProcessingError/2023/08/05/Invoice_20230805073129_634fb6fb-a86d-4171-bc2f-d97188ad0fca.txt"/>
    <m/>
    <m/>
    <m/>
    <m/>
  </r>
  <r>
    <x v="1"/>
    <d v="2023-08-04T00:00:00"/>
    <s v="CincinnatiBell"/>
    <x v="1"/>
    <s v="200351866755|76455"/>
    <s v="Check with Supplier"/>
    <s v="ValidationException: There was an error in processing Invoice : 91011737690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1309391493243989CU17|Production-SMART-EASTUS|Correlation Id:08585103862165538392908987490CU31|Reason: HTTP - ValidationException: There was an error in processing Invoice : 910117376908080523 because of following errors _x000a_Partner Invoice date cannot be greater than Current date"/>
    <s v="https://gepsmartinterfacestorage.blob.core.windows.net/buyersqlconn/70242/Interfaces/Inbound/EDI/Invoice/ProcessingError/2023/08/05/Invoice_20230805073129_52a8d7a0-d6f5-418f-9ca1-fd8569332e77.txt"/>
    <m/>
    <m/>
    <m/>
    <m/>
  </r>
  <r>
    <x v="1"/>
    <d v="2023-08-04T00:00:00"/>
    <s v="CincinnatiBell"/>
    <x v="1"/>
    <s v="210002377099|76455"/>
    <s v="Check with Supplier"/>
    <s v="ValidationException: There was an error in processing Invoice : 91011726129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5788985585069212CU87|Production-SMART-EASTUS|Correlation Id:08585103862165538392908987490CU31|Reason: HTTP - ValidationException: There was an error in processing Invoice : 910117261297080523 because of following errors _x000a_Partner Invoice date cannot be greater than Current date"/>
    <s v="https://gepsmartinterfacestorage.blob.core.windows.net/buyersqlconn/70242/Interfaces/Inbound/EDI/Invoice/ProcessingError/2023/08/05/Invoice_20230805073128_cb07c9a4-cab6-48e0-a9f6-48cd91263bbb.txt"/>
    <m/>
    <m/>
    <m/>
    <m/>
  </r>
  <r>
    <x v="1"/>
    <d v="2023-08-04T00:00:00"/>
    <s v="CincinnatiBell"/>
    <x v="1"/>
    <s v="200661853956|76455"/>
    <s v="Check with Supplier"/>
    <s v="ValidationException: There was an error in processing Invoice : 91011714128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62E+11"/>
    <m/>
    <s v="08-05-2023 07:31"/>
    <n v="76455"/>
    <s v="SaveInvoiceFromInterface"/>
    <s v="Failed|EDI_InvoiceWorkflow|08585103861969781786217011529CU84|Production-SMART-EASTUS|Correlation Id:08585103862165538392908987490CU31|Reason: HTTP - ValidationException: There was an error in processing Invoice : 910117141282080523 because of following errors _x000a_Partner Invoice date cannot be greater than Current date"/>
    <s v="https://gepsmartinterfacestorage.blob.core.windows.net/buyersqlconn/70242/Interfaces/Inbound/EDI/Invoice/ProcessingError/2023/08/05/Invoice_20230805073128_e831d611-30a0-4137-82e3-7b754a8d2437.txt"/>
    <m/>
    <m/>
    <m/>
    <m/>
  </r>
  <r>
    <x v="1"/>
    <d v="2023-08-04T00:00:00"/>
    <s v="CincinnatiBell"/>
    <x v="1"/>
    <s v="200671860233|76455"/>
    <s v="Check with Supplier"/>
    <s v="ValidationException: There was an error in processing Invoice : 9101170131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72E+11"/>
    <m/>
    <s v="08-05-2023 07:31"/>
    <n v="76455"/>
    <s v="SaveInvoiceFromInterface"/>
    <s v="Failed|EDI_InvoiceWorkflow|08585103861947212278491276426CU85|Production-SMART-EASTUS|Correlation Id:08585103862165538392908987490CU31|Reason: HTTP - ValidationException: There was an error in processing Invoice : 910117013102080523 because of following errors _x000a_Partner Invoice date cannot be greater than Current date"/>
    <s v="https://gepsmartinterfacestorage.blob.core.windows.net/buyersqlconn/70242/Interfaces/Inbound/EDI/Invoice/ProcessingError/2023/08/05/Invoice_20230805073130_78bc3462-c495-4cd4-9d22-6453787c1348.txt"/>
    <m/>
    <m/>
    <m/>
    <m/>
  </r>
  <r>
    <x v="1"/>
    <d v="2023-08-04T00:00:00"/>
    <s v="CincinnatiBell"/>
    <x v="1"/>
    <s v="210002377101|76455"/>
    <s v="Check with Supplier"/>
    <s v="ValidationException: There was an error in processing Invoice : 91011729557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666695472815742CU31|Production-SMART-EASTUS|Correlation Id:08585103862165538392908987490CU31|Reason: HTTP - ValidationException: There was an error in processing Invoice : 910117295578080523 because of following errors _x000a_Partner Invoice date cannot be greater than Current date"/>
    <s v="https://gepsmartinterfacestorage.blob.core.windows.net/buyersqlconn/70242/Interfaces/Inbound/EDI/Invoice/ProcessingError/2023/08/05/Invoice_20230805073129_0a4330fd-ad25-4097-8754-8ea9f7d2fdd3.txt"/>
    <m/>
    <m/>
    <m/>
    <m/>
  </r>
  <r>
    <x v="1"/>
    <d v="2023-08-04T00:00:00"/>
    <s v="CincinnatiBell"/>
    <x v="1"/>
    <s v="210002377103|76455"/>
    <s v="Check with Supplier"/>
    <s v="ValidationException: There was an error in processing Invoice : 9101172952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8991606667555724CU49|Production-SMART-EASTUS|Correlation Id:08585103862165538392908987490CU31|Reason: HTTP - ValidationException: There was an error in processing Invoice : 910117295213080523 because of following errors _x000a_Partner Invoice date cannot be greater than Current date"/>
    <s v="https://gepsmartinterfacestorage.blob.core.windows.net/buyersqlconn/70242/Interfaces/Inbound/EDI/Invoice/ProcessingError/2023/08/05/Invoice_20230805073129_25593f64-040c-495f-8531-b910a425f75c.txt"/>
    <m/>
    <m/>
    <m/>
    <m/>
  </r>
  <r>
    <x v="1"/>
    <d v="2023-08-04T00:00:00"/>
    <s v="CincinnatiBell"/>
    <x v="1"/>
    <s v="200541863883|76455"/>
    <s v="Check with Supplier"/>
    <s v="ValidationException: There was an error in processing Invoice : 9101172609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5777711937751439CU29|Production-SMART-EASTUS|Correlation Id:08585103862165538392908987490CU31|Reason: HTTP - ValidationException: There was an error in processing Invoice : 910117260923080523 because of following errors _x000a_Partner Invoice date cannot be greater than Current date"/>
    <s v="https://gepsmartinterfacestorage.blob.core.windows.net/buyersqlconn/70242/Interfaces/Inbound/EDI/Invoice/ProcessingError/2023/08/05/Invoice_20230805073128_0c6bddd3-77e9-4925-8a17-b77c12dd5b65.txt"/>
    <m/>
    <m/>
    <m/>
    <m/>
  </r>
  <r>
    <x v="1"/>
    <d v="2023-08-04T00:00:00"/>
    <s v="CincinnatiBell"/>
    <x v="1"/>
    <s v="200441867373|76455"/>
    <s v="Check with Supplier"/>
    <s v="ValidationException: There was an error in processing Invoice : 9101171838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4713384302981687CU85|Production-SMART-EASTUS|Correlation Id:08585103862165538392908987490CU31|Reason: HTTP - ValidationException: There was an error in processing Invoice : 910117183828080523 because of following errors _x000a_Partner Invoice date cannot be greater than Current date"/>
    <s v="https://gepsmartinterfacestorage.blob.core.windows.net/buyersqlconn/70242/Interfaces/Inbound/EDI/Invoice/ProcessingError/2023/08/05/Invoice_20230805073129_4d01f28f-9588-4eea-8b2e-f975318b15dd.txt"/>
    <m/>
    <m/>
    <m/>
    <m/>
  </r>
  <r>
    <x v="1"/>
    <d v="2023-08-04T00:00:00"/>
    <s v="CincinnatiBell"/>
    <x v="1"/>
    <s v="200061863656|76455"/>
    <s v="Check with Supplier"/>
    <s v="ValidationException: There was an error in processing Invoice : 91011722913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507475236653703CU82|Production-SMART-EASTUS|Correlation Id:08585103862165538392908987490CU31|Reason: HTTP - ValidationException: There was an error in processing Invoice : 910117229130080523 because of following errors _x000a_Partner Invoice date cannot be greater than Current date"/>
    <s v="https://gepsmartinterfacestorage.blob.core.windows.net/buyersqlconn/70242/Interfaces/Inbound/EDI/Invoice/ProcessingError/2023/08/05/Invoice_20230805073128_1daa1e98-9b4f-4047-be65-f3d1559a0056.txt"/>
    <m/>
    <m/>
    <m/>
    <m/>
  </r>
  <r>
    <x v="1"/>
    <d v="2023-08-04T00:00:00"/>
    <s v="CincinnatiBell"/>
    <x v="1"/>
    <s v="210002376832|76455"/>
    <s v="Check with Supplier"/>
    <s v="ValidationException: There was an error in processing Invoice : 91011722218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5576401898926558CU17|Production-SMART-EASTUS|Correlation Id:08585103862165538392908987490CU31|Reason: HTTP - ValidationException: There was an error in processing Invoice : 910117222183080523 because of following errors _x000a_Partner Invoice date cannot be greater than Current date"/>
    <s v="https://gepsmartinterfacestorage.blob.core.windows.net/buyersqlconn/70242/Interfaces/Inbound/EDI/Invoice/ProcessingError/2023/08/05/Invoice_20230805073129_1b26a379-752e-4054-82fe-c749eece4259.txt"/>
    <m/>
    <m/>
    <m/>
    <m/>
  </r>
  <r>
    <x v="1"/>
    <d v="2023-08-04T00:00:00"/>
    <s v="CincinnatiBell"/>
    <x v="1"/>
    <s v="210002377315|76455"/>
    <s v="Check with Supplier"/>
    <s v="ValidationException: There was an error in processing Invoice : 91011742107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842372649958744CU26|Production-SMART-EASTUS|Correlation Id:08585103862165538392908987490CU31|Reason: HTTP - ValidationException: There was an error in processing Invoice : 910117421071080523 because of following errors _x000a_Partner Invoice date cannot be greater than Current date"/>
    <s v="https://gepsmartinterfacestorage.blob.core.windows.net/buyersqlconn/70242/Interfaces/Inbound/EDI/Invoice/ProcessingError/2023/08/05/Invoice_20230805073128_25add306-2a75-4bae-8a2a-fc608431286e.txt"/>
    <m/>
    <m/>
    <m/>
    <m/>
  </r>
  <r>
    <x v="1"/>
    <d v="2023-08-04T00:00:00"/>
    <s v="CincinnatiBell"/>
    <x v="1"/>
    <s v="210002376828|76455"/>
    <s v="Check with Supplier"/>
    <s v="ValidationException: There was an error in processing Invoice : 91011718244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45044569901368153CU19|Production-SMART-EASTUS|Correlation Id:08585103862165538392908987490CU31|Reason: HTTP - ValidationException: There was an error in processing Invoice : 910117182447080523 because of following errors _x000a_Partner Invoice date cannot be greater than Current date"/>
    <s v="https://gepsmartinterfacestorage.blob.core.windows.net/buyersqlconn/70242/Interfaces/Inbound/EDI/Invoice/ProcessingError/2023/08/05/Invoice_20230805073131_2e94867b-df7c-46d0-928a-263412eb9063.txt"/>
    <m/>
    <m/>
    <m/>
    <m/>
  </r>
  <r>
    <x v="1"/>
    <d v="2023-08-04T00:00:00"/>
    <s v="CincinnatiBell"/>
    <x v="1"/>
    <s v="210002377644|76455"/>
    <s v="Check with Supplier"/>
    <s v="ValidationException: There was an error in processing Invoice : 91011782166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374690725834674CU52|Production-SMART-EASTUS|Correlation Id:08585103862165538392908987490CU31|Reason: HTTP - ValidationException: There was an error in processing Invoice : 910117821669080523 because of following errors _x000a_Partner Invoice date cannot be greater than Current date"/>
    <s v="https://gepsmartinterfacestorage.blob.core.windows.net/buyersqlconn/70242/Interfaces/Inbound/EDI/Invoice/ProcessingError/2023/08/05/Invoice_20230805073129_c607f23b-6e97-485d-8eb4-31c24b185fec.txt"/>
    <m/>
    <m/>
    <m/>
    <m/>
  </r>
  <r>
    <x v="1"/>
    <d v="2023-08-04T00:00:00"/>
    <s v="CincinnatiBell"/>
    <x v="1"/>
    <s v="200861866027|76455"/>
    <s v="Check with Supplier"/>
    <s v="ValidationException: There was an error in processing Invoice : 9101174641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62E+11"/>
    <m/>
    <s v="08-05-2023 07:31"/>
    <n v="76455"/>
    <s v="SaveInvoiceFromInterface"/>
    <s v="Failed|EDI_InvoiceWorkflow|08585103861958564474024975982CU52|Production-SMART-EASTUS|Correlation Id:08585103862165538392908987490CU31|Reason: HTTP - ValidationException: There was an error in processing Invoice : 910117464113080523 because of following errors _x000a_Partner Invoice date cannot be greater than Current date"/>
    <s v="https://gepsmartinterfacestorage.blob.core.windows.net/buyersqlconn/70242/Interfaces/Inbound/EDI/Invoice/ProcessingError/2023/08/05/Invoice_20230805073129_6d21c729-1463-482b-8407-aaa3d320057d.txt"/>
    <m/>
    <m/>
    <m/>
    <m/>
  </r>
  <r>
    <x v="1"/>
    <d v="2023-08-04T00:00:00"/>
    <s v="CincinnatiBell"/>
    <x v="1"/>
    <s v="210002377310|76455"/>
    <s v="Check with Supplier"/>
    <s v="ValidationException: There was an error in processing Invoice : 91011741899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847306579082595CU19|Production-SMART-EASTUS|Correlation Id:08585103862165538392908987490CU31|Reason: HTTP - ValidationException: There was an error in processing Invoice : 910117418993080523 because of following errors _x000a_Partner Invoice date cannot be greater than Current date"/>
    <s v="https://gepsmartinterfacestorage.blob.core.windows.net/buyersqlconn/70242/Interfaces/Inbound/EDI/Invoice/ProcessingError/2023/08/05/Invoice_20230805073128_c49d2f06-2962-46db-9e04-96af23df9b74.txt"/>
    <m/>
    <m/>
    <m/>
    <m/>
  </r>
  <r>
    <x v="1"/>
    <d v="2023-08-04T00:00:00"/>
    <s v="CincinnatiBell"/>
    <x v="1"/>
    <s v="210002377649|76455"/>
    <s v="Check with Supplier"/>
    <s v="ValidationException: There was an error in processing Invoice : 9101178666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0541668769578934CU29|Production-SMART-EASTUS|Correlation Id:08585103862165538392908987490CU31|Reason: HTTP - ValidationException: There was an error in processing Invoice : 910117866638080523 because of following errors _x000a_Partner Invoice date cannot be greater than Current date"/>
    <s v="https://gepsmartinterfacestorage.blob.core.windows.net/buyersqlconn/70242/Interfaces/Inbound/EDI/Invoice/ProcessingError/2023/08/05/Invoice_20230805073129_81e3b9dc-b6d3-4108-bbac-fb67e3d7a711.txt"/>
    <m/>
    <m/>
    <m/>
    <m/>
  </r>
  <r>
    <x v="1"/>
    <d v="2023-08-04T00:00:00"/>
    <s v="CincinnatiBell"/>
    <x v="1"/>
    <s v="200231862637|76455"/>
    <s v="Check with Supplier"/>
    <s v="ValidationException: There was an error in processing Invoice : 91011709441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232E+11"/>
    <m/>
    <s v="08-05-2023 07:32"/>
    <n v="76455"/>
    <s v="SaveInvoiceFromInterface"/>
    <s v="Failed|EDI_InvoiceWorkflow|08585103861969938190381705692CU52|Production-SMART-EASTUS|Correlation Id:08585103862165538392908987490CU31|Reason: HTTP - ValidationException: There was an error in processing Invoice : 910117094414080523 because of following errors _x000a_Partner Invoice date cannot be greater than Current date"/>
    <s v="https://gepsmartinterfacestorage.blob.core.windows.net/buyersqlconn/70242/Interfaces/Inbound/EDI/Invoice/ProcessingError/2023/08/05/Invoice_20230805073128_b029447e-d0ea-4adb-8805-246ac5b4454c.txt"/>
    <m/>
    <m/>
    <m/>
    <m/>
  </r>
  <r>
    <x v="1"/>
    <d v="2023-08-04T00:00:00"/>
    <s v="Lennox"/>
    <x v="2"/>
    <s v="12178820|556373"/>
    <s v="GEP Team to reprocess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78820"/>
    <s v="G000171467"/>
    <s v="08-05-2023 07:08"/>
    <n v="556373"/>
    <s v="SaveInvoiceFromInterface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4_837d7183242d4bd09eefb55b56047152.txt"/>
    <s v="Already processed"/>
    <m/>
    <m/>
    <m/>
  </r>
  <r>
    <x v="1"/>
    <d v="2023-08-04T00:00:00"/>
    <s v="Lennox"/>
    <x v="2"/>
    <s v="12132491|556373"/>
    <s v="GEP Team to reprocess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32491"/>
    <s v="G000171465"/>
    <s v="08-05-2023 07:08"/>
    <n v="556373"/>
    <s v="SaveInvoiceFromInterface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5_24d8775e81844d31b987428f7877bb42.txt"/>
    <s v="Already processed"/>
    <m/>
    <m/>
    <m/>
  </r>
  <r>
    <x v="1"/>
    <d v="2023-08-04T00:00:00"/>
    <s v="ABM"/>
    <x v="1"/>
    <s v="6886001-02|456902"/>
    <s v="GEP Team to reprocess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001-02"/>
    <s v="PO-06:23-419230"/>
    <s v="08-05-2023 07:08"/>
    <n v="456902"/>
    <s v="SaveInvoiceFromInterface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43_9e853bee24de4547866f7d7930999ee5.txt"/>
    <s v="Already processed"/>
    <m/>
    <m/>
    <m/>
  </r>
  <r>
    <x v="1"/>
    <d v="2023-08-04T00:00:00"/>
    <s v="ABM"/>
    <x v="1"/>
    <s v="6886516-02|456902"/>
    <s v="GEP Team to reprocess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516-02"/>
    <s v="PO-07:23-421073"/>
    <s v="08-05-2023 07:08"/>
    <n v="456902"/>
    <s v="SaveInvoiceFromInterface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35_d662920ead804dd0bb0250b4dd95a438.txt"/>
    <s v="Already processed"/>
    <m/>
    <m/>
    <m/>
  </r>
  <r>
    <x v="1"/>
    <d v="2023-08-04T00:00:00"/>
    <s v="Ecolab"/>
    <x v="2"/>
    <s v="12127323|540463"/>
    <s v="GEP Team to reprocess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27323"/>
    <s v="MBP20230800392690"/>
    <s v="08-05-2023 07:08"/>
    <n v="540463"/>
    <s v="SaveInvoiceFromInterface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845b6107cb5542889c18a1681760ec9b.txt"/>
    <s v="Already processed"/>
    <m/>
    <m/>
    <m/>
  </r>
  <r>
    <x v="1"/>
    <d v="2023-08-04T00:00:00"/>
    <s v="Ecolab"/>
    <x v="2"/>
    <s v="12127367|540463"/>
    <s v="GEP Team to reprocess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27367"/>
    <s v="MBP20230800392692"/>
    <s v="08-05-2023 07:08"/>
    <n v="540463"/>
    <s v="SaveInvoiceFromInterface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d445ff72ff96417e84713ccab88beaad.txt"/>
    <s v="Already processed"/>
    <m/>
    <m/>
    <m/>
  </r>
  <r>
    <x v="1"/>
    <d v="2023-08-04T00:00:00"/>
    <s v="Ecolab"/>
    <x v="2"/>
    <s v="12145282|540463"/>
    <s v="GEP Team to reprocess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45282"/>
    <s v="MBP20230800392790"/>
    <s v="08-05-2023 07:08"/>
    <n v="540463"/>
    <s v="SaveInvoiceFromInterface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28619a2405424d4fb56d622310b72ea5.txt"/>
    <s v="Already processed"/>
    <m/>
    <m/>
    <m/>
  </r>
  <r>
    <x v="1"/>
    <d v="2023-08-04T00:00:00"/>
    <s v="Ecolab"/>
    <x v="2"/>
    <s v="12146710|540463"/>
    <s v="GEP Team to reprocess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46710"/>
    <s v="MBP20230800392769"/>
    <s v="08-05-2023 07:08"/>
    <n v="540463"/>
    <s v="SaveInvoiceFromInterface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8_402a2eb746464dabb890007093a2521e.txt"/>
    <s v="Already processed"/>
    <m/>
    <m/>
    <m/>
  </r>
  <r>
    <x v="1"/>
    <d v="2023-08-04T00:00:00"/>
    <s v="Ecolab"/>
    <x v="2"/>
    <s v="12152379|540463"/>
    <s v="GEP Team to reprocess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52379"/>
    <s v="MBP20230700389905"/>
    <s v="08-05-2023 07:08"/>
    <n v="540463"/>
    <s v="SaveInvoiceFromInterface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e82c61a6d0a841d0b37cac7db9603b83.txt"/>
    <s v="Already processed"/>
    <m/>
    <m/>
    <m/>
  </r>
  <r>
    <x v="1"/>
    <d v="2023-08-04T00:00:00"/>
    <s v="Ecolab"/>
    <x v="2"/>
    <s v="8813666211|540495"/>
    <s v="GEP Team to reprocess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66211"/>
    <s v="MBP20230800392222"/>
    <s v="08-05-2023 07:08"/>
    <n v="540495"/>
    <s v="SaveInvoiceFromInterface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5732a1ffcd8f45718e42ab2a1930dee2.txt"/>
    <s v="Already processed"/>
    <m/>
    <m/>
    <m/>
  </r>
  <r>
    <x v="1"/>
    <d v="2023-08-04T00:00:00"/>
    <s v="Ecolab"/>
    <x v="2"/>
    <s v="8813666213|540495"/>
    <s v="GEP Team to reprocess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66213"/>
    <s v="MBP20230800392315"/>
    <s v="08-05-2023 07:08"/>
    <n v="540495"/>
    <s v="SaveInvoiceFromInterface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7_6caeb985f0084e239d642efbe48c2b14.txt"/>
    <s v="Already processed"/>
    <m/>
    <m/>
    <m/>
  </r>
  <r>
    <x v="1"/>
    <d v="2023-08-04T00:00:00"/>
    <s v="Ecolab"/>
    <x v="2"/>
    <s v="8813666214|540495"/>
    <s v="GEP Team to reprocess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66214"/>
    <s v="MBP20230800392509"/>
    <s v="08-05-2023 07:08"/>
    <n v="540495"/>
    <s v="SaveInvoiceFromInterface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9109a70e36e04c7fb342bb0437ce0ba5.txt"/>
    <s v="Already processed"/>
    <m/>
    <m/>
    <m/>
  </r>
  <r>
    <x v="1"/>
    <d v="2023-08-04T00:00:00"/>
    <s v="Ecolab"/>
    <x v="2"/>
    <s v="9503253157|540493"/>
    <s v="Check with Supplier"/>
    <s v="ValidationException: There was an error in processing Invoice : 9503253157 because of following errors _x000a_Order with order number : MBP20230800392388 is not in valid status for invoicing.,_x000a_Invalid Order number MBP20230800392388 or Buying Party detail"/>
    <x v="0"/>
    <s v="Pending for action"/>
    <m/>
    <m/>
    <m/>
    <m/>
    <m/>
    <d v="1899-12-30T00:00:00"/>
    <n v="-32247"/>
    <s v="0-2 Days Resolution"/>
    <s v="NON-JIRA"/>
    <m/>
    <s v="BDI"/>
    <s v="Invoice"/>
    <s v="9503253157"/>
    <s v="MBP20230800392388"/>
    <s v="08-05-2023 01:32"/>
    <n v="540493"/>
    <s v="SaveInvoiceFromInterface"/>
    <s v="Failed|InvoiceWorkFlow|08585104077173310256205367924CU95|Production-SMART-EASTUS|Correlation Id:08585104077220362302147762209CU27|Reason: HTTP - ValidationException: There was an error in processing Invoice : 9503253157 because of following errors _x000a_Order with order number : MBP20230800392388 is not in valid status for invoicing.,_x000a_Invalid Order number MBP20230800392388 or Buying Party details"/>
    <s v="https://gepsmartinterfacestorage.blob.core.windows.net/buyersqlconn/538731/Interfaces/Inbound/cXML/Invoice/ProcessingError/2023/08/05/Invoice_20230805013249_5e529cf843b44c91a660f692cb62f7a0.txt"/>
    <m/>
    <m/>
    <m/>
    <m/>
  </r>
  <r>
    <x v="1"/>
    <d v="2023-08-04T00:00:00"/>
    <s v="Ecolab"/>
    <x v="2"/>
    <s v="9794061649|540492"/>
    <s v="GEP Team to reprocess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s v="9794061649"/>
    <s v="MBP20230700386022"/>
    <s v="08-05-2023 08:02"/>
    <n v="540492"/>
    <s v="SaveInvoiceFromInterface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5/Invoice_20230805080046_a78af442ed2741c1b5c8683bcfbd9ec4.txt"/>
    <s v="Already processed"/>
    <m/>
    <m/>
    <m/>
  </r>
  <r>
    <x v="1"/>
    <d v="2023-08-04T00:00:00"/>
    <s v="Kiewit"/>
    <x v="2"/>
    <s v="17NNGGPCFN7L|545568"/>
    <s v="GEP Team to reprocess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7NNGGPCFN7L"/>
    <s v="4503161596"/>
    <s v="08-05-2023 07:08"/>
    <n v="545568"/>
    <s v="SaveInvoiceFromInterface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70021845/Interfaces/Inbound/cXML/Invoice/ProcessingError/2023/08/05/Invoice_20230805070735_26272adb099b452192d29815fdb879db.txt"/>
    <s v="Already processed"/>
    <m/>
    <m/>
    <m/>
  </r>
  <r>
    <x v="1"/>
    <d v="2023-08-04T00:00:00"/>
    <s v="Kiewit"/>
    <x v="2"/>
    <s v="4621561993|572685"/>
    <s v="Check with Supplier"/>
    <s v="ValidationException: There was an error in processing Invoice : 4621561993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s v="4621561993"/>
    <s v="4503157242"/>
    <s v="08-05-2023 07:17"/>
    <n v="572685"/>
    <s v="SaveInvoiceFromInterface"/>
    <s v="Failed|InvoiceWorkFlow|08585103870312964207561280495CU70|Production-SMART-EASTUS|Correlation Id:08585103870409628227150957188CU86|Reason: HTTP - ValidationException: There was an error in processing Invoice : 4621561993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745_d10b5ec4e68a43beaae7a7e14d2b4fc1.txt"/>
    <m/>
    <m/>
    <m/>
    <m/>
  </r>
  <r>
    <x v="1"/>
    <d v="2023-08-04T00:00:00"/>
    <s v="Kiewit"/>
    <x v="2"/>
    <s v="12131290|570280"/>
    <s v="Check with Supplier"/>
    <s v="ValidationException: There was an error in processing Invoice : 12131290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31290"/>
    <s v="0804JWILSON"/>
    <s v="08-05-2023 07:26"/>
    <n v="570280"/>
    <s v="SaveInvoiceFromInterface"/>
    <s v="Failed|InvoiceWorkFlow|08585103865459578379239245964CU88|Production-SMART-EASTUS|Correlation Id:08585103865587757093359345803CU84|Reason: HTTP - ValidationException: There was an error in processing Invoice : 12131290 because of following errors _x000a_Invalid Order number 0804JWILSON or Buying Party details"/>
    <s v="https://gepsmartinterfacestorage.blob.core.windows.net/buyersqlconn/70021845/Interfaces/Inbound/cXML/Invoice/ProcessingError/2023/08/05/Invoice_20230805072541_3d2f347f987e48ecb261ab69d617b01f.txt"/>
    <m/>
    <m/>
    <m/>
    <m/>
  </r>
  <r>
    <x v="1"/>
    <d v="2023-08-04T00:00:00"/>
    <s v="Kiewit"/>
    <x v="2"/>
    <s v="12139918|570280"/>
    <s v="Check with Supplier"/>
    <s v="ValidationException: There was an error in processing Invoice : 12139918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39918"/>
    <s v="0804JWILSON"/>
    <s v="08-05-2023 07:26"/>
    <n v="570280"/>
    <s v="SaveInvoiceFromInterface"/>
    <s v="Failed|InvoiceWorkFlow|08585103864926790378074647303CU71|Production-SMART-EASTUS|Correlation Id:08585103864981177667317773269CU81|Reason: HTTP - ValidationException: There was an error in processing Invoice : 12139918 because of following errors _x000a_Invalid Order number 0804JWILSON or Buying Party details"/>
    <s v="https://gepsmartinterfacestorage.blob.core.windows.net/buyersqlconn/70021845/Interfaces/Inbound/cXML/Invoice/ProcessingError/2023/08/05/Invoice_20230805072634_7c1d4364d1434ae8b02904d83d26e20c.txt"/>
    <m/>
    <m/>
    <m/>
    <m/>
  </r>
  <r>
    <x v="1"/>
    <d v="2023-08-04T00:00:00"/>
    <s v="Kiewit"/>
    <x v="2"/>
    <s v="4621562000|572685"/>
    <s v="Check with Supplier"/>
    <s v="ValidationException: There was an error in processing Invoice : 4621562000 because of following errors _x000a_Invalid Order number 208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s v="4621562000"/>
    <s v="2086"/>
    <s v="08-05-2023 07:17"/>
    <n v="572685"/>
    <s v="SaveInvoiceFromInterface"/>
    <s v="Failed|InvoiceWorkFlow|08585103870312964208561280495CU92|Production-SMART-EASTUS|Correlation Id:08585103870409628227150957188CU86|Reason: HTTP - ValidationException: There was an error in processing Invoice : 4621562000 because of following errors _x000a_Invalid Order number 2086 or Buying Party details"/>
    <s v="https://gepsmartinterfacestorage.blob.core.windows.net/buyersqlconn/70021845/Interfaces/Inbound/cXML/Invoice/ProcessingError/2023/08/05/Invoice_20230805071746_98fe0757b31d4bc89ae32d9476a1a7af.txt"/>
    <m/>
    <m/>
    <m/>
    <m/>
  </r>
  <r>
    <x v="1"/>
    <d v="2023-08-04T00:00:00"/>
    <s v="Kiewit"/>
    <x v="2"/>
    <s v="9333327991|566727"/>
    <s v="Check with Supplier"/>
    <s v="ValidationException: There was an error in processing Invoice : 9333327991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s v="9333327991"/>
    <s v="4503152263"/>
    <s v="08-05-2023 07:19"/>
    <n v="566727"/>
    <s v="SaveInvoiceFromInterface"/>
    <s v="Failed|InvoiceWorkFlow|08585103869162146597241907326CU56|Production-SMART-EASTUS|Correlation Id:08585103869203334210909791456CU81|Reason: HTTP - ValidationException: There was an error in processing Invoice : 9333327991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930_dc00ed9cccce4bd1a5130dddaffad76c.txt"/>
    <m/>
    <m/>
    <m/>
    <m/>
  </r>
  <r>
    <x v="1"/>
    <d v="2023-08-04T00:00:00"/>
    <s v="Kiewit"/>
    <x v="2"/>
    <s v="12141722|570280"/>
    <s v="Check with Supplier"/>
    <s v="ValidationException: There was an error in processing Invoice : 12141722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41722"/>
    <s v="0804JWILSON"/>
    <s v="08-05-2023 07:28"/>
    <n v="570280"/>
    <s v="SaveInvoiceFromInterface"/>
    <s v="Failed|InvoiceWorkFlow|08585103863721430109365932229CU90|Production-SMART-EASTUS|Correlation Id:08585103863775623891978757325CU22|Reason: HTTP - ValidationException: There was an error in processing Invoice : 12141722 because of following errors _x000a_Invalid Order number 0804JWILSON or Buying Party details"/>
    <s v="https://gepsmartinterfacestorage.blob.core.windows.net/buyersqlconn/70021845/Interfaces/Inbound/cXML/Invoice/ProcessingError/2023/08/05/Invoice_20230805072834_b2ae88d1be344cf7ac5ab98623cd62e9.txt"/>
    <m/>
    <m/>
    <m/>
    <m/>
  </r>
  <r>
    <x v="1"/>
    <d v="2023-08-04T00:00:00"/>
    <s v="ChurchandDwight"/>
    <x v="1"/>
    <s v="9794634833|555549"/>
    <s v="GEP Team to reprocess"/>
    <s v="Failed|InvoiceWorkFlow|08585103803428360249893062084CU88|Production-SMART-EASTUS|Correlation Id:08585103803473747585576074834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 W GRAINGER INC"/>
    <s v="Invoice"/>
    <s v="9794634833"/>
    <s v="PO143829"/>
    <s v="08-05-2023 09:10"/>
    <n v="555549"/>
    <s v="SaveInvoiceFromInterface"/>
    <s v="Failed|InvoiceWorkFlow|08585103803428360249893062084CU88|Production-SMART-EASTUS|Correlation Id:08585103803473747585576074834CU19|Reason: HTTP - Exception occured in API, Please contact Admin."/>
    <s v="https://gepsmartinterfacestorage.blob.core.windows.net/buyersqlconn/70021948/Interfaces/Inbound/cXML/Invoice/ProcessingError/2023/08/05/Invoice_20230805090904_44e560be-efe2-45b3-9c42-06ba12282304.txt"/>
    <s v="Processed"/>
    <m/>
    <m/>
    <m/>
  </r>
  <r>
    <x v="1"/>
    <d v="2023-08-04T00:00:00"/>
    <s v="ABM"/>
    <x v="1"/>
    <s v="14226458|394448"/>
    <s v="Check with Supplier"/>
    <s v="ValidationException: There was an error in processing Invoice : 14226458 because of following errors _x000a_Order with order number : PO-08:23-430413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6458"/>
    <m/>
    <s v="08-05-2023 10:28"/>
    <n v="394448"/>
    <s v="SaveInvoiceFromInterface"/>
    <s v="Failed|EDI_InvoiceWorkflow|08585103756073633295106895963CU55|Production-SMART-EASTUS|Correlation Id:08585103756843696438059840537CU56|Reason: HTTP - ValidationException: There was an error in processing Invoice : 14226458 because of following errors _x000a_Order with order number : PO-08:23-430413 is not in valid status for invoicing."/>
    <s v="https://gepsmartinterfacestorage.blob.core.windows.net/buyersqlconn/4202/Interfaces/Inbound/EDI/Invoice/ProcessingError/2023/08/05/Invoice_20230805102758_b2944523-7c75-46ed-8e63-3a288d6f6b74.txt"/>
    <m/>
    <m/>
    <m/>
    <m/>
  </r>
  <r>
    <x v="1"/>
    <d v="2023-08-04T00:00:00"/>
    <s v="ABM"/>
    <x v="1"/>
    <s v="14224953|394448"/>
    <s v="Check with Supplier"/>
    <s v="ValidationException: There was an error in processing Invoice : 14224953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4953"/>
    <m/>
    <s v="08-05-2023 10:28"/>
    <n v="394448"/>
    <s v="SaveInvoiceFromInterface"/>
    <s v="Failed|EDI_InvoiceWorkflow|08585103756075465178504085864CU87|Production-SMART-EASTUS|Correlation Id:08585103756843696438059840537CU56|Reason: HTTP - ValidationException: There was an error in processing Invoice : 14224953 because of following errors _x000a_Following line item(s) number not available in order line items : 8"/>
    <s v="https://gepsmartinterfacestorage.blob.core.windows.net/buyersqlconn/4202/Interfaces/Inbound/EDI/Invoice/ProcessingError/2023/08/05/Invoice_20230805102757_068ac00a-6e9f-4ada-8002-276fa1a3c3dd.txt"/>
    <m/>
    <m/>
    <m/>
    <m/>
  </r>
  <r>
    <x v="1"/>
    <d v="2023-08-04T00:00:00"/>
    <s v="ABM"/>
    <x v="1"/>
    <s v="14206117|394448"/>
    <s v="Check with Supplier"/>
    <s v="ValidationException: There was an error in processing Invoice : 14206117 because of following errors _x000a_Order with order number : PO-08:23-429664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06117"/>
    <m/>
    <s v="08-05-2023 10:28"/>
    <n v="394448"/>
    <s v="SaveInvoiceFromInterface"/>
    <s v="Failed|EDI_InvoiceWorkflow|08585103756067620247047142183CU49|Production-SMART-EASTUS|Correlation Id:08585103756843696438059840537CU56|Reason: HTTP - ValidationException: There was an error in processing Invoice : 14206117 because of following errors _x000a_Order with order number : PO-08:23-429664 is not in valid status for invoicing."/>
    <s v="https://gepsmartinterfacestorage.blob.core.windows.net/buyersqlconn/4202/Interfaces/Inbound/EDI/Invoice/ProcessingError/2023/08/05/Invoice_20230805102758_d029fe1a-0c01-4f35-aafb-41398d8b1b61.txt"/>
    <m/>
    <m/>
    <m/>
    <m/>
  </r>
  <r>
    <x v="1"/>
    <d v="2023-08-04T00:00:00"/>
    <s v="ABM"/>
    <x v="1"/>
    <s v="14222621|394448"/>
    <s v="Check with Supplier"/>
    <s v="ValidationException: There was an error in processing Invoice : 14222621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2621"/>
    <m/>
    <s v="08-05-2023 10:28"/>
    <n v="394448"/>
    <s v="SaveInvoiceFromInterface"/>
    <s v="Failed|EDI_InvoiceWorkflow|08585103756073695410269996498CU16|Production-SMART-EASTUS|Correlation Id:08585103756843696438059840537CU56|Reason: HTTP - ValidationException: There was an error in processing Invoice : 14222621 because of following errors _x000a_Invoice number already exists"/>
    <s v="https://gepsmartinterfacestorage.blob.core.windows.net/buyersqlconn/4202/Interfaces/Inbound/EDI/Invoice/ProcessingError/2023/08/05/Invoice_20230805102758_53df23dd-90d8-4c4b-830c-1809d785c296.txt"/>
    <m/>
    <m/>
    <m/>
    <m/>
  </r>
  <r>
    <x v="1"/>
    <d v="2023-08-04T00:00:00"/>
    <s v="ABM"/>
    <x v="1"/>
    <s v="14225393|394448"/>
    <s v="GEP Team to reprocess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5393"/>
    <m/>
    <s v="08-05-2023 10:30"/>
    <n v="394448"/>
    <s v="SaveInvoiceFromInterface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f33d7a13-e5d6-474e-b4e4-0c5e4a21592c.txt"/>
    <s v="Already processed"/>
    <m/>
    <m/>
    <m/>
  </r>
  <r>
    <x v="1"/>
    <d v="2023-08-04T00:00:00"/>
    <s v="ABM"/>
    <x v="1"/>
    <s v="14222099|394448"/>
    <s v="GEP Team to reprocess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2099"/>
    <m/>
    <s v="08-05-2023 10:30"/>
    <n v="394448"/>
    <s v="SaveInvoiceFromInterface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2d1df15d-84e6-46ae-8ed2-020d244a24d4.txt"/>
    <s v="Processed"/>
    <m/>
    <m/>
    <m/>
  </r>
  <r>
    <x v="1"/>
    <d v="2023-08-04T00:00:00"/>
    <s v="ABM"/>
    <x v="1"/>
    <s v="14217794|394448"/>
    <s v="GEP Team to reprocess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17794"/>
    <m/>
    <s v="08-05-2023 10:30"/>
    <n v="394448"/>
    <s v="SaveInvoiceFromInterface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bf7cec0a-5e61-48e7-ba58-4a41182a36da.txt"/>
    <s v="Already processed"/>
    <m/>
    <m/>
    <m/>
  </r>
  <r>
    <x v="1"/>
    <d v="2023-08-04T00:00:00"/>
    <s v="ABM"/>
    <x v="1"/>
    <s v="46661717|455928"/>
    <s v="GEP Team to reprocess"/>
    <s v="Failed|InvoiceWorkFlow|08585103592235767053659924808CU60|Production-SMART-EASTUS|Correlation Id:0858510359234687675380044476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HOES FOR CREWS, LLC"/>
    <s v="Invoice"/>
    <s v="46661717"/>
    <s v="PO-08:23-431189"/>
    <s v="08-05-2023 15:03"/>
    <n v="455928"/>
    <s v="SaveInvoiceFromInterface"/>
    <s v="Failed|InvoiceWorkFlow|08585103592235767053659924808CU60|Production-SMART-EASTUS|Correlation Id:08585103592346876753800444762CU25|Reason: HTTP - Exception occured in API, Please contact Admin."/>
    <s v="https://gepsmartinterfacestorage.blob.core.windows.net/buyersqlconn/4202/Interfaces/Inbound/cXML/Invoice/ProcessingError/2023/08/05/Invoice_20230805150111_8d0f59420126486d8965435b653424fb.txt"/>
    <s v="Processed"/>
    <m/>
    <m/>
    <m/>
  </r>
  <r>
    <x v="1"/>
    <d v="2023-08-04T00:00:00"/>
    <s v="ABM"/>
    <x v="1"/>
    <s v="1753720|394448"/>
    <s v="Check with Supplier"/>
    <s v="ValidationException: There was an error in processing Invoice : 1753720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20"/>
    <m/>
    <s v="08-05-2023 16:27"/>
    <n v="394448"/>
    <s v="SaveInvoiceFromInterface"/>
    <s v="Failed|EDI_InvoiceWorkflow|08585103540569759848691174700CU25|Production-SMART-EASTUS|Correlation Id:08585103540682592897065020295CU47|Reason: HTTP - ValidationException: There was an error in processing Invoice : 1753720 because of following errors _x000a_Partner Invoice date cannot be greater than Current date"/>
    <s v="https://gepsmartinterfacestorage.blob.core.windows.net/buyersqlconn/4202/Interfaces/Inbound/EDI/Invoice/ProcessingError/2023/08/05/Invoice_20230805042708_7589f0da-8290-4d50-b8b2-c74c5c95b6a1.txt"/>
    <m/>
    <m/>
    <m/>
    <m/>
  </r>
  <r>
    <x v="1"/>
    <d v="2023-08-04T00:00:00"/>
    <s v="ABM"/>
    <x v="1"/>
    <s v="1753723|394448"/>
    <s v="Check with Supplier"/>
    <s v="ValidationException: There was an error in processing Invoice : 17537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23"/>
    <m/>
    <s v="08-05-2023 16:27"/>
    <n v="394448"/>
    <s v="SaveInvoiceFromInterface"/>
    <s v="Failed|EDI_InvoiceWorkflow|08585103540570084431749813742CU54|Production-SMART-EASTUS|Correlation Id:08585103540682592897065020295CU47|Reason: HTTP - ValidationException: There was an error in processing Invoice : 1753723 because of following errors _x000a_Partner Invoice date cannot be greater than Current date"/>
    <s v="https://gepsmartinterfacestorage.blob.core.windows.net/buyersqlconn/4202/Interfaces/Inbound/EDI/Invoice/ProcessingError/2023/08/05/Invoice_20230805042708_92b73da3-ce77-4199-bec9-34e90f6b76e9.txt"/>
    <m/>
    <m/>
    <m/>
    <m/>
  </r>
  <r>
    <x v="1"/>
    <d v="2023-08-04T00:00:00"/>
    <s v="ABM"/>
    <x v="1"/>
    <s v="1753864|394448"/>
    <s v="Check with Supplier"/>
    <s v="ValidationException: There was an error in processing Invoice : 175386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864"/>
    <m/>
    <s v="08-05-2023 16:27"/>
    <n v="394448"/>
    <s v="SaveInvoiceFromInterface"/>
    <s v="Failed|EDI_InvoiceWorkflow|08585103540570202359051397948CU21|Production-SMART-EASTUS|Correlation Id:08585103540682592897065020295CU47|Reason: HTTP - ValidationException: There was an error in processing Invoice : 1753864 because of following errors _x000a_Partner Invoice date cannot be greater than Current date"/>
    <s v="https://gepsmartinterfacestorage.blob.core.windows.net/buyersqlconn/4202/Interfaces/Inbound/EDI/Invoice/ProcessingError/2023/08/05/Invoice_20230805042708_67554ae0-e107-43a2-b887-a8529ad0ef99.txt"/>
    <m/>
    <m/>
    <m/>
    <m/>
  </r>
  <r>
    <x v="1"/>
    <d v="2023-08-04T00:00:00"/>
    <s v="ABM"/>
    <x v="1"/>
    <s v="1753736|394448"/>
    <s v="Check with Supplier"/>
    <s v="ValidationException: There was an error in processing Invoice : 175373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36"/>
    <m/>
    <s v="08-05-2023 16:27"/>
    <n v="394448"/>
    <s v="SaveInvoiceFromInterface"/>
    <s v="Failed|EDI_InvoiceWorkflow|08585103540569601926827948128CU81|Production-SMART-EASTUS|Correlation Id:08585103540682592897065020295CU47|Reason: HTTP - ValidationException: There was an error in processing Invoice : 1753736 because of following errors _x000a_Partner Invoice date cannot be greater than Current date"/>
    <s v="https://gepsmartinterfacestorage.blob.core.windows.net/buyersqlconn/4202/Interfaces/Inbound/EDI/Invoice/ProcessingError/2023/08/05/Invoice_20230805042708_e9d0aae2-aa08-4d37-bb58-4546b55ba383.txt"/>
    <m/>
    <m/>
    <m/>
    <m/>
  </r>
  <r>
    <x v="1"/>
    <d v="2023-08-04T00:00:00"/>
    <s v="ABM"/>
    <x v="1"/>
    <s v="1753719|394448"/>
    <s v="Check with Supplier"/>
    <s v="ValidationException: There was an error in processing Invoice : 1753719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9"/>
    <m/>
    <s v="08-05-2023 16:27"/>
    <n v="394448"/>
    <s v="SaveInvoiceFromInterface"/>
    <s v="Failed|EDI_InvoiceWorkflow|08585103540569783394219786995CU82|Production-SMART-EASTUS|Correlation Id:08585103540682592897065020295CU47|Reason: HTTP - ValidationException: There was an error in processing Invoice : 1753719 because of following errors _x000a_Partner Invoice date cannot be greater than Current date"/>
    <s v="https://gepsmartinterfacestorage.blob.core.windows.net/buyersqlconn/4202/Interfaces/Inbound/EDI/Invoice/ProcessingError/2023/08/05/Invoice_20230805042708_df709028-4489-45d3-9c43-ef72540de7d6.txt"/>
    <m/>
    <m/>
    <m/>
    <m/>
  </r>
  <r>
    <x v="1"/>
    <d v="2023-08-04T00:00:00"/>
    <s v="ABM"/>
    <x v="1"/>
    <s v="1753695|394448"/>
    <s v="Check with Supplier"/>
    <s v="ValidationException: There was an error in processing Invoice : 175369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695"/>
    <m/>
    <s v="08-05-2023 16:27"/>
    <n v="394448"/>
    <s v="SaveInvoiceFromInterface"/>
    <s v="Failed|EDI_InvoiceWorkflow|08585103540569961229562332244CU31|Production-SMART-EASTUS|Correlation Id:08585103540682592897065020295CU47|Reason: HTTP - ValidationException: There was an error in processing Invoice : 1753695 because of following errors _x000a_Partner Invoice date cannot be greater than Current date"/>
    <s v="https://gepsmartinterfacestorage.blob.core.windows.net/buyersqlconn/4202/Interfaces/Inbound/EDI/Invoice/ProcessingError/2023/08/05/Invoice_20230805042708_4d36ee35-d964-41db-abee-96c5157b7838.txt"/>
    <m/>
    <m/>
    <m/>
    <m/>
  </r>
  <r>
    <x v="1"/>
    <d v="2023-08-04T00:00:00"/>
    <s v="ABM"/>
    <x v="1"/>
    <s v="1753737|394448"/>
    <s v="Check with Supplier"/>
    <s v="ValidationException: There was an error in processing Invoice : 175373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37"/>
    <m/>
    <s v="08-05-2023 16:27"/>
    <n v="394448"/>
    <s v="SaveInvoiceFromInterface"/>
    <s v="Failed|EDI_InvoiceWorkflow|08585103540570046259936320414CU54|Production-SMART-EASTUS|Correlation Id:08585103540682592897065020295CU47|Reason: HTTP - ValidationException: There was an error in processing Invoice : 1753737 because of following errors _x000a_Partner Invoice date cannot be greater than Current date"/>
    <s v="https://gepsmartinterfacestorage.blob.core.windows.net/buyersqlconn/4202/Interfaces/Inbound/EDI/Invoice/ProcessingError/2023/08/05/Invoice_20230805042708_9845040a-700d-4c47-8b9f-cc0db2ade000.txt"/>
    <m/>
    <m/>
    <m/>
    <m/>
  </r>
  <r>
    <x v="1"/>
    <d v="2023-08-04T00:00:00"/>
    <s v="ABM"/>
    <x v="1"/>
    <s v="1753717|394448"/>
    <s v="Check with Supplier"/>
    <s v="ValidationException: There was an error in processing Invoice : 175371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7"/>
    <m/>
    <s v="08-05-2023 16:27"/>
    <n v="394448"/>
    <s v="SaveInvoiceFromInterface"/>
    <s v="Failed|EDI_InvoiceWorkflow|08585103540569280251893718268CU83|Production-SMART-EASTUS|Correlation Id:08585103540682592897065020295CU47|Reason: HTTP - ValidationException: There was an error in processing Invoice : 1753717 because of following errors _x000a_Partner Invoice date cannot be greater than Current date"/>
    <s v="https://gepsmartinterfacestorage.blob.core.windows.net/buyersqlconn/4202/Interfaces/Inbound/EDI/Invoice/ProcessingError/2023/08/05/Invoice_20230805042708_c2338845-a42f-4da0-9576-e46f0dd3b04c.txt"/>
    <m/>
    <m/>
    <m/>
    <m/>
  </r>
  <r>
    <x v="1"/>
    <d v="2023-08-04T00:00:00"/>
    <s v="ABM"/>
    <x v="1"/>
    <s v="1753718|394448"/>
    <s v="Check with Supplier"/>
    <s v="ValidationException: There was an error in processing Invoice : 1753718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8"/>
    <m/>
    <s v="08-05-2023 16:27"/>
    <n v="394448"/>
    <s v="SaveInvoiceFromInterface"/>
    <s v="Failed|EDI_InvoiceWorkflow|08585103540570191720382828318CU25|Production-SMART-EASTUS|Correlation Id:08585103540682592897065020295CU47|Reason: HTTP - ValidationException: There was an error in processing Invoice : 1753718 because of following errors _x000a_Partner Invoice date cannot be greater than Current date"/>
    <s v="https://gepsmartinterfacestorage.blob.core.windows.net/buyersqlconn/4202/Interfaces/Inbound/EDI/Invoice/ProcessingError/2023/08/05/Invoice_20230805042708_5723ffb6-c57d-4462-98b2-8b1a5f929e4b.txt"/>
    <m/>
    <m/>
    <m/>
    <m/>
  </r>
  <r>
    <x v="1"/>
    <d v="2023-08-04T00:00:00"/>
    <s v="ABM"/>
    <x v="1"/>
    <s v="1753714|394448"/>
    <s v="Check with Supplier"/>
    <s v="ValidationException: There was an error in processing Invoice : 175371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4"/>
    <m/>
    <s v="08-05-2023 16:27"/>
    <n v="394448"/>
    <s v="SaveInvoiceFromInterface"/>
    <s v="Failed|EDI_InvoiceWorkflow|08585103540562506303066437867CU83|Production-SMART-EASTUS|Correlation Id:08585103540682592897065020295CU47|Reason: HTTP - ValidationException: There was an error in processing Invoice : 1753714 because of following errors _x000a_Partner Invoice date cannot be greater than Current date"/>
    <s v="https://gepsmartinterfacestorage.blob.core.windows.net/buyersqlconn/4202/Interfaces/Inbound/EDI/Invoice/ProcessingError/2023/08/05/Invoice_20230805042709_c4dc2189-0bec-4d2f-b539-6efade93c8db.txt"/>
    <m/>
    <m/>
    <m/>
    <m/>
  </r>
  <r>
    <x v="1"/>
    <d v="2023-08-04T00:00:00"/>
    <s v="ABM"/>
    <x v="1"/>
    <s v="1753721|394448"/>
    <s v="Check with Supplier"/>
    <s v="ValidationException: There was an error in processing Invoice : 1753721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21"/>
    <m/>
    <s v="08-05-2023 16:27"/>
    <n v="394448"/>
    <s v="SaveInvoiceFromInterface"/>
    <s v="Failed|EDI_InvoiceWorkflow|08585103540569918125954324262CU80|Production-SMART-EASTUS|Correlation Id:08585103540682592897065020295CU47|Reason: HTTP - ValidationException: There was an error in processing Invoice : 1753721 because of following errors _x000a_Partner Invoice date cannot be greater than Current date"/>
    <s v="https://gepsmartinterfacestorage.blob.core.windows.net/buyersqlconn/4202/Interfaces/Inbound/EDI/Invoice/ProcessingError/2023/08/05/Invoice_20230805042708_01a9543a-63bd-4e2c-8ff5-6c5820c7ed2f.txt"/>
    <m/>
    <m/>
    <m/>
    <m/>
  </r>
  <r>
    <x v="1"/>
    <d v="2023-08-04T00:00:00"/>
    <s v="ABM"/>
    <x v="1"/>
    <s v="1753715|394448"/>
    <s v="Check with Supplier"/>
    <s v="ValidationException: There was an error in processing Invoice : 175371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5"/>
    <m/>
    <s v="08-05-2023 16:27"/>
    <n v="394448"/>
    <s v="SaveInvoiceFromInterface"/>
    <s v="Failed|EDI_InvoiceWorkflow|08585103540570187074073792516CU51|Production-SMART-EASTUS|Correlation Id:08585103540682592897065020295CU47|Reason: HTTP - ValidationException: There was an error in processing Invoice : 1753715 because of following errors _x000a_Partner Invoice date cannot be greater than Current date"/>
    <s v="https://gepsmartinterfacestorage.blob.core.windows.net/buyersqlconn/4202/Interfaces/Inbound/EDI/Invoice/ProcessingError/2023/08/05/Invoice_20230805042708_0e33b647-5f2e-4ce4-a127-aed974453dd4.txt"/>
    <m/>
    <m/>
    <m/>
    <m/>
  </r>
  <r>
    <x v="1"/>
    <d v="2023-08-04T00:00:00"/>
    <s v="ABM"/>
    <x v="1"/>
    <s v="1753716|394448"/>
    <s v="Check with Supplier"/>
    <s v="ValidationException: There was an error in processing Invoice : 175371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6"/>
    <m/>
    <s v="08-05-2023 16:27"/>
    <n v="394448"/>
    <s v="SaveInvoiceFromInterface"/>
    <s v="Failed|EDI_InvoiceWorkflow|08585103540569443234603697004CU24|Production-SMART-EASTUS|Correlation Id:08585103540682592897065020295CU47|Reason: HTTP - ValidationException: There was an error in processing Invoice : 1753716 because of following errors _x000a_Partner Invoice date cannot be greater than Current date"/>
    <s v="https://gepsmartinterfacestorage.blob.core.windows.net/buyersqlconn/4202/Interfaces/Inbound/EDI/Invoice/ProcessingError/2023/08/05/Invoice_20230805042708_0f458413-901a-4e82-9fd1-4d773b0bc8ab.txt"/>
    <m/>
    <m/>
    <m/>
    <m/>
  </r>
  <r>
    <x v="1"/>
    <d v="2023-08-04T00:00:00"/>
    <s v="ABM"/>
    <x v="1"/>
    <s v="1753773|394448"/>
    <s v="Check with Supplier"/>
    <s v="ValidationException: There was an error in processing Invoice : 175377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73"/>
    <m/>
    <s v="08-05-2023 16:27"/>
    <n v="394448"/>
    <s v="SaveInvoiceFromInterface"/>
    <s v="Failed|EDI_InvoiceWorkflow|08585103540570131642410625467CU23|Production-SMART-EASTUS|Correlation Id:08585103540682592897065020295CU47|Reason: HTTP - ValidationException: There was an error in processing Invoice : 1753773 because of following errors _x000a_Partner Invoice date cannot be greater than Current date"/>
    <s v="https://gepsmartinterfacestorage.blob.core.windows.net/buyersqlconn/4202/Interfaces/Inbound/EDI/Invoice/ProcessingError/2023/08/05/Invoice_20230805042708_1bd4e67f-8760-41fb-934b-16a49960a92e.txt"/>
    <m/>
    <m/>
    <m/>
    <m/>
  </r>
  <r>
    <x v="1"/>
    <d v="2023-08-04T00:00:00"/>
    <s v="Ecolab"/>
    <x v="2"/>
    <s v="SINV02326685|540498"/>
    <s v="GEP Team to reprocess"/>
    <s v="{ApplicationException}Error while saving invoice from interface : SINV0232668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6685"/>
    <m/>
    <s v="08-05-2023 17:10"/>
    <n v="540498"/>
    <s v="SaveInvoiceFromInterface"/>
    <s v="An error occurred while processing the message, refer to the details section for more information _x000a_Message ID: {516DEC45-C465-45CF-91A0-D5217CB328E2}_x000a_Instance ID: {1BFDD784-83FE-4154-99A1-979875D25E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e716a2b-60c9-4432-8fc9-9e3c569af65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668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5/Invoice_20230805171021_4ce63389bc1f4bcc988295a4a0bb6fc8.txt"/>
    <s v="Processed"/>
    <m/>
    <m/>
    <m/>
  </r>
  <r>
    <x v="1"/>
    <d v="2023-08-04T00:00:00"/>
    <s v="ABM"/>
    <x v="1"/>
    <s v="1JQV-MYHR-JT9G|460103"/>
    <s v="GEP Team to reprocess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, INC."/>
    <s v="Invoice"/>
    <s v="1JQV-MYHR-JT9G"/>
    <s v="PO-08:23-430944"/>
    <s v="08-06-2023 07:04"/>
    <n v="460103"/>
    <s v="SaveInvoiceFromInterface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8/06/Invoice_20230806070157_e4b98672f32c47e581baf8e4c485ab69.txt"/>
    <s v="Processed"/>
    <m/>
    <m/>
    <m/>
  </r>
  <r>
    <x v="1"/>
    <d v="2023-08-04T00:00:00"/>
    <s v="Kiewit"/>
    <x v="2"/>
    <s v="1J4YW61MJJC3|545568"/>
    <s v="GEP Team to reprocess"/>
    <s v="Failed|InvoiceWorkFlow|08585103092935018719360012092CU62|Production-SMART-EASTUS|Correlation Id:08585103092972677252866822859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J4YW61MJJC3"/>
    <s v="4503163226"/>
    <s v="08-06-2023 04:53"/>
    <n v="545568"/>
    <s v="SaveInvoiceFromInterface"/>
    <s v="Failed|InvoiceWorkFlow|08585103092935018719360012092CU62|Production-SMART-EASTUS|Correlation Id:08585103092972677252866822859CU21|Reason: HTTP - Exception occured in API, Please contact Admin."/>
    <s v="https://gepsmartinterfacestorage.blob.core.windows.net/buyersqlconn/70021845/Interfaces/Inbound/cXML/Invoice/ProcessingError/2023/08/06/Invoice_20230806045313_a690bd2ecbad41bf9cd4490798eb8a01.txt"/>
    <s v="Processed"/>
    <m/>
    <m/>
    <m/>
  </r>
  <r>
    <x v="1"/>
    <d v="2023-08-04T00:00:00"/>
    <s v="Kiewit"/>
    <x v="2"/>
    <s v="1MT6QJWPJN9F|545568"/>
    <s v="GEP Team to reprocess"/>
    <s v="Failed|InvoiceWorkFlow|08585103074218586393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MT6QJWPJN9F"/>
    <s v="4503162158"/>
    <s v="08-06-2023 05:25"/>
    <n v="545568"/>
    <s v="SaveInvoiceFromInterface"/>
    <s v="Failed|InvoiceWorkFlow|08585103074218586393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0e24c3625efa4a1184a614abc9163ed8.txt"/>
    <s v="Processed"/>
    <m/>
    <m/>
    <m/>
  </r>
  <r>
    <x v="1"/>
    <d v="2023-08-04T00:00:00"/>
    <s v="Kiewit"/>
    <x v="2"/>
    <s v="13HQ4LX7JPGF|545568"/>
    <s v="GEP Team to reprocess"/>
    <s v="Failed|InvoiceWorkFlow|08585103074218586392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PGF"/>
    <s v="4503161149"/>
    <s v="08-06-2023 05:25"/>
    <n v="545568"/>
    <s v="SaveInvoiceFromInterface"/>
    <s v="Failed|InvoiceWorkFlow|08585103074218586392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10d975423aa74ac798c05c8287da206d.txt"/>
    <s v="Processed"/>
    <m/>
    <m/>
    <m/>
  </r>
  <r>
    <x v="1"/>
    <d v="2023-08-04T00:00:00"/>
    <s v="Kiewit"/>
    <x v="2"/>
    <s v="13HQ4LX7JQNR|545568"/>
    <s v="GEP Team to reprocess"/>
    <s v="Failed|InvoiceWorkFlow|08585103066980675697408799869CU95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QNR"/>
    <s v="4503159064"/>
    <s v="08-06-2023 05:37"/>
    <n v="545568"/>
    <s v="SaveInvoiceFromInterface"/>
    <s v="Failed|InvoiceWorkFlow|08585103066980675697408799869CU95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436f006c7967441aac54f13548143d36.txt"/>
    <s v="Processed"/>
    <m/>
    <m/>
    <m/>
  </r>
  <r>
    <x v="1"/>
    <d v="2023-08-04T00:00:00"/>
    <s v="Kiewit"/>
    <x v="2"/>
    <s v="13X36MPNJT6C|545568"/>
    <s v="GEP Team to reprocess"/>
    <s v="Failed|InvoiceWorkFlow|08585103066980675698408799869CU60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X36MPNJT6C"/>
    <s v="4503159064"/>
    <s v="08-06-2023 05:37"/>
    <n v="545568"/>
    <s v="SaveInvoiceFromInterface"/>
    <s v="Failed|InvoiceWorkFlow|08585103066980675698408799869CU60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6acb9e13aca54bb8b8a4d9b432444e73.txt"/>
    <s v="Processed"/>
    <m/>
    <m/>
    <m/>
  </r>
  <r>
    <x v="1"/>
    <d v="2023-08-04T00:00:00"/>
    <s v="Kiewit"/>
    <x v="2"/>
    <s v="1FY49HYHJRPG|545568"/>
    <s v="GEP Team to reprocess"/>
    <s v="Failed|InvoiceWorkFlow|08585103071818089073060757757CU44|Production-SMART-EASTUS|Correlation Id:08585103071850961043726385021CU86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FY49HYHJRPG"/>
    <s v="4503163005"/>
    <s v="08-06-2023 05:29"/>
    <n v="545568"/>
    <s v="SaveInvoiceFromInterface"/>
    <s v="Failed|InvoiceWorkFlow|08585103071818089073060757757CU44|Production-SMART-EASTUS|Correlation Id:08585103071850961043726385021CU86|Reason: HTTP - Exception occured in API, Please contact Admin."/>
    <s v="https://gepsmartinterfacestorage.blob.core.windows.net/buyersqlconn/70021845/Interfaces/Inbound/cXML/Invoice/ProcessingError/2023/08/06/Invoice_20230806052824_1ce155e45a914506836829dd45b71e6d.txt"/>
    <s v="Processed"/>
    <m/>
    <m/>
    <m/>
  </r>
  <r>
    <x v="1"/>
    <d v="2023-08-04T00:00:00"/>
    <s v="OGE"/>
    <x v="1"/>
    <s v="9791368898|57800"/>
    <s v="Check with Supplier"/>
    <s v="ValidationException: There was an error in processing Invoice : 9791368898 because of following errors _x000a_Order with order number : 4501082967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368898"/>
    <n v="4501082967"/>
    <d v="2023-08-03T10:31:00"/>
    <n v="57800"/>
    <s v="SaveInvoiceFromInterface"/>
    <s v="Failed|InvoiceWorkFlow|08585105482177434243092946571CU91|Production-SMART-EASTUS|Correlation Id:08585105482208393394249394804CU85|Reason: HTTP - ValidationException: There was an error in processing Invoice : 9791368898 because of following errors _x000a_Order with order number : 4501082967 is not in valid status for invoicing."/>
    <s v="https://gepsmartinterfacestorage.blob.core.windows.net/buyersqlconn/7954/Interfaces/Inbound/cXML/Invoice/ProcessingError/2023/08/03/Invoice_20230803103111_ab915be3fca24318b99caf3478698c79.txt"/>
    <m/>
    <m/>
    <m/>
    <m/>
  </r>
  <r>
    <x v="1"/>
    <d v="2023-08-04T00:00:00"/>
    <s v="Mylan"/>
    <x v="1"/>
    <s v="|"/>
    <s v="GEP Team to reprocess"/>
    <s v="Failed|EDI_InvoiceWorkflow|08585104762271261217461436717CU19|Production-SMART-EASTUS|Correlation Id:08585104762319016260892716386CU31|Reason: SetMessageContextForEDI - 500 InternalServerErro"/>
    <x v="0"/>
    <s v="Pending for action"/>
    <m/>
    <m/>
    <m/>
    <m/>
    <m/>
    <d v="1899-12-30T00:00:00"/>
    <n v="-32247"/>
    <s v="0-2 Days Resolution"/>
    <s v="NON-JIRA"/>
    <m/>
    <m/>
    <s v="Invoice"/>
    <m/>
    <m/>
    <d v="2023-08-04T06:31:00"/>
    <m/>
    <s v="SaveInvoiceFromInterface"/>
    <s v="Failed|EDI_InvoiceWorkflow|08585104762271261217461436717CU19|Production-SMART-EASTUS|Correlation Id:08585104762319016260892716386CU31|Reason: SetMessageContextForEDI - 500 InternalServerError"/>
    <s v="https://gepsmartinterfacestorage.blob.core.windows.net/buyersqlconn/96327/Interfaces/Inbound/EDI/Invoice/ProcessingError/2023/08/04/Invoice_20230804063058_7e3aa421-26bc-45d1-b907-d849a3831387.txt"/>
    <s v="Supplier configuration not available in system"/>
    <m/>
    <m/>
    <m/>
  </r>
  <r>
    <x v="1"/>
    <d v="2023-08-04T00:00:00"/>
    <s v="ABM"/>
    <x v="1"/>
    <s v="423358283|460113"/>
    <s v="Check with Supplier"/>
    <s v="ValidationException: There was an error in processing Invoice : 423358283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8283"/>
    <n v="144194"/>
    <d v="2023-08-04T08:44:00"/>
    <n v="460113"/>
    <s v="SaveInvoiceFromInterface"/>
    <s v="Failed|InvoiceWorkFlow|08585104682510720058722439539CU71|Production-SMART-EASTUS|Correlation Id:08585104682553554820815302283CU51|Reason: HTTP - ValidationException: There was an error in processing Invoice : 423358283 because of following errors _x000a_Unit Price cannot be negative for Item no(s) : 58"/>
    <s v="https://gepsmartinterfacestorage.blob.core.windows.net/buyersqlconn/4202/Interfaces/Inbound/cXML/Invoice/ProcessingError/2023/08/04/Invoice_20230804084355_5a33113ba60f4c53b5a7f43b3971882f.txt"/>
    <m/>
    <m/>
    <m/>
    <m/>
  </r>
  <r>
    <x v="1"/>
    <d v="2023-08-04T00:00:00"/>
    <s v="ABM"/>
    <x v="1"/>
    <s v="423358284|460113"/>
    <s v="Check with Supplier"/>
    <s v="ValidationException: There was an error in processing Invoice : 423358284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8284"/>
    <n v="144195"/>
    <d v="2023-08-04T08:44:00"/>
    <n v="460113"/>
    <s v="SaveInvoiceFromInterface"/>
    <s v="Failed|InvoiceWorkFlow|08585104682510720057722439539CU58|Production-SMART-EASTUS|Correlation Id:08585104682553554820815302283CU51|Reason: HTTP - ValidationException: There was an error in processing Invoice : 423358284 because of following errors _x000a_Unit Price cannot be negative for Item no(s) : 7"/>
    <s v="https://gepsmartinterfacestorage.blob.core.windows.net/buyersqlconn/4202/Interfaces/Inbound/cXML/Invoice/ProcessingError/2023/08/04/Invoice_20230804084356_ef49d23c717c4a898e020ffa1e23dd32.txt"/>
    <m/>
    <m/>
    <m/>
    <m/>
  </r>
  <r>
    <x v="1"/>
    <d v="2023-08-04T00:00:00"/>
    <s v="ABM"/>
    <x v="1"/>
    <s v="919760628|418505"/>
    <s v="Check with Supplier"/>
    <s v="ValidationException: There was an error in processing Invoice : 919760628 because of following errors _x000a_Following line item(s) number not available in order line items : 3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60628"/>
    <s v="PO-07:23-426836"/>
    <d v="2023-08-03T16:31:00"/>
    <n v="418505"/>
    <s v="SaveInvoiceFromInterface"/>
    <s v="Failed|InvoiceWorkFlow|08585105265755527930011886951CU65|Production-SMART-EASTUS|Correlation Id:08585105265797364171341946366CU53|Reason: HTTP - ValidationException: There was an error in processing Invoice : 919760628 because of following errors _x000a_Following line item(s) number not available in order line items : 300"/>
    <s v="https://gepsmartinterfacestorage.blob.core.windows.net/buyersqlconn/4202/Interfaces/Inbound/cXML/Invoice/ProcessingError/2023/08/03/Invoice_20230803163151_3b7e964c-f58f-49a6-b791-2fe77ce0051b.txt"/>
    <m/>
    <m/>
    <m/>
    <m/>
  </r>
  <r>
    <x v="1"/>
    <d v="2023-08-04T00:00:00"/>
    <s v="ABM"/>
    <x v="1"/>
    <s v="81870768_CR|455644"/>
    <s v="Check with Supplier"/>
    <s v="ValidationException: OrderNumber : RETURN PICK UP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70768_CR"/>
    <m/>
    <d v="2023-08-03T13:40:00"/>
    <n v="455644"/>
    <s v="SaveCreditMemoFromInterface"/>
    <s v="Failed|CreditMemoWorkFlow|08585105368468253771723138868CU52|Production-SMART-EASTUS|Correlation Id:08585105368489621859807993907CU56|Reason: HTTP - ValidationException: OrderNumber : RETURN PICK UP does not exists"/>
    <s v="https://gepsmartinterfacestorage.blob.core.windows.net/buyersqlconn/4202/Interfaces/Inbound/cXML/CreditMemo/ProcessingError/2023/08/03/CreditMemo_20230803134039_c537b18b0ad64a5181dcfd935d8b2f6c.txt"/>
    <m/>
    <m/>
    <m/>
    <m/>
  </r>
  <r>
    <x v="1"/>
    <d v="2023-08-04T00:00:00"/>
    <s v="ABM"/>
    <x v="1"/>
    <s v="2027936|387589"/>
    <s v="Check with Supplier"/>
    <s v="ValidationException: There was an error in processing Invoice : 2027936 because of following errors _x000a_Order with order number : PO-06:23-417658 is not in valid status for invoicing"/>
    <x v="0"/>
    <s v="Pending for action"/>
    <m/>
    <m/>
    <m/>
    <m/>
    <m/>
    <d v="1899-12-30T00:00:00"/>
    <n v="-32247"/>
    <s v="0-2 Days Resolution"/>
    <s v="NON-JIRA"/>
    <m/>
    <s v="CINTAS CORP"/>
    <s v="Invoice"/>
    <n v="2027936"/>
    <s v="PO-06:23-417658"/>
    <d v="2023-08-03T13:17:00"/>
    <n v="387589"/>
    <s v="SaveInvoiceFromInterface"/>
    <s v="Failed|InvoiceWorkFlow|08585105382678279649979167921CU59|Production-SMART-EASTUS|Correlation Id:08585105382725407882649881361CU80|Reason: HTTP - ValidationException: There was an error in processing Invoice : 2027936 because of following errors _x000a_Order with order number : PO-06:23-417658 is not in valid status for invoicing."/>
    <s v="https://gepsmartinterfacestorage.blob.core.windows.net/buyersqlconn/4202/Interfaces/Inbound/cXML/Invoice/ProcessingError/2023/08/03/Invoice_20230803131659_a1c7835a-ccf7-4958-b9cb-4bec3dcf308b.txt"/>
    <m/>
    <m/>
    <m/>
    <m/>
  </r>
  <r>
    <x v="1"/>
    <d v="2023-08-04T00:00:00"/>
    <s v="Ecolab"/>
    <x v="2"/>
    <s v="7000317536|542415"/>
    <s v="Check with Supplier"/>
    <s v="ValidationException: There was an error in processing the Memo as the item(s) 1 has invalid line Numbe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3T14:16:00"/>
    <n v="542415"/>
    <s v="SaveCreditMemoFromInterface"/>
    <s v="Failed|CreditMemoWorkFlow|08585105346755484114932016445CU86|Production-SMART-EASTUS|Correlation Id:08585105346786789008889476886CU56|Reason: HTTP - ValidationException: There was an error in processing the Memo as the item(s) 1 has invalid line Number"/>
    <s v="https://gepsmartinterfacestorage.blob.core.windows.net/buyersqlconn/538731/Interfaces/Inbound/cXML/CreditMemo/ProcessingError/2023/08/03/CreditMemo_20230803141650_37d31331b1b14e3d8544c82d9e7c7691.txt"/>
    <m/>
    <m/>
    <m/>
    <m/>
  </r>
  <r>
    <x v="1"/>
    <d v="2023-08-04T00:00:00"/>
    <s v="Ecolab"/>
    <x v="2"/>
    <s v="SINV02324732|540498"/>
    <s v="Check with Supplier"/>
    <s v="ValidationException}ValidationException: There was an error in processing Invoice : SINV02324732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2"/>
    <m/>
    <d v="2023-08-03T17:14:00"/>
    <n v="540498"/>
    <s v="SaveInvoiceFromInterface"/>
    <s v="An error occurred while processing the message, refer to the details section for more information _x000a_Message ID: {271EB355-DA4D-4799-98B2-B6DAEF51FE5E}_x000a_Instance ID: {DF1B9DA3-BF49-4645-AA09-E6A9794E2C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d26ed9-63d4-4819-9426-1af2b5c423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2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2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3_23a4b85e3522479691f466d4e6bb0861.txt"/>
    <m/>
    <m/>
    <m/>
    <m/>
  </r>
  <r>
    <x v="1"/>
    <d v="2023-08-04T00:00:00"/>
    <s v="Ecolab"/>
    <x v="2"/>
    <s v="SINV02324733|540498"/>
    <s v="Check with Supplier"/>
    <s v="ValidationException}ValidationException: There was an error in processing Invoice : SINV02324733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3"/>
    <m/>
    <d v="2023-08-03T17:14:00"/>
    <n v="540498"/>
    <s v="SaveInvoiceFromInterface"/>
    <s v="An error occurred while processing the message, refer to the details section for more information _x000a_Message ID: {11658B75-E3FD-4EA2-8FAB-A358EB2A40E1}_x000a_Instance ID: {D09DA5F3-1842-464D-A9B2-40675A54F2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8e101aa-0600-4e90-9635-ea76f8cf61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3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3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c84e6eff2db64302800cbc1a05abea03.txt"/>
    <m/>
    <m/>
    <m/>
    <m/>
  </r>
  <r>
    <x v="1"/>
    <d v="2023-08-04T00:00:00"/>
    <s v="Ecolab"/>
    <x v="2"/>
    <s v="SINV02324734|540498"/>
    <s v="Check with Supplier"/>
    <s v="ValidationException}ValidationException: There was an error in processing Invoice : SINV0232473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4"/>
    <m/>
    <d v="2023-08-03T17:14:00"/>
    <n v="540498"/>
    <s v="SaveInvoiceFromInterface"/>
    <s v="An error occurred while processing the message, refer to the details section for more information _x000a_Message ID: {77E3B0E2-DC40-4E2E-B45F-77EC5E9267ED}_x000a_Instance ID: {C10EA292-24BA-441C-B0A5-A82FCC510E9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84c2a1-9695-44c2-8394-5ec054d4baa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0ca8d13335a341cf924428cf15c9353d.txt"/>
    <m/>
    <m/>
    <m/>
    <m/>
  </r>
  <r>
    <x v="1"/>
    <d v="2023-08-04T00:00:00"/>
    <s v="Ecolab"/>
    <x v="2"/>
    <s v="SINV02324735|540498"/>
    <s v="Check with Supplier"/>
    <s v="ValidationException}ValidationException: There was an error in processing Invoice : SINV0232473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5"/>
    <m/>
    <d v="2023-08-03T17:14:00"/>
    <n v="540498"/>
    <s v="SaveInvoiceFromInterface"/>
    <s v="An error occurred while processing the message, refer to the details section for more information _x000a_Message ID: {9247D931-2871-4980-8A71-F8D78E48A59B}_x000a_Instance ID: {B812C5BD-2050-4375-A5E6-94CD33E7DE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f20bd8b-2960-4952-9de5-0e7b74a3e5e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ee8db5a52d624009b7a9bbd4232fb554.txt"/>
    <m/>
    <m/>
    <m/>
    <m/>
  </r>
  <r>
    <x v="1"/>
    <d v="2023-08-04T00:00:00"/>
    <s v="Ecolab"/>
    <x v="2"/>
    <s v="SINV02324736|540498"/>
    <s v="Check with Supplier"/>
    <s v="ValidationException}ValidationException: There was an error in processing Invoice : SINV02324736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6"/>
    <m/>
    <d v="2023-08-03T17:14:00"/>
    <n v="540498"/>
    <s v="SaveInvoiceFromInterface"/>
    <s v="An error occurred while processing the message, refer to the details section for more information _x000a_Message ID: {0776EE81-BEA9-4E7B-9E6F-917821AEAB4D}_x000a_Instance ID: {DAC83FF6-82BA-4401-B55F-FFB5A3F01D6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036dd-53f5-498c-ac2c-fbe7fb9aa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3f78929f8bb24e9e9f27d0891cac514b.txt"/>
    <m/>
    <m/>
    <m/>
    <m/>
  </r>
  <r>
    <x v="1"/>
    <d v="2023-08-04T00:00:00"/>
    <s v="Ecolab"/>
    <x v="2"/>
    <s v="SINV02324739|540498"/>
    <s v="Check with Supplier"/>
    <s v="ValidationException}ValidationException: There was an error in processing Invoice : SINV02324739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9"/>
    <m/>
    <d v="2023-08-03T17:14:00"/>
    <n v="540498"/>
    <s v="SaveInvoiceFromInterface"/>
    <s v="An error occurred while processing the message, refer to the details section for more information _x000a_Message ID: {A93A2F0D-A034-44ED-B502-023A8C93BDEB}_x000a_Instance ID: {6F82AAAA-8528-43CB-ABAB-9EB4766DA4A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da2f314-3a5a-48c3-a980-1ec361490c6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bba4f4106ba4e87a9473ce78fd21229.txt"/>
    <m/>
    <m/>
    <m/>
    <m/>
  </r>
  <r>
    <x v="1"/>
    <d v="2023-08-04T00:00:00"/>
    <s v="Ecolab"/>
    <x v="2"/>
    <s v="SINV02324875|540498"/>
    <s v="Check with Supplier"/>
    <s v="ValidationException}ValidationException: There was an error in processing Invoice : SINV02324875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75"/>
    <m/>
    <d v="2023-08-03T17:14:00"/>
    <n v="540498"/>
    <s v="SaveInvoiceFromInterface"/>
    <s v="An error occurred while processing the message, refer to the details section for more information _x000a_Message ID: {6A6622EA-BF55-4B49-B72D-5F7EEACF6662}_x000a_Instance ID: {425A1ABC-2216-4EF2-BA88-E7C27C297E0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1c1856-91de-462e-8904-cd8e7f5786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875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875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470a86437b444341926c4294d2bcc397.txt"/>
    <m/>
    <m/>
    <m/>
    <m/>
  </r>
  <r>
    <x v="1"/>
    <d v="2023-08-04T00:00:00"/>
    <s v="Ecolab"/>
    <x v="2"/>
    <s v="SINV02324886|540498"/>
    <s v="GEP Team to reprocess"/>
    <s v="{ApplicationException}Error while saving invoice from interface : SINV02324886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86"/>
    <m/>
    <d v="2023-08-03T17:14:00"/>
    <n v="540498"/>
    <s v="SaveInvoiceFromInterface"/>
    <s v="An error occurred while processing the message, refer to the details section for more information _x000a_Message ID: {C2E273EB-FEFA-488F-B4A5-CACDBB00201A}_x000a_Instance ID: {C99D4BB4-0C34-4B9D-81CE-6F8A527E5FD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75c4cd0-c2b9-4254-900f-059920e12fd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488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9593a28ca2f48e6887e4ea5e36e8e4a.txt"/>
    <s v="Already processed"/>
    <m/>
    <m/>
    <m/>
  </r>
  <r>
    <x v="1"/>
    <d v="2023-08-04T00:00:00"/>
    <s v="Ecolab"/>
    <x v="2"/>
    <s v="9503250870|540493"/>
    <s v="Check with Supplier"/>
    <s v="ValidationException: There was an error in processing Invoice : 9503250870 because of following errors _x000a_Order with order number : MBP20230500363471 is not in valid status for invoicing.,_x000a_Invalid Order number MBP20230500363471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0870"/>
    <s v="MBP20230500363471"/>
    <d v="2023-08-04T01:30:00"/>
    <n v="540493"/>
    <s v="SaveInvoiceFromInterface"/>
    <s v="Failed|InvoiceWorkFlow|08585104942519943840063904998CU63|Production-SMART-EASTUS|Correlation Id:08585104942579195116492393842CU82|Reason: HTTP - ValidationException: There was an error in processing Invoice : 9503250870 because of following errors _x000a_Order with order number : MBP20230500363471 is not in valid status for invoicing.,_x000a_Invalid Order number MBP20230500363471 or Buying Party details"/>
    <s v="https://gepsmartinterfacestorage.blob.core.windows.net/buyersqlconn/538731/Interfaces/Inbound/cXML/Invoice/ProcessingError/2023/08/04/Invoice_20230804013035_c84b3e195d7d479f8c11a9d321e37bc5.txt"/>
    <m/>
    <m/>
    <m/>
    <m/>
  </r>
  <r>
    <x v="1"/>
    <d v="2023-08-04T00:00:00"/>
    <s v="Kiewit"/>
    <x v="2"/>
    <s v="1DKQ6LLQ7L1J|545568"/>
    <s v="Check with Supplier"/>
    <s v="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DKQ6LLQ7L1J"/>
    <n v="4503160233"/>
    <d v="2023-08-04T01:47:00"/>
    <n v="545568"/>
    <s v="SaveInvoiceFromInterface"/>
    <s v="Failed|InvoiceWorkFlow|08585104932272582359318591999CU41|Production-SMART-EASTUS|Correlation Id:08585104932305487737109235564CU24|Reason: HTTP - 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8/04/Invoice_20230804014739_186847d1d62943aa8e01974a49110d69.txt"/>
    <m/>
    <m/>
    <m/>
    <m/>
  </r>
  <r>
    <x v="1"/>
    <d v="2023-08-04T00:00:00"/>
    <s v="Kiewit"/>
    <x v="2"/>
    <s v="3544268588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68588"/>
    <m/>
    <d v="2023-08-03T10:49:00"/>
    <n v="566022"/>
    <s v="SaveCreditMemoFromInterface"/>
    <s v="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3/CreditMemo_20230803104945_8627f8694d5f45dba097eedf754e7d3b.txt"/>
    <m/>
    <m/>
    <m/>
    <m/>
  </r>
  <r>
    <x v="1"/>
    <d v="2023-08-04T00:00:00"/>
    <s v="Kiewit"/>
    <x v="2"/>
    <s v="4621555861|572685"/>
    <s v="Check with Supplier"/>
    <s v="ValidationException: There was an error in processing Invoice : 4621555861 because of following errors _x000a_Invalid Order number JSE130-832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5861"/>
    <s v="JSE130-832"/>
    <d v="2023-08-04T03:52:00"/>
    <n v="572685"/>
    <s v="SaveInvoiceFromInterface"/>
    <s v="Failed|InvoiceWorkFlow|08585104857473676857048748022CU57|Production-SMART-EASTUS|Correlation Id:08585104857506017761162805037CU52|Reason: HTTP - ValidationException: There was an error in processing Invoice : 4621555861 because of following errors _x000a_Invalid Order number JSE130-832 or Buying Party details"/>
    <s v="https://gepsmartinterfacestorage.blob.core.windows.net/buyersqlconn/70021845/Interfaces/Inbound/cXML/Invoice/ProcessingError/2023/08/04/Invoice_20230804035220_ef1ddc2a39e34d709d5436f727db91f0.txt"/>
    <m/>
    <m/>
    <m/>
    <m/>
  </r>
  <r>
    <x v="1"/>
    <d v="2023-08-04T00:00:00"/>
    <s v="Mylan"/>
    <x v="1"/>
    <s v="|"/>
    <s v="GEP Team to reprocess"/>
    <s v="Failed|EDI_InvoiceWorkflow|08585104762271261217461436717CU19|Production-SMART-EASTUS|Correlation Id:08585104762319016260892716386CU31|Reason: SetMessageContextForEDI - 500 InternalServerErro"/>
    <x v="0"/>
    <s v="Pending for action"/>
    <m/>
    <m/>
    <m/>
    <m/>
    <m/>
    <d v="1899-12-30T00:00:00"/>
    <n v="-32247"/>
    <s v="0-2 Days Resolution"/>
    <s v="NON-JIRA"/>
    <m/>
    <m/>
    <s v="Invoice"/>
    <m/>
    <m/>
    <d v="2023-08-04T06:31:00"/>
    <m/>
    <s v="SaveInvoiceFromInterface"/>
    <s v="Failed|EDI_InvoiceWorkflow|08585104762271261217461436717CU19|Production-SMART-EASTUS|Correlation Id:08585104762319016260892716386CU31|Reason: SetMessageContextForEDI - 500 InternalServerError"/>
    <s v="https://gepsmartinterfacestorage.blob.core.windows.net/buyersqlconn/96327/Interfaces/Inbound/EDI/Invoice/ProcessingError/2023/08/04/Invoice_20230804063058_7e3aa421-26bc-45d1-b907-d849a3831387.txt"/>
    <s v="Supplier configuration not available in system"/>
    <m/>
    <m/>
    <m/>
  </r>
  <r>
    <x v="1"/>
    <d v="2023-08-04T00:00:00"/>
    <s v="CincinnatiBell"/>
    <x v="1"/>
    <s v="771755601|78695"/>
    <s v="Check with Supplier"/>
    <s v="ValidationException: There was an error in processing Invoice : 771755601 because of following errors _x000a_Bin Entered at lineNumber: 1 does not match With P"/>
    <x v="0"/>
    <s v="Pending for action"/>
    <m/>
    <m/>
    <m/>
    <m/>
    <m/>
    <d v="1899-12-30T00:00:00"/>
    <n v="-32247"/>
    <s v="0-2 Days Resolution"/>
    <s v="NON-JIRA"/>
    <m/>
    <s v="POWER&amp;TELEPHONE SUPPLY"/>
    <s v="Invoice"/>
    <n v="771755601"/>
    <m/>
    <d v="2023-08-04T14:31:00"/>
    <n v="78695"/>
    <s v="SaveInvoiceFromInterface"/>
    <s v="Failed|EDI_InvoiceWorkflow|08585104474226451945296939402CU16|Production-SMART-EASTUS|Correlation Id:08585104474263848857313279512CU18|Reason: HTTP - ValidationException: There was an error in processing Invoice : 771755601 because of following errors _x000a_Bin Entered at lineNumber: 1 does not match With PO"/>
    <s v="https://gepsmartinterfacestorage.blob.core.windows.net/buyersqlconn/70242/Interfaces/Inbound/EDI/Invoice/ProcessingError/2023/08/04/Invoice_20230804023102_a4975e37-f364-47f5-ab2a-1c88160e6969.txt"/>
    <m/>
    <m/>
    <m/>
    <m/>
  </r>
  <r>
    <x v="1"/>
    <d v="2023-08-04T00:00:00"/>
    <s v="ABM"/>
    <x v="1"/>
    <s v="423358284|460113"/>
    <s v="Check with Supplier"/>
    <s v="ValidationException: There was an error in processing Invoice : 423358284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8284"/>
    <n v="144195"/>
    <d v="2023-08-04T08:44:00"/>
    <n v="460113"/>
    <s v="SaveInvoiceFromInterface"/>
    <s v="Failed|InvoiceWorkFlow|08585104682510720057722439539CU58|Production-SMART-EASTUS|Correlation Id:08585104682553554820815302283CU51|Reason: HTTP - ValidationException: There was an error in processing Invoice : 423358284 because of following errors _x000a_Unit Price cannot be negative for Item no(s) : 7"/>
    <s v="https://gepsmartinterfacestorage.blob.core.windows.net/buyersqlconn/4202/Interfaces/Inbound/cXML/Invoice/ProcessingError/2023/08/04/Invoice_20230804084356_ef49d23c717c4a898e020ffa1e23dd32.txt"/>
    <m/>
    <m/>
    <m/>
    <m/>
  </r>
  <r>
    <x v="1"/>
    <d v="2023-08-04T00:00:00"/>
    <s v="ABM"/>
    <x v="1"/>
    <s v="423358283|460113"/>
    <s v="Check with Supplier"/>
    <s v="ValidationException: There was an error in processing Invoice : 423358283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8283"/>
    <n v="144194"/>
    <d v="2023-08-04T08:44:00"/>
    <n v="460113"/>
    <s v="SaveInvoiceFromInterface"/>
    <s v="Failed|InvoiceWorkFlow|08585104682510720058722439539CU71|Production-SMART-EASTUS|Correlation Id:08585104682553554820815302283CU51|Reason: HTTP - ValidationException: There was an error in processing Invoice : 423358283 because of following errors _x000a_Unit Price cannot be negative for Item no(s) : 58"/>
    <s v="https://gepsmartinterfacestorage.blob.core.windows.net/buyersqlconn/4202/Interfaces/Inbound/cXML/Invoice/ProcessingError/2023/08/04/Invoice_20230804084355_5a33113ba60f4c53b5a7f43b3971882f.txt"/>
    <m/>
    <m/>
    <m/>
    <m/>
  </r>
  <r>
    <x v="1"/>
    <d v="2023-08-04T00:00:00"/>
    <s v="ABM"/>
    <x v="1"/>
    <s v="81882858|455644"/>
    <s v="Check with Supplier"/>
    <s v="ValidationException: There was an error in processing Invoice : 81882858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2858"/>
    <s v="PO-06:23-417293"/>
    <d v="2023-08-04T13:30:00"/>
    <n v="455644"/>
    <s v="SaveInvoiceFromInterface"/>
    <s v="Failed|InvoiceWorkFlow|08585104510658012403542274745CU60|Production-SMART-EASTUS|Correlation Id:08585104510711403030494753635CU49|Reason: HTTP - ValidationException: There was an error in processing Invoice : 81882858 because of following errors _x000a_Invoice Items cannot have duplicate PO Line Number"/>
    <s v="https://gepsmartinterfacestorage.blob.core.windows.net/buyersqlconn/4202/Interfaces/Inbound/cXML/Invoice/ProcessingError/2023/08/04/Invoice_20230804133021_812030937c3b47e48c462d12273c96b0.txt"/>
    <m/>
    <m/>
    <m/>
    <m/>
  </r>
  <r>
    <x v="1"/>
    <d v="2023-08-04T00:00:00"/>
    <s v="ABM"/>
    <x v="1"/>
    <s v="1753500|394448"/>
    <s v="Check with Supplier"/>
    <s v="ValidationException: There was an error in processing Invoice : 1753500 because of following errors _x000a_At least one line item is mandatory for creating an invoic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500"/>
    <m/>
    <d v="2023-08-04T16:27:00"/>
    <n v="394448"/>
    <s v="SaveInvoiceFromInterface"/>
    <s v="Failed|EDI_InvoiceWorkflow|08585104404711812332379475570CU80|Production-SMART-EASTUS|Correlation Id:08585104405023875137726556950CU88|Reason: HTTP - ValidationException: There was an error in processing Invoice : 1753500 because of following errors _x000a_At least one line item is mandatory for creating an invoice"/>
    <s v="https://gepsmartinterfacestorage.blob.core.windows.net/buyersqlconn/4202/Interfaces/Inbound/EDI/Invoice/ProcessingError/2023/08/04/Invoice_20230804042654_c7c63d95-a49f-44dd-9e9f-c4e535aef07d.txt"/>
    <m/>
    <m/>
    <m/>
    <m/>
  </r>
  <r>
    <x v="1"/>
    <d v="2023-08-04T00:00:00"/>
    <s v="Ecolab"/>
    <x v="2"/>
    <s v="1482385O3158509|540500"/>
    <s v="Check with Supplier"/>
    <s v="ValidationException: There was an error in processing Invoice : 1482385O3158509 because of following errors _x000a_Order with order number : MBP20230800391415 is not in valid status for invoicing.,_x000a_Invalid Order number MBP20230800391415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5O3158509"/>
    <s v="MBP20230800391415"/>
    <d v="2023-08-04T12:15:00"/>
    <n v="540500"/>
    <s v="SaveInvoiceFromInterface"/>
    <s v="Failed|InvoiceWorkFlow|08585104555869248640245230001CU95|Production-SMART-EASTUS|Correlation Id:08585104555947003763456437831CU50|Reason: HTTP - ValidationException: There was an error in processing Invoice : 1482385O3158509 because of following errors _x000a_Order with order number : MBP20230800391415 is not in valid status for invoicing.,_x000a_Invalid Order number MBP20230800391415 or Buying Party details"/>
    <s v="https://gepsmartinterfacestorage.blob.core.windows.net/buyersqlconn/538731/Interfaces/Inbound/cXML/Invoice/ProcessingError/2023/08/04/Invoice_20230804121500_24dfb3dee9624f0db13a7e03109d9768.txt"/>
    <m/>
    <m/>
    <m/>
    <m/>
  </r>
  <r>
    <x v="1"/>
    <d v="2023-08-04T00:00:00"/>
    <s v="Ecolab"/>
    <x v="2"/>
    <s v="1482358O3155881|540500"/>
    <s v="Check with Supplier"/>
    <s v="ValidationException: There was an error in processing Invoice : 1482358O3155881 because of following errors _x000a_Order with order number : MBP20230700390449 is not in valid status for invoicing.,_x000a_Invalid Order number MBP20230700390449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58O3155881"/>
    <s v="MBP20230700390449"/>
    <d v="2023-08-04T12:14:00"/>
    <n v="540500"/>
    <s v="SaveInvoiceFromInterface"/>
    <s v="Failed|InvoiceWorkFlow|08585104556466149548683985165CU69|Production-SMART-EASTUS|Correlation Id:08585104556548621229134256428CU81|Reason: HTTP - ValidationException: There was an error in processing Invoice : 1482358O3155881 because of following errors _x000a_Order with order number : MBP20230700390449 is not in valid status for invoicing.,_x000a_Invalid Order number MBP20230700390449 or Buying Party details"/>
    <s v="https://gepsmartinterfacestorage.blob.core.windows.net/buyersqlconn/538731/Interfaces/Inbound/cXML/Invoice/ProcessingError/2023/08/04/Invoice_20230804121401_426eda4fc2314446b64a9d6347101dc7.txt"/>
    <m/>
    <m/>
    <m/>
    <m/>
  </r>
  <r>
    <x v="1"/>
    <d v="2023-08-04T00:00:00"/>
    <s v="Ecolab"/>
    <x v="2"/>
    <s v="1482386O3158540|540500"/>
    <s v="Check with Supplier"/>
    <s v="ValidationException: There was an error in processing Invoice : 1482386O3158540 because of following errors _x000a_Order with order number : MBP20230800391430 is not in valid status for invoicing.,_x000a_Invalid Order number MBP20230800391430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6O3158540"/>
    <s v="MBP20230800391430"/>
    <d v="2023-08-04T12:14:00"/>
    <n v="540500"/>
    <s v="SaveInvoiceFromInterface"/>
    <s v="Failed|InvoiceWorkFlow|08585104556466149540683985165CU66|Production-SMART-EASTUS|Correlation Id:08585104556548621229134256428CU81|Reason: HTTP - ValidationException: There was an error in processing Invoice : 1482386O3158540 because of following errors _x000a_Order with order number : MBP20230800391430 is not in valid status for invoicing.,_x000a_Invalid Order number MBP20230800391430 or Buying Party details"/>
    <s v="https://gepsmartinterfacestorage.blob.core.windows.net/buyersqlconn/538731/Interfaces/Inbound/cXML/Invoice/ProcessingError/2023/08/04/Invoice_20230804121400_22a924cc5d1a4f5f90c9126d1b6b31b8.txt"/>
    <m/>
    <m/>
    <m/>
    <m/>
  </r>
  <r>
    <x v="1"/>
    <d v="2023-08-04T00:00:00"/>
    <s v="Ecolab"/>
    <x v="2"/>
    <s v="9503250870|540493"/>
    <s v="Check with Supplier"/>
    <s v="ValidationException: There was an error in processing Invoice : 9503250870 because of following errors _x000a_Order with order number : MBP20230500363471 is not in valid status for invoicing.,_x000a_Invalid Order number MBP20230500363471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0870"/>
    <s v="MBP20230500363471"/>
    <d v="2023-08-04T01:30:00"/>
    <n v="540493"/>
    <s v="SaveInvoiceFromInterface"/>
    <s v="Failed|InvoiceWorkFlow|08585104942519943840063904998CU63|Production-SMART-EASTUS|Correlation Id:08585104942579195116492393842CU82|Reason: HTTP - ValidationException: There was an error in processing Invoice : 9503250870 because of following errors _x000a_Order with order number : MBP20230500363471 is not in valid status for invoicing.,_x000a_Invalid Order number MBP20230500363471 or Buying Party details"/>
    <s v="https://gepsmartinterfacestorage.blob.core.windows.net/buyersqlconn/538731/Interfaces/Inbound/cXML/Invoice/ProcessingError/2023/08/04/Invoice_20230804013035_c84b3e195d7d479f8c11a9d321e37bc5.txt"/>
    <m/>
    <m/>
    <m/>
    <m/>
  </r>
  <r>
    <x v="1"/>
    <d v="2023-08-04T00:00:00"/>
    <s v="Ecolab"/>
    <x v="2"/>
    <s v="324924698001|540488"/>
    <s v="GEP Team to reprocess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OFFICE DEPOT"/>
    <s v="Invoice"/>
    <n v="325000000000"/>
    <s v="MBP20230800391350"/>
    <d v="2023-08-04T18:59:00"/>
    <n v="540488"/>
    <s v="SaveInvoiceFromInterface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4/Invoice_20230804185654_399dafe743e2466dbfe4acc848f689a1.txt"/>
    <s v="Processed"/>
    <m/>
    <m/>
    <m/>
  </r>
  <r>
    <x v="1"/>
    <d v="2023-08-04T00:00:00"/>
    <s v="Ecolab"/>
    <x v="2"/>
    <s v="SINV02325680|540498"/>
    <s v="GEP Team to reprocess"/>
    <s v="{ApplicationException}Error while saving invoice from interface : SINV02325680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680"/>
    <m/>
    <d v="2023-08-04T17:09:00"/>
    <n v="540498"/>
    <s v="SaveInvoiceFromInterface"/>
    <s v="An error occurred while processing the message, refer to the details section for more information _x000a_Message ID: {F6C10466-7CC2-4488-9F01-738E2F4444E3}_x000a_Instance ID: {224A5D4B-4E08-421D-A8CE-750EF0DA47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dc36523-f4c8-45cf-8e87-1b25bd2309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2_dda72422710f4e328248c8916f8ef39d.txt"/>
    <s v="Processed"/>
    <m/>
    <m/>
    <m/>
  </r>
  <r>
    <x v="1"/>
    <d v="2023-08-04T00:00:00"/>
    <s v="Ecolab"/>
    <x v="2"/>
    <s v="SINV02325717|540498"/>
    <s v="GEP Team to reprocess"/>
    <s v="{ApplicationException}Error while saving invoice from interface : SINV02325717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717"/>
    <m/>
    <d v="2023-08-04T17:09:00"/>
    <n v="540498"/>
    <s v="SaveInvoiceFromInterface"/>
    <s v="An error occurred while processing the message, refer to the details section for more information _x000a_Message ID: {5E96E5EC-A470-4D95-B3C8-6DB11CC498D3}_x000a_Instance ID: {8ADFCB69-4C98-48B4-8565-312747B901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8c7caec-a1a0-4755-ac7a-fd0b377dd0e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3_3d0fd5c2b13b47ac8d738c33c4b081fe.txt"/>
    <s v="Processed"/>
    <m/>
    <m/>
    <m/>
  </r>
  <r>
    <x v="1"/>
    <d v="2023-08-04T00:00:00"/>
    <s v="Kiewit"/>
    <x v="2"/>
    <s v="1DKQ6LLQ7L1J|545568"/>
    <s v="Check with Supplier"/>
    <s v="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DKQ6LLQ7L1J"/>
    <n v="4503160233"/>
    <d v="2023-08-04T01:47:00"/>
    <n v="545568"/>
    <s v="SaveInvoiceFromInterface"/>
    <s v="Failed|InvoiceWorkFlow|08585104932272582359318591999CU41|Production-SMART-EASTUS|Correlation Id:08585104932305487737109235564CU24|Reason: HTTP - 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8/04/Invoice_20230804014739_186847d1d62943aa8e01974a49110d69.txt"/>
    <m/>
    <m/>
    <m/>
    <m/>
  </r>
  <r>
    <x v="1"/>
    <d v="2023-08-04T00:00:00"/>
    <s v="Kiewit"/>
    <x v="2"/>
    <s v="4621555861|572685"/>
    <s v="Check with Supplier"/>
    <s v="ValidationException: There was an error in processing Invoice : 4621555861 because of following errors _x000a_Invalid Order number JSE130-832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5861"/>
    <s v="JSE130-832"/>
    <d v="2023-08-04T03:52:00"/>
    <n v="572685"/>
    <s v="SaveInvoiceFromInterface"/>
    <s v="Failed|InvoiceWorkFlow|08585104857473676857048748022CU57|Production-SMART-EASTUS|Correlation Id:08585104857506017761162805037CU52|Reason: HTTP - ValidationException: There was an error in processing Invoice : 4621555861 because of following errors _x000a_Invalid Order number JSE130-832 or Buying Party details"/>
    <s v="https://gepsmartinterfacestorage.blob.core.windows.net/buyersqlconn/70021845/Interfaces/Inbound/cXML/Invoice/ProcessingError/2023/08/04/Invoice_20230804035220_ef1ddc2a39e34d709d5436f727db91f0.txt"/>
    <m/>
    <m/>
    <m/>
    <m/>
  </r>
  <r>
    <x v="1"/>
    <d v="2023-08-05T00:00:00"/>
    <s v="CincinnatiBell"/>
    <x v="1"/>
    <s v="771755601|78695"/>
    <s v="Check with Supplier"/>
    <s v="ValidationException: There was an error in processing Invoice : 771755601 because of following errors _x000a_Bin Entered at lineNumber: 1 does not match With P"/>
    <x v="0"/>
    <s v="Pending for action"/>
    <m/>
    <m/>
    <m/>
    <m/>
    <m/>
    <d v="1899-12-30T00:00:00"/>
    <n v="-32247"/>
    <s v="0-2 Days Resolution"/>
    <s v="NON-JIRA"/>
    <m/>
    <s v="POWER&amp;TELEPHONE SUPPLY"/>
    <s v="Invoice"/>
    <n v="771755601"/>
    <m/>
    <d v="2023-08-04T14:31:00"/>
    <n v="78695"/>
    <s v="SaveInvoiceFromInterface"/>
    <s v="Failed|EDI_InvoiceWorkflow|08585104474226451945296939402CU16|Production-SMART-EASTUS|Correlation Id:08585104474263848857313279512CU18|Reason: HTTP - ValidationException: There was an error in processing Invoice : 771755601 because of following errors _x000a_Bin Entered at lineNumber: 1 does not match With PO"/>
    <s v="https://gepsmartinterfacestorage.blob.core.windows.net/buyersqlconn/70242/Interfaces/Inbound/EDI/Invoice/ProcessingError/2023/08/04/Invoice_20230804023102_a4975e37-f364-47f5-ab2a-1c88160e6969.txt"/>
    <m/>
    <m/>
    <m/>
    <m/>
  </r>
  <r>
    <x v="1"/>
    <d v="2023-08-05T00:00:00"/>
    <s v="CincinnatiBell"/>
    <x v="1"/>
    <s v="INV25315673|170096"/>
    <s v="GEP Team to reprocess"/>
    <s v="{ApplicationException}Error while saving invoice from interface : INV25315673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15673"/>
    <m/>
    <d v="2023-08-05T07:04:00"/>
    <n v="170096"/>
    <s v="SaveInvoiceFromInterface"/>
    <s v="An error occurred while processing the message, refer to the details section for more information _x000a_Message ID: {489E3FD4-15AB-41D7-A1D1-FB0E539A8D92}_x000a_Instance ID: {52D9F12B-2D4D-48E3-B392-4B9CB0AC1A0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58a66-c919-4cff-9c4a-907711f5905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1567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8_ccf014ceb16f40c4bdfc270183164f0a.txt"/>
    <s v="Processed"/>
    <m/>
    <m/>
    <m/>
  </r>
  <r>
    <x v="1"/>
    <d v="2023-08-05T00:00:00"/>
    <s v="CincinnatiBell"/>
    <x v="1"/>
    <s v="INV25327339|170096"/>
    <s v="GEP Team to reprocess"/>
    <s v="{ApplicationException}Error while saving invoice from interface : INV25327339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9"/>
    <m/>
    <d v="2023-08-05T07:04:00"/>
    <n v="170096"/>
    <s v="SaveInvoiceFromInterface"/>
    <s v="An error occurred while processing the message, refer to the details section for more information _x000a_Message ID: {F449AA87-2555-4CDF-9372-53FCA3FA3FBF}_x000a_Instance ID: {E6848DFC-EAAC-4025-BDB5-026ED0BC9E9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c62be7-fe07-4618-bda7-b6b38422988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4a3b6b4eee2640fbbf0b0cbe2c921227.txt"/>
    <s v="Processed"/>
    <m/>
    <m/>
    <m/>
  </r>
  <r>
    <x v="1"/>
    <d v="2023-08-05T00:00:00"/>
    <s v="CincinnatiBell"/>
    <x v="1"/>
    <s v="INV25327335|170096"/>
    <s v="GEP Team to reprocess"/>
    <s v="{ApplicationException}Error while saving invoice from interface : INV2532733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5"/>
    <m/>
    <d v="2023-08-05T07:04:00"/>
    <n v="170096"/>
    <s v="SaveInvoiceFromInterface"/>
    <s v="An error occurred while processing the message, refer to the details section for more information _x000a_Message ID: {061BEE8C-754A-4F63-9E4D-5C51201AD074}_x000a_Instance ID: {CBFF9D46-A0A4-4574-80B1-CB67A2BDB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a885cad-3feb-4a01-ae0f-84c73abca3e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3d0a3e46e09f4544add8f6027f54233a.txt"/>
    <s v="Processed"/>
    <m/>
    <m/>
    <m/>
  </r>
  <r>
    <x v="1"/>
    <d v="2023-08-05T00:00:00"/>
    <s v="CincinnatiBell"/>
    <x v="1"/>
    <s v="200441867372|76455"/>
    <s v="Check with Supplier"/>
    <s v="ValidationException: There was an error in processing Invoice : 91011718358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5417232892048338CU86|Production-SMART-EASTUS|Correlation Id:08585103862165538392908987490CU31|Reason: HTTP - ValidationException: There was an error in processing Invoice : 910117183589080523 because of following errors _x000a_Partner Invoice date cannot be greater than Current date"/>
    <s v="https://gepsmartinterfacestorage.blob.core.windows.net/buyersqlconn/70242/Interfaces/Inbound/EDI/Invoice/ProcessingError/2023/08/05/Invoice_20230805073128_d9870091-237a-46b1-8d3f-7df4637a25b8.txt"/>
    <m/>
    <m/>
    <m/>
    <m/>
  </r>
  <r>
    <x v="1"/>
    <d v="2023-08-05T00:00:00"/>
    <s v="CincinnatiBell"/>
    <x v="1"/>
    <s v="200661853955|76455"/>
    <s v="Check with Supplier"/>
    <s v="ValidationException: There was an error in processing Invoice : 9101171385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858358345017967CU16|Production-SMART-EASTUS|Correlation Id:08585103862165538392908987490CU31|Reason: HTTP - ValidationException: There was an error in processing Invoice : 910117138584080523 because of following errors _x000a_Partner Invoice date cannot be greater than Current date"/>
    <s v="https://gepsmartinterfacestorage.blob.core.windows.net/buyersqlconn/70242/Interfaces/Inbound/EDI/Invoice/ProcessingError/2023/08/05/Invoice_20230805073128_a414a0a7-d980-4540-ae14-3ec77cb49ef3.txt"/>
    <m/>
    <m/>
    <m/>
    <m/>
  </r>
  <r>
    <x v="1"/>
    <d v="2023-08-05T00:00:00"/>
    <s v="CincinnatiBell"/>
    <x v="1"/>
    <s v="200351866754|76455"/>
    <s v="Check with Supplier"/>
    <s v="ValidationException: There was an error in processing Invoice : 910117376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5079678764087545CU55|Production-SMART-EASTUS|Correlation Id:08585103862165538392908987490CU31|Reason: HTTP - ValidationException: There was an error in processing Invoice : 910117376510080523 because of following errors _x000a_Partner Invoice date cannot be greater than Current date"/>
    <s v="https://gepsmartinterfacestorage.blob.core.windows.net/buyersqlconn/70242/Interfaces/Inbound/EDI/Invoice/ProcessingError/2023/08/05/Invoice_20230805073129_f4407591-ad90-4214-8fba-c6681e7b47bf.txt"/>
    <m/>
    <m/>
    <m/>
    <m/>
  </r>
  <r>
    <x v="1"/>
    <d v="2023-08-05T00:00:00"/>
    <s v="CincinnatiBell"/>
    <x v="1"/>
    <s v="200831866064|76455"/>
    <s v="Check with Supplier"/>
    <s v="ValidationException: There was an error in processing Invoice : 91011733645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72834220021645CU27|Production-SMART-EASTUS|Correlation Id:08585103862165538392908987490CU31|Reason: HTTP - ValidationException: There was an error in processing Invoice : 910117336455080523 because of following errors _x000a_Partner Invoice date cannot be greater than Current date"/>
    <s v="https://gepsmartinterfacestorage.blob.core.windows.net/buyersqlconn/70242/Interfaces/Inbound/EDI/Invoice/ProcessingError/2023/08/05/Invoice_20230805073128_46ab971f-c323-44bc-8073-6e190b70f0e6.txt"/>
    <m/>
    <m/>
    <m/>
    <m/>
  </r>
  <r>
    <x v="1"/>
    <d v="2023-08-05T00:00:00"/>
    <s v="CincinnatiBell"/>
    <x v="1"/>
    <s v="200891872351|76455"/>
    <s v="Check with Supplier"/>
    <s v="ValidationException: There was an error in processing Invoice : 91011727044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92000000"/>
    <m/>
    <d v="2023-08-05T07:31:00"/>
    <n v="76455"/>
    <s v="SaveInvoiceFromInterface"/>
    <s v="Failed|EDI_InvoiceWorkflow|08585103861965185055663937331CU53|Production-SMART-EASTUS|Correlation Id:08585103862165538392908987490CU31|Reason: HTTP - ValidationException: There was an error in processing Invoice : 910117270446080523 because of following errors _x000a_Partner Invoice date cannot be greater than Current date"/>
    <s v="https://gepsmartinterfacestorage.blob.core.windows.net/buyersqlconn/70242/Interfaces/Inbound/EDI/Invoice/ProcessingError/2023/08/05/Invoice_20230805073128_44e9b597-486a-4083-93e4-a55439de5585.txt"/>
    <m/>
    <m/>
    <m/>
    <m/>
  </r>
  <r>
    <x v="1"/>
    <d v="2023-08-05T00:00:00"/>
    <s v="CincinnatiBell"/>
    <x v="1"/>
    <s v="200501864478|76455"/>
    <s v="Check with Supplier"/>
    <s v="ValidationException: There was an error in processing Invoice : 9101178207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02000000"/>
    <m/>
    <d v="2023-08-05T07:31:00"/>
    <n v="76455"/>
    <s v="SaveInvoiceFromInterface"/>
    <s v="Failed|EDI_InvoiceWorkflow|08585103861969859575075163561CU83|Production-SMART-EASTUS|Correlation Id:08585103862165538392908987490CU31|Reason: HTTP - ValidationException: There was an error in processing Invoice : 910117820741080523 because of following errors _x000a_Partner Invoice date cannot be greater than Current date"/>
    <s v="https://gepsmartinterfacestorage.blob.core.windows.net/buyersqlconn/70242/Interfaces/Inbound/EDI/Invoice/ProcessingError/2023/08/05/Invoice_20230805073128_ecdfdb51-9cc5-4699-8c36-426b5f903fcc.txt"/>
    <m/>
    <m/>
    <m/>
    <m/>
  </r>
  <r>
    <x v="1"/>
    <d v="2023-08-05T00:00:00"/>
    <s v="CincinnatiBell"/>
    <x v="1"/>
    <s v="200061863638|76455"/>
    <s v="Check with Supplier"/>
    <s v="ValidationException: There was an error in processing Invoice : 9101172237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4512511353397CU17|Production-SMART-EASTUS|Correlation Id:08585103862165538392908987490CU31|Reason: HTTP - ValidationException: There was an error in processing Invoice : 910117223738080523 because of following errors _x000a_Partner Invoice date cannot be greater than Current date"/>
    <s v="https://gepsmartinterfacestorage.blob.core.windows.net/buyersqlconn/70242/Interfaces/Inbound/EDI/Invoice/ProcessingError/2023/08/05/Invoice_20230805073128_fdb6ae02-60fb-42cb-b5f4-1ab2e93c2e0a.txt"/>
    <m/>
    <m/>
    <m/>
    <m/>
  </r>
  <r>
    <x v="1"/>
    <d v="2023-08-05T00:00:00"/>
    <s v="CincinnatiBell"/>
    <x v="1"/>
    <s v="200441867390|76455"/>
    <s v="Check with Supplier"/>
    <s v="ValidationException: There was an error in processing Invoice : 9101171779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642082469879001CU55|Production-SMART-EASTUS|Correlation Id:08585103862165538392908987490CU31|Reason: HTTP - ValidationException: There was an error in processing Invoice : 910117177961080523 because of following errors _x000a_Partner Invoice date cannot be greater than Current date"/>
    <s v="https://gepsmartinterfacestorage.blob.core.windows.net/buyersqlconn/70242/Interfaces/Inbound/EDI/Invoice/ProcessingError/2023/08/05/Invoice_20230805073129_2bcfd0fb-b4fc-4133-ab24-66a9d487410b.txt"/>
    <m/>
    <m/>
    <m/>
    <m/>
  </r>
  <r>
    <x v="1"/>
    <d v="2023-08-05T00:00:00"/>
    <s v="CincinnatiBell"/>
    <x v="1"/>
    <s v="210002377312|76455"/>
    <s v="Check with Supplier"/>
    <s v="ValidationException: There was an error in processing Invoice : 91011742092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04549330774029CU50|Production-SMART-EASTUS|Correlation Id:08585103862165538392908987490CU31|Reason: HTTP - ValidationException: There was an error in processing Invoice : 910117420921080523 because of following errors _x000a_Partner Invoice date cannot be greater than Current date"/>
    <s v="https://gepsmartinterfacestorage.blob.core.windows.net/buyersqlconn/70242/Interfaces/Inbound/EDI/Invoice/ProcessingError/2023/08/05/Invoice_20230805073128_9aa2ed63-ae29-4495-9951-b1aed70982c1.txt"/>
    <m/>
    <m/>
    <m/>
    <m/>
  </r>
  <r>
    <x v="1"/>
    <d v="2023-08-05T00:00:00"/>
    <s v="CincinnatiBell"/>
    <x v="1"/>
    <s v="210002376821|76455"/>
    <s v="Check with Supplier"/>
    <s v="ValidationException: There was an error in processing Invoice : 91011709777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12332808576172CU17|Production-SMART-EASTUS|Correlation Id:08585103862165538392908987490CU31|Reason: HTTP - ValidationException: There was an error in processing Invoice : 910117097772080523 because of following errors _x000a_Partner Invoice date cannot be greater than Current date"/>
    <s v="https://gepsmartinterfacestorage.blob.core.windows.net/buyersqlconn/70242/Interfaces/Inbound/EDI/Invoice/ProcessingError/2023/08/05/Invoice_20230805073129_f88892cf-3c7b-4f6e-8727-d0e016877b71.txt"/>
    <m/>
    <m/>
    <m/>
    <m/>
  </r>
  <r>
    <x v="1"/>
    <d v="2023-08-05T00:00:00"/>
    <s v="CincinnatiBell"/>
    <x v="1"/>
    <s v="200831866063|76455"/>
    <s v="Check with Supplier"/>
    <s v="ValidationException: There was an error in processing Invoice : 91011733445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44094863815353CU82|Production-SMART-EASTUS|Correlation Id:08585103862165538392908987490CU31|Reason: HTTP - ValidationException: There was an error in processing Invoice : 910117334453080523 because of following errors _x000a_Partner Invoice date cannot be greater than Current date"/>
    <s v="https://gepsmartinterfacestorage.blob.core.windows.net/buyersqlconn/70242/Interfaces/Inbound/EDI/Invoice/ProcessingError/2023/08/05/Invoice_20230805073128_e6dc28f1-b294-4198-a166-b859260c2688.txt"/>
    <m/>
    <m/>
    <m/>
    <m/>
  </r>
  <r>
    <x v="1"/>
    <d v="2023-08-05T00:00:00"/>
    <s v="CincinnatiBell"/>
    <x v="1"/>
    <s v="200541863882|76455"/>
    <s v="Check with Supplier"/>
    <s v="ValidationException: There was an error in processing Invoice : 91011725930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93437771430269CU23|Production-SMART-EASTUS|Correlation Id:08585103862165538392908987490CU31|Reason: HTTP - ValidationException: There was an error in processing Invoice : 910117259300080523 because of following errors _x000a_Partner Invoice date cannot be greater than Current date"/>
    <s v="https://gepsmartinterfacestorage.blob.core.windows.net/buyersqlconn/70242/Interfaces/Inbound/EDI/Invoice/ProcessingError/2023/08/05/Invoice_20230805073128_def71cbd-e775-46d8-aa21-71168d210792.txt"/>
    <m/>
    <m/>
    <m/>
    <m/>
  </r>
  <r>
    <x v="1"/>
    <d v="2023-08-05T00:00:00"/>
    <s v="CincinnatiBell"/>
    <x v="1"/>
    <s v="210002376818|76455"/>
    <s v="Check with Supplier"/>
    <s v="ValidationException: There was an error in processing Invoice : 9101170959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191557690371518CU31|Production-SMART-EASTUS|Correlation Id:08585103862165538392908987490CU31|Reason: HTTP - ValidationException: There was an error in processing Invoice : 910117095928080523 because of following errors _x000a_Partner Invoice date cannot be greater than Current date"/>
    <s v="https://gepsmartinterfacestorage.blob.core.windows.net/buyersqlconn/70242/Interfaces/Inbound/EDI/Invoice/ProcessingError/2023/08/05/Invoice_20230805073129_0d638ff1-72a8-454c-a1c7-55b32f3d3a44.txt"/>
    <m/>
    <m/>
    <m/>
    <m/>
  </r>
  <r>
    <x v="1"/>
    <d v="2023-08-05T00:00:00"/>
    <s v="CincinnatiBell"/>
    <x v="1"/>
    <s v="200641868465|76455"/>
    <s v="Check with Supplier"/>
    <s v="ValidationException: There was an error in processing Invoice : 91011742110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42000000"/>
    <m/>
    <d v="2023-08-05T07:31:00"/>
    <n v="76455"/>
    <s v="SaveInvoiceFromInterface"/>
    <s v="Failed|EDI_InvoiceWorkflow|08585103861963051638720737124CU29|Production-SMART-EASTUS|Correlation Id:08585103862165538392908987490CU31|Reason: HTTP - ValidationException: There was an error in processing Invoice : 910117421104080523 because of following errors _x000a_Partner Invoice date cannot be greater than Current date"/>
    <s v="https://gepsmartinterfacestorage.blob.core.windows.net/buyersqlconn/70242/Interfaces/Inbound/EDI/Invoice/ProcessingError/2023/08/05/Invoice_20230805073129_f14dbc45-51a6-4d2e-b865-aa986886375e.txt"/>
    <m/>
    <m/>
    <m/>
    <m/>
  </r>
  <r>
    <x v="1"/>
    <d v="2023-08-05T00:00:00"/>
    <s v="CincinnatiBell"/>
    <x v="1"/>
    <s v="200541863880|76455"/>
    <s v="Check with Supplier"/>
    <s v="ValidationException: There was an error in processing Invoice : 91011725856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70057382526730365CU30|Production-SMART-EASTUS|Correlation Id:08585103862165538392908987490CU31|Reason: HTTP - ValidationException: There was an error in processing Invoice : 910117258565080523 because of following errors _x000a_Partner Invoice date cannot be greater than Current date"/>
    <s v="https://gepsmartinterfacestorage.blob.core.windows.net/buyersqlconn/70242/Interfaces/Inbound/EDI/Invoice/ProcessingError/2023/08/05/Invoice_20230805073128_62627017-2e82-416c-bbd6-cd4f96601793.txt"/>
    <m/>
    <m/>
    <m/>
    <m/>
  </r>
  <r>
    <x v="1"/>
    <d v="2023-08-05T00:00:00"/>
    <s v="CincinnatiBell"/>
    <x v="1"/>
    <s v="200351866753|76455"/>
    <s v="Check with Supplier"/>
    <s v="ValidationException: There was an error in processing Invoice : 91011737647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68893989258080CU30|Production-SMART-EASTUS|Correlation Id:08585103862165538392908987490CU31|Reason: HTTP - ValidationException: There was an error in processing Invoice : 910117376479080523 because of following errors _x000a_Partner Invoice date cannot be greater than Current date"/>
    <s v="https://gepsmartinterfacestorage.blob.core.windows.net/buyersqlconn/70242/Interfaces/Inbound/EDI/Invoice/ProcessingError/2023/08/05/Invoice_20230805073129_6b4d6e79-bb37-44f4-863e-205f08495a69.txt"/>
    <m/>
    <m/>
    <m/>
    <m/>
  </r>
  <r>
    <x v="1"/>
    <d v="2023-08-05T00:00:00"/>
    <s v="CincinnatiBell"/>
    <x v="1"/>
    <s v="200441867374|76455"/>
    <s v="Check with Supplier"/>
    <s v="ValidationException: There was an error in processing Invoice : 91011718581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6032655777814037CU84|Production-SMART-EASTUS|Correlation Id:08585103862165538392908987490CU31|Reason: HTTP - ValidationException: There was an error in processing Invoice : 910117185812080523 because of following errors _x000a_Partner Invoice date cannot be greater than Current date"/>
    <s v="https://gepsmartinterfacestorage.blob.core.windows.net/buyersqlconn/70242/Interfaces/Inbound/EDI/Invoice/ProcessingError/2023/08/05/Invoice_20230805073128_b78914ac-1790-4a94-a301-baf51438fba1.txt"/>
    <m/>
    <m/>
    <m/>
    <m/>
  </r>
  <r>
    <x v="1"/>
    <d v="2023-08-05T00:00:00"/>
    <s v="CincinnatiBell"/>
    <x v="1"/>
    <s v="210002377864|76455"/>
    <s v="Check with Supplier"/>
    <s v="ValidationException: There was an error in processing Invoice : 9101184740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450999459065848CU87|Production-SMART-EASTUS|Correlation Id:08585103862165538392908987490CU31|Reason: HTTP - ValidationException: There was an error in processing Invoice : 910118474002080523 because of following errors _x000a_Partner Invoice date cannot be greater than Current date"/>
    <s v="https://gepsmartinterfacestorage.blob.core.windows.net/buyersqlconn/70242/Interfaces/Inbound/EDI/Invoice/ProcessingError/2023/08/05/Invoice_20230805073129_3b224cc7-c86e-4f7b-8de4-459822b3629c.txt"/>
    <m/>
    <m/>
    <m/>
    <m/>
  </r>
  <r>
    <x v="1"/>
    <d v="2023-08-05T00:00:00"/>
    <s v="CincinnatiBell"/>
    <x v="1"/>
    <s v="210002376825|76455"/>
    <s v="Check with Supplier"/>
    <s v="ValidationException: There was an error in processing Invoice : 91011714171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7749379613665395CU17|Production-SMART-EASTUS|Correlation Id:08585103862165538392908987490CU31|Reason: HTTP - ValidationException: There was an error in processing Invoice : 910117141711080523 because of following errors _x000a_Partner Invoice date cannot be greater than Current date"/>
    <s v="https://gepsmartinterfacestorage.blob.core.windows.net/buyersqlconn/70242/Interfaces/Inbound/EDI/Invoice/ProcessingError/2023/08/05/Invoice_20230805073129_1fb6b66b-247c-4509-954f-5a8ec29e864e.txt"/>
    <m/>
    <m/>
    <m/>
    <m/>
  </r>
  <r>
    <x v="1"/>
    <d v="2023-08-05T00:00:00"/>
    <s v="CincinnatiBell"/>
    <x v="1"/>
    <s v="200781867249|76455"/>
    <s v="Check with Supplier"/>
    <s v="ValidationException: There was an error in processing Invoice : 91011782097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82000000"/>
    <m/>
    <d v="2023-08-05T07:31:00"/>
    <n v="76455"/>
    <s v="SaveInvoiceFromInterface"/>
    <s v="Failed|EDI_InvoiceWorkflow|08585103861969970682598706696CU82|Production-SMART-EASTUS|Correlation Id:08585103862165538392908987490CU31|Reason: HTTP - ValidationException: There was an error in processing Invoice : 910117820973080523 because of following errors _x000a_Partner Invoice date cannot be greater than Current date"/>
    <s v="https://gepsmartinterfacestorage.blob.core.windows.net/buyersqlconn/70242/Interfaces/Inbound/EDI/Invoice/ProcessingError/2023/08/05/Invoice_20230805073128_bd6b34d6-15f2-457a-a2ca-d267ed5aa157.txt"/>
    <m/>
    <m/>
    <m/>
    <m/>
  </r>
  <r>
    <x v="1"/>
    <d v="2023-08-05T00:00:00"/>
    <s v="CincinnatiBell"/>
    <x v="1"/>
    <s v="200651867830|76455"/>
    <s v="Check with Supplier"/>
    <s v="ValidationException: There was an error in processing Invoice : 9101170576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5639487941868881CU51|Production-SMART-EASTUS|Correlation Id:08585103862165538392908987490CU31|Reason: HTTP - ValidationException: There was an error in processing Invoice : 910117057641080523 because of following errors _x000a_Partner Invoice date cannot be greater than Current date"/>
    <s v="https://gepsmartinterfacestorage.blob.core.windows.net/buyersqlconn/70242/Interfaces/Inbound/EDI/Invoice/ProcessingError/2023/08/05/Invoice_20230805073128_423b8887-4483-4854-8174-87809b382892.txt"/>
    <m/>
    <m/>
    <m/>
    <m/>
  </r>
  <r>
    <x v="1"/>
    <d v="2023-08-05T00:00:00"/>
    <s v="CincinnatiBell"/>
    <x v="1"/>
    <s v="210002377313|76455"/>
    <s v="Check with Supplier"/>
    <s v="ValidationException: There was an error in processing Invoice : 9101174203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62384910761992CU19|Production-SMART-EASTUS|Correlation Id:08585103862165538392908987490CU31|Reason: HTTP - ValidationException: There was an error in processing Invoice : 910117420327080523 because of following errors _x000a_Partner Invoice date cannot be greater than Current date"/>
    <s v="https://gepsmartinterfacestorage.blob.core.windows.net/buyersqlconn/70242/Interfaces/Inbound/EDI/Invoice/ProcessingError/2023/08/05/Invoice_20230805073128_414f32a7-f23d-41b7-8537-ad2b0173d682.txt"/>
    <m/>
    <m/>
    <m/>
    <m/>
  </r>
  <r>
    <x v="1"/>
    <d v="2023-08-05T00:00:00"/>
    <s v="CincinnatiBell"/>
    <x v="1"/>
    <s v="200351866756|76455"/>
    <s v="Check with Supplier"/>
    <s v="ValidationException: There was an error in processing Invoice : 9101173777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0803651602021641CU53|Production-SMART-EASTUS|Correlation Id:08585103862165538392908987490CU31|Reason: HTTP - ValidationException: There was an error in processing Invoice : 910117377735080523 because of following errors _x000a_Partner Invoice date cannot be greater than Current date"/>
    <s v="https://gepsmartinterfacestorage.blob.core.windows.net/buyersqlconn/70242/Interfaces/Inbound/EDI/Invoice/ProcessingError/2023/08/05/Invoice_20230805073129_a63b33ec-2ebb-4e22-b2c8-9bf31d8afe38.txt"/>
    <m/>
    <m/>
    <m/>
    <m/>
  </r>
  <r>
    <x v="1"/>
    <d v="2023-08-05T00:00:00"/>
    <s v="CincinnatiBell"/>
    <x v="1"/>
    <s v="210002377639|76455"/>
    <s v="Check with Supplier"/>
    <s v="ValidationException: There was an error in processing Invoice : 910117821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017366616284997CU24|Production-SMART-EASTUS|Correlation Id:08585103862165538392908987490CU31|Reason: HTTP - ValidationException: There was an error in processing Invoice : 910117821510080523 because of following errors _x000a_Partner Invoice date cannot be greater than Current date"/>
    <s v="https://gepsmartinterfacestorage.blob.core.windows.net/buyersqlconn/70242/Interfaces/Inbound/EDI/Invoice/ProcessingError/2023/08/05/Invoice_20230805073129_650fce7f-3615-4658-83e8-7f945b068fbe.txt"/>
    <m/>
    <m/>
    <m/>
    <m/>
  </r>
  <r>
    <x v="1"/>
    <d v="2023-08-05T00:00:00"/>
    <s v="CincinnatiBell"/>
    <x v="1"/>
    <s v="210002377863|76455"/>
    <s v="Check with Supplier"/>
    <s v="ValidationException: There was an error in processing Invoice : 91011847451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907790845929310CU81|Production-SMART-EASTUS|Correlation Id:08585103862165538392908987490CU31|Reason: HTTP - ValidationException: There was an error in processing Invoice : 910118474515080523 because of following errors _x000a_Partner Invoice date cannot be greater than Current date"/>
    <s v="https://gepsmartinterfacestorage.blob.core.windows.net/buyersqlconn/70242/Interfaces/Inbound/EDI/Invoice/ProcessingError/2023/08/05/Invoice_20230805073129_88a3f339-6501-4c53-acd3-15e871a676a1.txt"/>
    <m/>
    <m/>
    <m/>
    <m/>
  </r>
  <r>
    <x v="1"/>
    <d v="2023-08-05T00:00:00"/>
    <s v="CincinnatiBell"/>
    <x v="1"/>
    <s v="200841867454|76455"/>
    <s v="Check with Supplier"/>
    <s v="ValidationException: There was an error in processing Invoice : 91011709572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567296876828282CU80|Production-SMART-EASTUS|Correlation Id:08585103862165538392908987490CU31|Reason: HTTP - ValidationException: There was an error in processing Invoice : 910117095720080523 because of following errors _x000a_Partner Invoice date cannot be greater than Current date"/>
    <s v="https://gepsmartinterfacestorage.blob.core.windows.net/buyersqlconn/70242/Interfaces/Inbound/EDI/Invoice/ProcessingError/2023/08/05/Invoice_20230805073128_1afae0c0-890f-4bcb-bbd2-9a03b78f62ef.txt"/>
    <m/>
    <m/>
    <m/>
    <m/>
  </r>
  <r>
    <x v="1"/>
    <d v="2023-08-05T00:00:00"/>
    <s v="CincinnatiBell"/>
    <x v="1"/>
    <s v="200401865849|76455"/>
    <s v="Check with Supplier"/>
    <s v="ValidationException: There was an error in processing Invoice : 91011741868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46967400312897CU51|Production-SMART-EASTUS|Correlation Id:08585103862165538392908987490CU31|Reason: HTTP - ValidationException: There was an error in processing Invoice : 910117418688080523 because of following errors _x000a_Partner Invoice date cannot be greater than Current date"/>
    <s v="https://gepsmartinterfacestorage.blob.core.windows.net/buyersqlconn/70242/Interfaces/Inbound/EDI/Invoice/ProcessingError/2023/08/05/Invoice_20230805073128_a7e5b334-5949-473f-93f4-6d4d297b3e84.txt"/>
    <m/>
    <m/>
    <m/>
    <m/>
  </r>
  <r>
    <x v="1"/>
    <d v="2023-08-05T00:00:00"/>
    <s v="CincinnatiBell"/>
    <x v="1"/>
    <s v="200391863434|76455"/>
    <s v="Check with Supplier"/>
    <s v="ValidationException: There was an error in processing Invoice : 9101172956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92000000"/>
    <m/>
    <d v="2023-08-05T07:31:00"/>
    <n v="76455"/>
    <s v="SaveInvoiceFromInterface"/>
    <s v="Failed|EDI_InvoiceWorkflow|08585103861961244782909504637CU28|Production-SMART-EASTUS|Correlation Id:08585103862165538392908987490CU31|Reason: HTTP - ValidationException: There was an error in processing Invoice : 910117295627080523 because of following errors _x000a_Partner Invoice date cannot be greater than Current date"/>
    <s v="https://gepsmartinterfacestorage.blob.core.windows.net/buyersqlconn/70242/Interfaces/Inbound/EDI/Invoice/ProcessingError/2023/08/05/Invoice_20230805073129_ed64bcdc-fe98-4781-9d9a-46af311bb02c.txt"/>
    <m/>
    <m/>
    <m/>
    <m/>
  </r>
  <r>
    <x v="1"/>
    <d v="2023-08-05T00:00:00"/>
    <s v="CincinnatiBell"/>
    <x v="1"/>
    <s v="200841867318|76455"/>
    <s v="Check with Supplier"/>
    <s v="ValidationException: There was an error in processing Invoice : 9101017376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480523860885451CU25|Production-SMART-EASTUS|Correlation Id:08585103862165538392908987490CU31|Reason: HTTP - ValidationException: There was an error in processing Invoice : 910101737623080523 because of following errors _x000a_Partner Invoice date cannot be greater than Current date"/>
    <s v="https://gepsmartinterfacestorage.blob.core.windows.net/buyersqlconn/70242/Interfaces/Inbound/EDI/Invoice/ProcessingError/2023/08/05/Invoice_20230805073128_1c765fdc-670a-4c73-bf7d-735ac5f2ba38.txt"/>
    <m/>
    <m/>
    <m/>
    <m/>
  </r>
  <r>
    <x v="1"/>
    <d v="2023-08-05T00:00:00"/>
    <s v="CincinnatiBell"/>
    <x v="1"/>
    <s v="200061863639|76455"/>
    <s v="Check with Supplier"/>
    <s v="ValidationException: There was an error in processing Invoice : 91011722403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303946885306656CU16|Production-SMART-EASTUS|Correlation Id:08585103862165538392908987490CU31|Reason: HTTP - ValidationException: There was an error in processing Invoice : 910117224036080523 because of following errors _x000a_Partner Invoice date cannot be greater than Current date"/>
    <s v="https://gepsmartinterfacestorage.blob.core.windows.net/buyersqlconn/70242/Interfaces/Inbound/EDI/Invoice/ProcessingError/2023/08/05/Invoice_20230805073128_60ae6b2b-28fd-473a-9a17-fc4cc51ccbb7.txt"/>
    <m/>
    <m/>
    <m/>
    <m/>
  </r>
  <r>
    <x v="1"/>
    <d v="2023-08-05T00:00:00"/>
    <s v="CincinnatiBell"/>
    <x v="1"/>
    <s v="200061863640|76455"/>
    <s v="Check with Supplier"/>
    <s v="ValidationException: There was an error in processing Invoice : 9101172246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752679153584607CU85|Production-SMART-EASTUS|Correlation Id:08585103862165538392908987490CU31|Reason: HTTP - ValidationException: There was an error in processing Invoice : 910117224656080523 because of following errors _x000a_Partner Invoice date cannot be greater than Current date"/>
    <s v="https://gepsmartinterfacestorage.blob.core.windows.net/buyersqlconn/70242/Interfaces/Inbound/EDI/Invoice/ProcessingError/2023/08/05/Invoice_20230805073128_629bd972-7073-492f-bf48-ab7a7372cf55.txt"/>
    <m/>
    <m/>
    <m/>
    <m/>
  </r>
  <r>
    <x v="1"/>
    <d v="2023-08-05T00:00:00"/>
    <s v="CincinnatiBell"/>
    <x v="1"/>
    <s v="200401865850|76455"/>
    <s v="Check with Supplier"/>
    <s v="ValidationException: There was an error in processing Invoice : 9101174191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14124087867833CU16|Production-SMART-EASTUS|Correlation Id:08585103862165538392908987490CU31|Reason: HTTP - ValidationException: There was an error in processing Invoice : 910117419184080523 because of following errors _x000a_Partner Invoice date cannot be greater than Current date"/>
    <s v="https://gepsmartinterfacestorage.blob.core.windows.net/buyersqlconn/70242/Interfaces/Inbound/EDI/Invoice/ProcessingError/2023/08/05/Invoice_20230805073128_170f54bd-4d17-4ed1-bf2f-61aacdca6abf.txt"/>
    <m/>
    <m/>
    <m/>
    <m/>
  </r>
  <r>
    <x v="1"/>
    <d v="2023-08-05T00:00:00"/>
    <s v="CincinnatiBell"/>
    <x v="1"/>
    <s v="200331866971|76455"/>
    <s v="Check with Supplier"/>
    <s v="ValidationException: There was an error in processing Invoice : 91011755369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32000000"/>
    <m/>
    <d v="2023-08-05T07:31:00"/>
    <n v="76455"/>
    <s v="SaveInvoiceFromInterface"/>
    <s v="Failed|EDI_InvoiceWorkflow|08585103861965116885829062589CU18|Production-SMART-EASTUS|Correlation Id:08585103862165538392908987490CU31|Reason: HTTP - ValidationException: There was an error in processing Invoice : 910117553692080523 because of following errors _x000a_Partner Invoice date cannot be greater than Current date"/>
    <s v="https://gepsmartinterfacestorage.blob.core.windows.net/buyersqlconn/70242/Interfaces/Inbound/EDI/Invoice/ProcessingError/2023/08/05/Invoice_20230805073128_f4bdce99-374d-4a2a-84e5-bd009bb9c75b.txt"/>
    <m/>
    <m/>
    <m/>
    <m/>
  </r>
  <r>
    <x v="1"/>
    <d v="2023-08-05T00:00:00"/>
    <s v="CincinnatiBell"/>
    <x v="1"/>
    <s v="210002377317|76455"/>
    <s v="Check with Supplier"/>
    <s v="ValidationException: There was an error in processing Invoice : 91011746592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79601106841655CU84|Production-SMART-EASTUS|Correlation Id:08585103862165538392908987490CU31|Reason: HTTP - ValidationException: There was an error in processing Invoice : 910117465924080523 because of following errors _x000a_Partner Invoice date cannot be greater than Current date"/>
    <s v="https://gepsmartinterfacestorage.blob.core.windows.net/buyersqlconn/70242/Interfaces/Inbound/EDI/Invoice/ProcessingError/2023/08/05/Invoice_20230805073128_fc0b234c-c0cc-493e-9b29-78058679648f.txt"/>
    <m/>
    <m/>
    <m/>
    <m/>
  </r>
  <r>
    <x v="1"/>
    <d v="2023-08-05T00:00:00"/>
    <s v="CincinnatiBell"/>
    <x v="1"/>
    <s v="200761863072|76455"/>
    <s v="Check with Supplier"/>
    <s v="ValidationException: There was an error in processing Invoice : 91011847418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62000000"/>
    <m/>
    <d v="2023-08-05T07:31:00"/>
    <n v="76455"/>
    <s v="SaveInvoiceFromInterface"/>
    <s v="Failed|EDI_InvoiceWorkflow|08585103861969838437225211555CU53|Production-SMART-EASTUS|Correlation Id:08585103862165538392908987490CU31|Reason: HTTP - ValidationException: There was an error in processing Invoice : 910118474185080523 because of following errors _x000a_Partner Invoice date cannot be greater than Current date"/>
    <s v="https://gepsmartinterfacestorage.blob.core.windows.net/buyersqlconn/70242/Interfaces/Inbound/EDI/Invoice/ProcessingError/2023/08/05/Invoice_20230805073128_4b7b89a1-c5cc-482a-9e94-3f93b06ec8af.txt"/>
    <m/>
    <m/>
    <m/>
    <m/>
  </r>
  <r>
    <x v="1"/>
    <d v="2023-08-05T00:00:00"/>
    <s v="CincinnatiBell"/>
    <x v="1"/>
    <s v="200651867831|76455"/>
    <s v="Check with Supplier"/>
    <s v="ValidationException: There was an error in processing Invoice : 91011705788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4831803591002848CU24|Production-SMART-EASTUS|Correlation Id:08585103862165538392908987490CU31|Reason: HTTP - ValidationException: There was an error in processing Invoice : 910117057881080523 because of following errors _x000a_Partner Invoice date cannot be greater than Current date"/>
    <s v="https://gepsmartinterfacestorage.blob.core.windows.net/buyersqlconn/70242/Interfaces/Inbound/EDI/Invoice/ProcessingError/2023/08/05/Invoice_20230805073129_565cb07b-56da-4563-b755-d036b2e765db.txt"/>
    <m/>
    <m/>
    <m/>
    <m/>
  </r>
  <r>
    <x v="1"/>
    <d v="2023-08-05T00:00:00"/>
    <s v="CincinnatiBell"/>
    <x v="1"/>
    <s v="200661853954|76455"/>
    <s v="Check with Supplier"/>
    <s v="ValidationException: There was an error in processing Invoice : 9101171384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70016690505397469CU55|Production-SMART-EASTUS|Correlation Id:08585103862165538392908987490CU31|Reason: HTTP - ValidationException: There was an error in processing Invoice : 910117138435080523 because of following errors _x000a_Partner Invoice date cannot be greater than Current date"/>
    <s v="https://gepsmartinterfacestorage.blob.core.windows.net/buyersqlconn/70242/Interfaces/Inbound/EDI/Invoice/ProcessingError/2023/08/05/Invoice_20230805073128_7fa7acf5-3229-4790-8ad9-af61af305256.txt"/>
    <m/>
    <m/>
    <m/>
    <m/>
  </r>
  <r>
    <x v="1"/>
    <d v="2023-08-05T00:00:00"/>
    <s v="CincinnatiBell"/>
    <x v="1"/>
    <s v="210002377858|76455"/>
    <s v="Check with Supplier"/>
    <s v="ValidationException: There was an error in processing Invoice : 91011842976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846610662234308CU87|Production-SMART-EASTUS|Correlation Id:08585103862165538392908987490CU31|Reason: HTTP - ValidationException: There was an error in processing Invoice : 910118429768080523 because of following errors _x000a_Partner Invoice date cannot be greater than Current date"/>
    <s v="https://gepsmartinterfacestorage.blob.core.windows.net/buyersqlconn/70242/Interfaces/Inbound/EDI/Invoice/ProcessingError/2023/08/05/Invoice_20230805073129_ac2f86b9-b840-4a85-9bb9-da1db37348f3.txt"/>
    <m/>
    <m/>
    <m/>
    <m/>
  </r>
  <r>
    <x v="1"/>
    <d v="2023-08-05T00:00:00"/>
    <s v="CincinnatiBell"/>
    <x v="1"/>
    <s v="210002376834|76455"/>
    <s v="Check with Supplier"/>
    <s v="ValidationException: There was an error in processing Invoice : 91011722445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2155514949167753CU27|Production-SMART-EASTUS|Correlation Id:08585103862165538392908987490CU31|Reason: HTTP - ValidationException: There was an error in processing Invoice : 910117224458080523 because of following errors _x000a_Partner Invoice date cannot be greater than Current date"/>
    <s v="https://gepsmartinterfacestorage.blob.core.windows.net/buyersqlconn/70242/Interfaces/Inbound/EDI/Invoice/ProcessingError/2023/08/05/Invoice_20230805073130_67c2f42a-ba90-4960-8dc6-7514484f4ea6.txt"/>
    <m/>
    <m/>
    <m/>
    <m/>
  </r>
  <r>
    <x v="1"/>
    <d v="2023-08-05T00:00:00"/>
    <s v="CincinnatiBell"/>
    <x v="1"/>
    <s v="200541863884|76455"/>
    <s v="Check with Supplier"/>
    <s v="ValidationException: There was an error in processing Invoice : 91011726104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4336558831996475CU85|Production-SMART-EASTUS|Correlation Id:08585103862165538392908987490CU31|Reason: HTTP - ValidationException: There was an error in processing Invoice : 910117261049080523 because of following errors _x000a_Partner Invoice date cannot be greater than Current date"/>
    <s v="https://gepsmartinterfacestorage.blob.core.windows.net/buyersqlconn/70242/Interfaces/Inbound/EDI/Invoice/ProcessingError/2023/08/05/Invoice_20230805073129_7972f8b6-da53-4597-8b29-337fa893cb79.txt"/>
    <m/>
    <m/>
    <m/>
    <m/>
  </r>
  <r>
    <x v="1"/>
    <d v="2023-08-05T00:00:00"/>
    <s v="CincinnatiBell"/>
    <x v="1"/>
    <s v="200431869659|76455"/>
    <s v="Check with Supplier"/>
    <s v="ValidationException: There was an error in processing Invoice : 91011729776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1355104430483555CU31|Production-SMART-EASTUS|Correlation Id:08585103862165538392908987490CU31|Reason: HTTP - ValidationException: There was an error in processing Invoice : 910117297760080523 because of following errors _x000a_Partner Invoice date cannot be greater than Current date"/>
    <s v="https://gepsmartinterfacestorage.blob.core.windows.net/buyersqlconn/70242/Interfaces/Inbound/EDI/Invoice/ProcessingError/2023/08/05/Invoice_20230805073129_7d762e20-3399-48d1-b8b4-20c3e48dc7f7.txt"/>
    <m/>
    <m/>
    <m/>
    <m/>
  </r>
  <r>
    <x v="1"/>
    <d v="2023-08-05T00:00:00"/>
    <s v="CincinnatiBell"/>
    <x v="1"/>
    <s v="210002380013|76455"/>
    <s v="Check with Supplier"/>
    <s v="ValidationException: There was an error in processing Invoice : 91011722753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04431536440944CU17|Production-SMART-EASTUS|Correlation Id:08585103862165538392908987490CU31|Reason: HTTP - ValidationException: There was an error in processing Invoice : 910117227534080523 because of following errors _x000a_Partner Invoice date cannot be greater than Current date"/>
    <s v="https://gepsmartinterfacestorage.blob.core.windows.net/buyersqlconn/70242/Interfaces/Inbound/EDI/Invoice/ProcessingError/2023/08/05/Invoice_20230805073128_e5116cc6-022a-4d3d-8509-71711a1d3b1b.txt"/>
    <m/>
    <m/>
    <m/>
    <m/>
  </r>
  <r>
    <x v="1"/>
    <d v="2023-08-05T00:00:00"/>
    <s v="CincinnatiBell"/>
    <x v="1"/>
    <s v="200941871540|76455"/>
    <s v="Check with Supplier"/>
    <s v="ValidationException: There was an error in processing Invoice : 91011709747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942000000"/>
    <m/>
    <d v="2023-08-05T07:31:00"/>
    <n v="76455"/>
    <s v="SaveInvoiceFromInterface"/>
    <s v="Failed|EDI_InvoiceWorkflow|08585103861969779651720891709CU21|Production-SMART-EASTUS|Correlation Id:08585103862165538392908987490CU31|Reason: HTTP - ValidationException: There was an error in processing Invoice : 910117097475080523 because of following errors _x000a_Partner Invoice date cannot be greater than Current date"/>
    <s v="https://gepsmartinterfacestorage.blob.core.windows.net/buyersqlconn/70242/Interfaces/Inbound/EDI/Invoice/ProcessingError/2023/08/05/Invoice_20230805073128_7a4628b0-3294-4dd1-ba23-04c22e92af57.txt"/>
    <m/>
    <m/>
    <m/>
    <m/>
  </r>
  <r>
    <x v="1"/>
    <d v="2023-08-05T00:00:00"/>
    <s v="CincinnatiBell"/>
    <x v="1"/>
    <s v="210002377638|76455"/>
    <s v="Check with Supplier"/>
    <s v="ValidationException: There was an error in processing Invoice : 9101178211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5085896644724CU29|Production-SMART-EASTUS|Correlation Id:08585103862165538392908987490CU31|Reason: HTTP - ValidationException: There was an error in processing Invoice : 910117821156080523 because of following errors _x000a_Partner Invoice date cannot be greater than Current date"/>
    <s v="https://gepsmartinterfacestorage.blob.core.windows.net/buyersqlconn/70242/Interfaces/Inbound/EDI/Invoice/ProcessingError/2023/08/05/Invoice_20230805073129_239beb49-5484-4536-9343-9babdf1973fe.txt"/>
    <m/>
    <m/>
    <m/>
    <m/>
  </r>
  <r>
    <x v="1"/>
    <d v="2023-08-05T00:00:00"/>
    <s v="CincinnatiBell"/>
    <x v="1"/>
    <s v="200861866026|76455"/>
    <s v="Check with Supplier"/>
    <s v="ValidationException: There was an error in processing Invoice : 9101174621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61481019986985459CU18|Production-SMART-EASTUS|Correlation Id:08585103862165538392908987490CU31|Reason: HTTP - ValidationException: There was an error in processing Invoice : 910117462161080523 because of following errors _x000a_Partner Invoice date cannot be greater than Current date"/>
    <s v="https://gepsmartinterfacestorage.blob.core.windows.net/buyersqlconn/70242/Interfaces/Inbound/EDI/Invoice/ProcessingError/2023/08/05/Invoice_20230805073129_5594797d-4035-4f24-8a42-a69ace2c3864.txt"/>
    <m/>
    <m/>
    <m/>
    <m/>
  </r>
  <r>
    <x v="1"/>
    <d v="2023-08-05T00:00:00"/>
    <s v="CincinnatiBell"/>
    <x v="1"/>
    <s v="200541863881|76455"/>
    <s v="Check with Supplier"/>
    <s v="ValidationException: There was an error in processing Invoice : 91011725904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74307427486235CU28|Production-SMART-EASTUS|Correlation Id:08585103862165538392908987490CU31|Reason: HTTP - ValidationException: There was an error in processing Invoice : 910117259045080523 because of following errors _x000a_Partner Invoice date cannot be greater than Current date"/>
    <s v="https://gepsmartinterfacestorage.blob.core.windows.net/buyersqlconn/70242/Interfaces/Inbound/EDI/Invoice/ProcessingError/2023/08/05/Invoice_20230805073128_59d3cfe1-e745-4d34-b47b-e680a6e79dbe.txt"/>
    <m/>
    <m/>
    <m/>
    <m/>
  </r>
  <r>
    <x v="1"/>
    <d v="2023-08-05T00:00:00"/>
    <s v="CincinnatiBell"/>
    <x v="1"/>
    <s v="210002377100|76455"/>
    <s v="Check with Supplier"/>
    <s v="ValidationException: There was an error in processing Invoice : 91011729429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38456788113352CU85|Production-SMART-EASTUS|Correlation Id:08585103862165538392908987490CU31|Reason: HTTP - ValidationException: There was an error in processing Invoice : 910117294296080523 because of following errors _x000a_Partner Invoice date cannot be greater than Current date"/>
    <s v="https://gepsmartinterfacestorage.blob.core.windows.net/buyersqlconn/70242/Interfaces/Inbound/EDI/Invoice/ProcessingError/2023/08/05/Invoice_20230805073128_689b5a95-961f-48e3-8ade-2c0a73468b0e.txt"/>
    <m/>
    <m/>
    <m/>
    <m/>
  </r>
  <r>
    <x v="1"/>
    <d v="2023-08-05T00:00:00"/>
    <s v="CincinnatiBell"/>
    <x v="1"/>
    <s v="200431869658|76455"/>
    <s v="Check with Supplier"/>
    <s v="ValidationException: There was an error in processing Invoice : 91011729743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4986670379285575CU20|Production-SMART-EASTUS|Correlation Id:08585103862165538392908987490CU31|Reason: HTTP - ValidationException: There was an error in processing Invoice : 910117297439080523 because of following errors _x000a_Partner Invoice date cannot be greater than Current date"/>
    <s v="https://gepsmartinterfacestorage.blob.core.windows.net/buyersqlconn/70242/Interfaces/Inbound/EDI/Invoice/ProcessingError/2023/08/05/Invoice_20230805073129_634fb6fb-a86d-4171-bc2f-d97188ad0fca.txt"/>
    <m/>
    <m/>
    <m/>
    <m/>
  </r>
  <r>
    <x v="1"/>
    <d v="2023-08-05T00:00:00"/>
    <s v="CincinnatiBell"/>
    <x v="1"/>
    <s v="200351866755|76455"/>
    <s v="Check with Supplier"/>
    <s v="ValidationException: There was an error in processing Invoice : 91011737690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09391493243989CU17|Production-SMART-EASTUS|Correlation Id:08585103862165538392908987490CU31|Reason: HTTP - ValidationException: There was an error in processing Invoice : 910117376908080523 because of following errors _x000a_Partner Invoice date cannot be greater than Current date"/>
    <s v="https://gepsmartinterfacestorage.blob.core.windows.net/buyersqlconn/70242/Interfaces/Inbound/EDI/Invoice/ProcessingError/2023/08/05/Invoice_20230805073129_52a8d7a0-d6f5-418f-9ca1-fd8569332e77.txt"/>
    <m/>
    <m/>
    <m/>
    <m/>
  </r>
  <r>
    <x v="1"/>
    <d v="2023-08-05T00:00:00"/>
    <s v="CincinnatiBell"/>
    <x v="1"/>
    <s v="210002377099|76455"/>
    <s v="Check with Supplier"/>
    <s v="ValidationException: There was an error in processing Invoice : 91011726129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788985585069212CU87|Production-SMART-EASTUS|Correlation Id:08585103862165538392908987490CU31|Reason: HTTP - ValidationException: There was an error in processing Invoice : 910117261297080523 because of following errors _x000a_Partner Invoice date cannot be greater than Current date"/>
    <s v="https://gepsmartinterfacestorage.blob.core.windows.net/buyersqlconn/70242/Interfaces/Inbound/EDI/Invoice/ProcessingError/2023/08/05/Invoice_20230805073128_cb07c9a4-cab6-48e0-a9f6-48cd91263bbb.txt"/>
    <m/>
    <m/>
    <m/>
    <m/>
  </r>
  <r>
    <x v="1"/>
    <d v="2023-08-05T00:00:00"/>
    <s v="CincinnatiBell"/>
    <x v="1"/>
    <s v="200661853956|76455"/>
    <s v="Check with Supplier"/>
    <s v="ValidationException: There was an error in processing Invoice : 91011714128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781786217011529CU84|Production-SMART-EASTUS|Correlation Id:08585103862165538392908987490CU31|Reason: HTTP - ValidationException: There was an error in processing Invoice : 910117141282080523 because of following errors _x000a_Partner Invoice date cannot be greater than Current date"/>
    <s v="https://gepsmartinterfacestorage.blob.core.windows.net/buyersqlconn/70242/Interfaces/Inbound/EDI/Invoice/ProcessingError/2023/08/05/Invoice_20230805073128_e831d611-30a0-4137-82e3-7b754a8d2437.txt"/>
    <m/>
    <m/>
    <m/>
    <m/>
  </r>
  <r>
    <x v="1"/>
    <d v="2023-08-05T00:00:00"/>
    <s v="CincinnatiBell"/>
    <x v="1"/>
    <s v="200671860233|76455"/>
    <s v="Check with Supplier"/>
    <s v="ValidationException: There was an error in processing Invoice : 9101170131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72000000"/>
    <m/>
    <d v="2023-08-05T07:31:00"/>
    <n v="76455"/>
    <s v="SaveInvoiceFromInterface"/>
    <s v="Failed|EDI_InvoiceWorkflow|08585103861947212278491276426CU85|Production-SMART-EASTUS|Correlation Id:08585103862165538392908987490CU31|Reason: HTTP - ValidationException: There was an error in processing Invoice : 910117013102080523 because of following errors _x000a_Partner Invoice date cannot be greater than Current date"/>
    <s v="https://gepsmartinterfacestorage.blob.core.windows.net/buyersqlconn/70242/Interfaces/Inbound/EDI/Invoice/ProcessingError/2023/08/05/Invoice_20230805073130_78bc3462-c495-4cd4-9d22-6453787c1348.txt"/>
    <m/>
    <m/>
    <m/>
    <m/>
  </r>
  <r>
    <x v="1"/>
    <d v="2023-08-05T00:00:00"/>
    <s v="CincinnatiBell"/>
    <x v="1"/>
    <s v="210002377101|76455"/>
    <s v="Check with Supplier"/>
    <s v="ValidationException: There was an error in processing Invoice : 91011729557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666695472815742CU31|Production-SMART-EASTUS|Correlation Id:08585103862165538392908987490CU31|Reason: HTTP - ValidationException: There was an error in processing Invoice : 910117295578080523 because of following errors _x000a_Partner Invoice date cannot be greater than Current date"/>
    <s v="https://gepsmartinterfacestorage.blob.core.windows.net/buyersqlconn/70242/Interfaces/Inbound/EDI/Invoice/ProcessingError/2023/08/05/Invoice_20230805073129_0a4330fd-ad25-4097-8754-8ea9f7d2fdd3.txt"/>
    <m/>
    <m/>
    <m/>
    <m/>
  </r>
  <r>
    <x v="1"/>
    <d v="2023-08-05T00:00:00"/>
    <s v="CincinnatiBell"/>
    <x v="1"/>
    <s v="210002377103|76455"/>
    <s v="Check with Supplier"/>
    <s v="ValidationException: There was an error in processing Invoice : 9101172952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8991606667555724CU49|Production-SMART-EASTUS|Correlation Id:08585103862165538392908987490CU31|Reason: HTTP - ValidationException: There was an error in processing Invoice : 910117295213080523 because of following errors _x000a_Partner Invoice date cannot be greater than Current date"/>
    <s v="https://gepsmartinterfacestorage.blob.core.windows.net/buyersqlconn/70242/Interfaces/Inbound/EDI/Invoice/ProcessingError/2023/08/05/Invoice_20230805073129_25593f64-040c-495f-8531-b910a425f75c.txt"/>
    <m/>
    <m/>
    <m/>
    <m/>
  </r>
  <r>
    <x v="1"/>
    <d v="2023-08-05T00:00:00"/>
    <s v="CincinnatiBell"/>
    <x v="1"/>
    <s v="200541863883|76455"/>
    <s v="Check with Supplier"/>
    <s v="ValidationException: There was an error in processing Invoice : 9101172609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5777711937751439CU29|Production-SMART-EASTUS|Correlation Id:08585103862165538392908987490CU31|Reason: HTTP - ValidationException: There was an error in processing Invoice : 910117260923080523 because of following errors _x000a_Partner Invoice date cannot be greater than Current date"/>
    <s v="https://gepsmartinterfacestorage.blob.core.windows.net/buyersqlconn/70242/Interfaces/Inbound/EDI/Invoice/ProcessingError/2023/08/05/Invoice_20230805073128_0c6bddd3-77e9-4925-8a17-b77c12dd5b65.txt"/>
    <m/>
    <m/>
    <m/>
    <m/>
  </r>
  <r>
    <x v="1"/>
    <d v="2023-08-05T00:00:00"/>
    <s v="CincinnatiBell"/>
    <x v="1"/>
    <s v="200441867373|76455"/>
    <s v="Check with Supplier"/>
    <s v="ValidationException: There was an error in processing Invoice : 9101171838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713384302981687CU85|Production-SMART-EASTUS|Correlation Id:08585103862165538392908987490CU31|Reason: HTTP - ValidationException: There was an error in processing Invoice : 910117183828080523 because of following errors _x000a_Partner Invoice date cannot be greater than Current date"/>
    <s v="https://gepsmartinterfacestorage.blob.core.windows.net/buyersqlconn/70242/Interfaces/Inbound/EDI/Invoice/ProcessingError/2023/08/05/Invoice_20230805073129_4d01f28f-9588-4eea-8b2e-f975318b15dd.txt"/>
    <m/>
    <m/>
    <m/>
    <m/>
  </r>
  <r>
    <x v="1"/>
    <d v="2023-08-05T00:00:00"/>
    <s v="CincinnatiBell"/>
    <x v="1"/>
    <s v="200061863656|76455"/>
    <s v="Check with Supplier"/>
    <s v="ValidationException: There was an error in processing Invoice : 91011722913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7475236653703CU82|Production-SMART-EASTUS|Correlation Id:08585103862165538392908987490CU31|Reason: HTTP - ValidationException: There was an error in processing Invoice : 910117229130080523 because of following errors _x000a_Partner Invoice date cannot be greater than Current date"/>
    <s v="https://gepsmartinterfacestorage.blob.core.windows.net/buyersqlconn/70242/Interfaces/Inbound/EDI/Invoice/ProcessingError/2023/08/05/Invoice_20230805073128_1daa1e98-9b4f-4047-be65-f3d1559a0056.txt"/>
    <m/>
    <m/>
    <m/>
    <m/>
  </r>
  <r>
    <x v="1"/>
    <d v="2023-08-05T00:00:00"/>
    <s v="CincinnatiBell"/>
    <x v="1"/>
    <s v="210002376832|76455"/>
    <s v="Check with Supplier"/>
    <s v="ValidationException: There was an error in processing Invoice : 91011722218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5576401898926558CU17|Production-SMART-EASTUS|Correlation Id:08585103862165538392908987490CU31|Reason: HTTP - ValidationException: There was an error in processing Invoice : 910117222183080523 because of following errors _x000a_Partner Invoice date cannot be greater than Current date"/>
    <s v="https://gepsmartinterfacestorage.blob.core.windows.net/buyersqlconn/70242/Interfaces/Inbound/EDI/Invoice/ProcessingError/2023/08/05/Invoice_20230805073129_1b26a379-752e-4054-82fe-c749eece4259.txt"/>
    <m/>
    <m/>
    <m/>
    <m/>
  </r>
  <r>
    <x v="1"/>
    <d v="2023-08-05T00:00:00"/>
    <s v="CincinnatiBell"/>
    <x v="1"/>
    <s v="210002377315|76455"/>
    <s v="Check with Supplier"/>
    <s v="ValidationException: There was an error in processing Invoice : 91011742107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2372649958744CU26|Production-SMART-EASTUS|Correlation Id:08585103862165538392908987490CU31|Reason: HTTP - ValidationException: There was an error in processing Invoice : 910117421071080523 because of following errors _x000a_Partner Invoice date cannot be greater than Current date"/>
    <s v="https://gepsmartinterfacestorage.blob.core.windows.net/buyersqlconn/70242/Interfaces/Inbound/EDI/Invoice/ProcessingError/2023/08/05/Invoice_20230805073128_25add306-2a75-4bae-8a2a-fc608431286e.txt"/>
    <m/>
    <m/>
    <m/>
    <m/>
  </r>
  <r>
    <x v="1"/>
    <d v="2023-08-05T00:00:00"/>
    <s v="CincinnatiBell"/>
    <x v="1"/>
    <s v="210002376828|76455"/>
    <s v="Check with Supplier"/>
    <s v="ValidationException: There was an error in processing Invoice : 91011718244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45044569901368153CU19|Production-SMART-EASTUS|Correlation Id:08585103862165538392908987490CU31|Reason: HTTP - ValidationException: There was an error in processing Invoice : 910117182447080523 because of following errors _x000a_Partner Invoice date cannot be greater than Current date"/>
    <s v="https://gepsmartinterfacestorage.blob.core.windows.net/buyersqlconn/70242/Interfaces/Inbound/EDI/Invoice/ProcessingError/2023/08/05/Invoice_20230805073131_2e94867b-df7c-46d0-928a-263412eb9063.txt"/>
    <m/>
    <m/>
    <m/>
    <m/>
  </r>
  <r>
    <x v="1"/>
    <d v="2023-08-05T00:00:00"/>
    <s v="CincinnatiBell"/>
    <x v="1"/>
    <s v="210002377644|76455"/>
    <s v="Check with Supplier"/>
    <s v="ValidationException: There was an error in processing Invoice : 91011782166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4690725834674CU52|Production-SMART-EASTUS|Correlation Id:08585103862165538392908987490CU31|Reason: HTTP - ValidationException: There was an error in processing Invoice : 910117821669080523 because of following errors _x000a_Partner Invoice date cannot be greater than Current date"/>
    <s v="https://gepsmartinterfacestorage.blob.core.windows.net/buyersqlconn/70242/Interfaces/Inbound/EDI/Invoice/ProcessingError/2023/08/05/Invoice_20230805073129_c607f23b-6e97-485d-8eb4-31c24b185fec.txt"/>
    <m/>
    <m/>
    <m/>
    <m/>
  </r>
  <r>
    <x v="1"/>
    <d v="2023-08-05T00:00:00"/>
    <s v="CincinnatiBell"/>
    <x v="1"/>
    <s v="200861866027|76455"/>
    <s v="Check with Supplier"/>
    <s v="ValidationException: There was an error in processing Invoice : 9101174641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58564474024975982CU52|Production-SMART-EASTUS|Correlation Id:08585103862165538392908987490CU31|Reason: HTTP - ValidationException: There was an error in processing Invoice : 910117464113080523 because of following errors _x000a_Partner Invoice date cannot be greater than Current date"/>
    <s v="https://gepsmartinterfacestorage.blob.core.windows.net/buyersqlconn/70242/Interfaces/Inbound/EDI/Invoice/ProcessingError/2023/08/05/Invoice_20230805073129_6d21c729-1463-482b-8407-aaa3d320057d.txt"/>
    <m/>
    <m/>
    <m/>
    <m/>
  </r>
  <r>
    <x v="1"/>
    <d v="2023-08-05T00:00:00"/>
    <s v="CincinnatiBell"/>
    <x v="1"/>
    <s v="210002377310|76455"/>
    <s v="Check with Supplier"/>
    <s v="ValidationException: There was an error in processing Invoice : 91011741899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7306579082595CU19|Production-SMART-EASTUS|Correlation Id:08585103862165538392908987490CU31|Reason: HTTP - ValidationException: There was an error in processing Invoice : 910117418993080523 because of following errors _x000a_Partner Invoice date cannot be greater than Current date"/>
    <s v="https://gepsmartinterfacestorage.blob.core.windows.net/buyersqlconn/70242/Interfaces/Inbound/EDI/Invoice/ProcessingError/2023/08/05/Invoice_20230805073128_c49d2f06-2962-46db-9e04-96af23df9b74.txt"/>
    <m/>
    <m/>
    <m/>
    <m/>
  </r>
  <r>
    <x v="1"/>
    <d v="2023-08-05T00:00:00"/>
    <s v="CincinnatiBell"/>
    <x v="1"/>
    <s v="210002377649|76455"/>
    <s v="Check with Supplier"/>
    <s v="ValidationException: There was an error in processing Invoice : 9101178666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541668769578934CU29|Production-SMART-EASTUS|Correlation Id:08585103862165538392908987490CU31|Reason: HTTP - ValidationException: There was an error in processing Invoice : 910117866638080523 because of following errors _x000a_Partner Invoice date cannot be greater than Current date"/>
    <s v="https://gepsmartinterfacestorage.blob.core.windows.net/buyersqlconn/70242/Interfaces/Inbound/EDI/Invoice/ProcessingError/2023/08/05/Invoice_20230805073129_81e3b9dc-b6d3-4108-bbac-fb67e3d7a711.txt"/>
    <m/>
    <m/>
    <m/>
    <m/>
  </r>
  <r>
    <x v="1"/>
    <d v="2023-08-05T00:00:00"/>
    <s v="CincinnatiBell"/>
    <x v="1"/>
    <s v="200231862637|76455"/>
    <s v="Check with Supplier"/>
    <s v="ValidationException: There was an error in processing Invoice : 91011709441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232000000"/>
    <m/>
    <d v="2023-08-05T07:32:00"/>
    <n v="76455"/>
    <s v="SaveInvoiceFromInterface"/>
    <s v="Failed|EDI_InvoiceWorkflow|08585103861969938190381705692CU52|Production-SMART-EASTUS|Correlation Id:08585103862165538392908987490CU31|Reason: HTTP - ValidationException: There was an error in processing Invoice : 910117094414080523 because of following errors _x000a_Partner Invoice date cannot be greater than Current date"/>
    <s v="https://gepsmartinterfacestorage.blob.core.windows.net/buyersqlconn/70242/Interfaces/Inbound/EDI/Invoice/ProcessingError/2023/08/05/Invoice_20230805073128_b029447e-d0ea-4adb-8805-246ac5b4454c.txt"/>
    <m/>
    <m/>
    <m/>
    <m/>
  </r>
  <r>
    <x v="1"/>
    <d v="2023-08-05T00:00:00"/>
    <s v="Lennox"/>
    <x v="2"/>
    <s v="12178820|556373"/>
    <s v="GEP Team to reprocess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78820"/>
    <s v="G000171467"/>
    <d v="2023-08-05T07:08:00"/>
    <n v="556373"/>
    <s v="SaveInvoiceFromInterface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4_837d7183242d4bd09eefb55b56047152.txt"/>
    <s v="Already processed"/>
    <m/>
    <m/>
    <m/>
  </r>
  <r>
    <x v="1"/>
    <d v="2023-08-05T00:00:00"/>
    <s v="Lennox"/>
    <x v="2"/>
    <s v="12132491|556373"/>
    <s v="GEP Team to reprocess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2491"/>
    <s v="G000171465"/>
    <d v="2023-08-05T07:08:00"/>
    <n v="556373"/>
    <s v="SaveInvoiceFromInterface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5_24d8775e81844d31b987428f7877bb42.txt"/>
    <s v="Already processed"/>
    <m/>
    <m/>
    <m/>
  </r>
  <r>
    <x v="1"/>
    <d v="2023-08-05T00:00:00"/>
    <s v="ABM"/>
    <x v="1"/>
    <s v="81882858|455644"/>
    <s v="Check with Supplier"/>
    <s v="ValidationException: There was an error in processing Invoice : 81882858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2858"/>
    <s v="PO-06:23-417293"/>
    <d v="2023-08-04T13:30:00"/>
    <n v="455644"/>
    <s v="SaveInvoiceFromInterface"/>
    <s v="Failed|InvoiceWorkFlow|08585104510658012403542274745CU60|Production-SMART-EASTUS|Correlation Id:08585104510711403030494753635CU49|Reason: HTTP - ValidationException: There was an error in processing Invoice : 81882858 because of following errors _x000a_Invoice Items cannot have duplicate PO Line Number"/>
    <s v="https://gepsmartinterfacestorage.blob.core.windows.net/buyersqlconn/4202/Interfaces/Inbound/cXML/Invoice/ProcessingError/2023/08/04/Invoice_20230804133021_812030937c3b47e48c462d12273c96b0.txt"/>
    <m/>
    <m/>
    <m/>
    <m/>
  </r>
  <r>
    <x v="1"/>
    <d v="2023-08-05T00:00:00"/>
    <s v="ABM"/>
    <x v="1"/>
    <s v="1753500|394448"/>
    <s v="Check with Supplier"/>
    <s v="ValidationException: There was an error in processing Invoice : 1753500 because of following errors _x000a_At least one line item is mandatory for creating an invoic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500"/>
    <m/>
    <d v="2023-08-04T16:27:00"/>
    <n v="394448"/>
    <s v="SaveInvoiceFromInterface"/>
    <s v="Failed|EDI_InvoiceWorkflow|08585104404711812332379475570CU80|Production-SMART-EASTUS|Correlation Id:08585104405023875137726556950CU88|Reason: HTTP - ValidationException: There was an error in processing Invoice : 1753500 because of following errors _x000a_At least one line item is mandatory for creating an invoice"/>
    <s v="https://gepsmartinterfacestorage.blob.core.windows.net/buyersqlconn/4202/Interfaces/Inbound/EDI/Invoice/ProcessingError/2023/08/04/Invoice_20230804042654_c7c63d95-a49f-44dd-9e9f-c4e535aef07d.txt"/>
    <m/>
    <m/>
    <m/>
    <m/>
  </r>
  <r>
    <x v="1"/>
    <d v="2023-08-05T00:00:00"/>
    <s v="ABM"/>
    <x v="1"/>
    <s v="6886001-02|456902"/>
    <s v="GEP Team to reprocess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001-02"/>
    <s v="PO-06:23-419230"/>
    <d v="2023-08-05T07:08:00"/>
    <n v="456902"/>
    <s v="SaveInvoiceFromInterface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43_9e853bee24de4547866f7d7930999ee5.txt"/>
    <s v="Already processed"/>
    <m/>
    <m/>
    <m/>
  </r>
  <r>
    <x v="1"/>
    <d v="2023-08-05T00:00:00"/>
    <s v="ABM"/>
    <x v="1"/>
    <s v="6886516-02|456902"/>
    <s v="GEP Team to reprocess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516-02"/>
    <s v="PO-07:23-421073"/>
    <d v="2023-08-05T07:08:00"/>
    <n v="456902"/>
    <s v="SaveInvoiceFromInterface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35_d662920ead804dd0bb0250b4dd95a438.txt"/>
    <s v="Already processed"/>
    <m/>
    <m/>
    <m/>
  </r>
  <r>
    <x v="1"/>
    <d v="2023-08-05T00:00:00"/>
    <s v="Ecolab"/>
    <x v="2"/>
    <s v="1482386O3158540|540500"/>
    <s v="Check with Supplier"/>
    <s v="ValidationException: There was an error in processing Invoice : 1482386O3158540 because of following errors _x000a_Order with order number : MBP20230800391430 is not in valid status for invoicing.,_x000a_Invalid Order number MBP20230800391430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6O3158540"/>
    <s v="MBP20230800391430"/>
    <d v="2023-08-04T12:14:00"/>
    <n v="540500"/>
    <s v="SaveInvoiceFromInterface"/>
    <s v="Failed|InvoiceWorkFlow|08585104556466149540683985165CU66|Production-SMART-EASTUS|Correlation Id:08585104556548621229134256428CU81|Reason: HTTP - ValidationException: There was an error in processing Invoice : 1482386O3158540 because of following errors _x000a_Order with order number : MBP20230800391430 is not in valid status for invoicing.,_x000a_Invalid Order number MBP20230800391430 or Buying Party details"/>
    <s v="https://gepsmartinterfacestorage.blob.core.windows.net/buyersqlconn/538731/Interfaces/Inbound/cXML/Invoice/ProcessingError/2023/08/04/Invoice_20230804121400_22a924cc5d1a4f5f90c9126d1b6b31b8.txt"/>
    <m/>
    <m/>
    <m/>
    <m/>
  </r>
  <r>
    <x v="1"/>
    <d v="2023-08-05T00:00:00"/>
    <s v="Ecolab"/>
    <x v="2"/>
    <s v="1482358O3155881|540500"/>
    <s v="Check with Supplier"/>
    <s v="ValidationException: There was an error in processing Invoice : 1482358O3155881 because of following errors _x000a_Order with order number : MBP20230700390449 is not in valid status for invoicing.,_x000a_Invalid Order number MBP20230700390449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58O3155881"/>
    <s v="MBP20230700390449"/>
    <d v="2023-08-04T12:14:00"/>
    <n v="540500"/>
    <s v="SaveInvoiceFromInterface"/>
    <s v="Failed|InvoiceWorkFlow|08585104556466149548683985165CU69|Production-SMART-EASTUS|Correlation Id:08585104556548621229134256428CU81|Reason: HTTP - ValidationException: There was an error in processing Invoice : 1482358O3155881 because of following errors _x000a_Order with order number : MBP20230700390449 is not in valid status for invoicing.,_x000a_Invalid Order number MBP20230700390449 or Buying Party details"/>
    <s v="https://gepsmartinterfacestorage.blob.core.windows.net/buyersqlconn/538731/Interfaces/Inbound/cXML/Invoice/ProcessingError/2023/08/04/Invoice_20230804121401_426eda4fc2314446b64a9d6347101dc7.txt"/>
    <m/>
    <m/>
    <m/>
    <m/>
  </r>
  <r>
    <x v="1"/>
    <d v="2023-08-05T00:00:00"/>
    <s v="Ecolab"/>
    <x v="2"/>
    <s v="1482385O3158509|540500"/>
    <s v="Check with Supplier"/>
    <s v="ValidationException: There was an error in processing Invoice : 1482385O3158509 because of following errors _x000a_Order with order number : MBP20230800391415 is not in valid status for invoicing.,_x000a_Invalid Order number MBP20230800391415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5O3158509"/>
    <s v="MBP20230800391415"/>
    <d v="2023-08-04T12:15:00"/>
    <n v="540500"/>
    <s v="SaveInvoiceFromInterface"/>
    <s v="Failed|InvoiceWorkFlow|08585104555869248640245230001CU95|Production-SMART-EASTUS|Correlation Id:08585104555947003763456437831CU50|Reason: HTTP - ValidationException: There was an error in processing Invoice : 1482385O3158509 because of following errors _x000a_Order with order number : MBP20230800391415 is not in valid status for invoicing.,_x000a_Invalid Order number MBP20230800391415 or Buying Party details"/>
    <s v="https://gepsmartinterfacestorage.blob.core.windows.net/buyersqlconn/538731/Interfaces/Inbound/cXML/Invoice/ProcessingError/2023/08/04/Invoice_20230804121500_24dfb3dee9624f0db13a7e03109d9768.txt"/>
    <m/>
    <m/>
    <m/>
    <m/>
  </r>
  <r>
    <x v="1"/>
    <d v="2023-08-05T00:00:00"/>
    <s v="Ecolab"/>
    <x v="2"/>
    <s v="SINV02325680|540498"/>
    <s v="GEP Team to reprocess"/>
    <s v="{ApplicationException}Error while saving invoice from interface : SINV02325680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680"/>
    <m/>
    <d v="2023-08-04T17:09:00"/>
    <n v="540498"/>
    <s v="SaveInvoiceFromInterface"/>
    <s v="An error occurred while processing the message, refer to the details section for more information _x000a_Message ID: {F6C10466-7CC2-4488-9F01-738E2F4444E3}_x000a_Instance ID: {224A5D4B-4E08-421D-A8CE-750EF0DA47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dc36523-f4c8-45cf-8e87-1b25bd2309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2_dda72422710f4e328248c8916f8ef39d.txt"/>
    <s v="Already processed"/>
    <m/>
    <m/>
    <m/>
  </r>
  <r>
    <x v="1"/>
    <d v="2023-08-05T00:00:00"/>
    <s v="Ecolab"/>
    <x v="2"/>
    <s v="SINV02325717|540498"/>
    <s v="GEP Team to reprocess"/>
    <s v="{ApplicationException}Error while saving invoice from interface : SINV02325717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717"/>
    <m/>
    <d v="2023-08-04T17:09:00"/>
    <n v="540498"/>
    <s v="SaveInvoiceFromInterface"/>
    <s v="An error occurred while processing the message, refer to the details section for more information _x000a_Message ID: {5E96E5EC-A470-4D95-B3C8-6DB11CC498D3}_x000a_Instance ID: {8ADFCB69-4C98-48B4-8565-312747B901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8c7caec-a1a0-4755-ac7a-fd0b377dd0e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3_3d0fd5c2b13b47ac8d738c33c4b081fe.txt"/>
    <s v="Already processed"/>
    <m/>
    <m/>
    <m/>
  </r>
  <r>
    <x v="1"/>
    <d v="2023-08-05T00:00:00"/>
    <s v="Ecolab"/>
    <x v="2"/>
    <s v="324924698001|540488"/>
    <s v="GEP Team to reprocess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OFFICE DEPOT"/>
    <s v="Invoice"/>
    <n v="324925000000"/>
    <s v="MBP20230800391350"/>
    <d v="2023-08-04T18:59:00"/>
    <n v="540488"/>
    <s v="SaveInvoiceFromInterface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4/Invoice_20230804185654_399dafe743e2466dbfe4acc848f689a1.txt"/>
    <s v="Already processed"/>
    <m/>
    <m/>
    <m/>
  </r>
  <r>
    <x v="1"/>
    <d v="2023-08-05T00:00:00"/>
    <s v="Ecolab"/>
    <x v="2"/>
    <s v="12127323|540463"/>
    <s v="GEP Team to reprocess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23"/>
    <s v="MBP20230800392690"/>
    <d v="2023-08-05T07:08:00"/>
    <n v="540463"/>
    <s v="SaveInvoiceFromInterface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845b6107cb5542889c18a1681760ec9b.txt"/>
    <s v="Already processed"/>
    <m/>
    <m/>
    <m/>
  </r>
  <r>
    <x v="1"/>
    <d v="2023-08-05T00:00:00"/>
    <s v="Ecolab"/>
    <x v="2"/>
    <s v="12127367|540463"/>
    <s v="GEP Team to reprocess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67"/>
    <s v="MBP20230800392692"/>
    <d v="2023-08-05T07:08:00"/>
    <n v="540463"/>
    <s v="SaveInvoiceFromInterface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d445ff72ff96417e84713ccab88beaad.txt"/>
    <s v="Already processed"/>
    <m/>
    <m/>
    <m/>
  </r>
  <r>
    <x v="1"/>
    <d v="2023-08-05T00:00:00"/>
    <s v="Ecolab"/>
    <x v="2"/>
    <s v="12145282|540463"/>
    <s v="GEP Team to reprocess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5282"/>
    <s v="MBP20230800392790"/>
    <d v="2023-08-05T07:08:00"/>
    <n v="540463"/>
    <s v="SaveInvoiceFromInterface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28619a2405424d4fb56d622310b72ea5.txt"/>
    <s v="Already processed"/>
    <m/>
    <m/>
    <m/>
  </r>
  <r>
    <x v="1"/>
    <d v="2023-08-05T00:00:00"/>
    <s v="Ecolab"/>
    <x v="2"/>
    <s v="12146710|540463"/>
    <s v="GEP Team to reprocess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6710"/>
    <s v="MBP20230800392769"/>
    <d v="2023-08-05T07:08:00"/>
    <n v="540463"/>
    <s v="SaveInvoiceFromInterface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8_402a2eb746464dabb890007093a2521e.txt"/>
    <s v="Already processed"/>
    <m/>
    <m/>
    <m/>
  </r>
  <r>
    <x v="1"/>
    <d v="2023-08-05T00:00:00"/>
    <s v="Ecolab"/>
    <x v="2"/>
    <s v="12152379|540463"/>
    <s v="GEP Team to reprocess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52379"/>
    <s v="MBP20230700389905"/>
    <d v="2023-08-05T07:08:00"/>
    <n v="540463"/>
    <s v="SaveInvoiceFromInterface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e82c61a6d0a841d0b37cac7db9603b83.txt"/>
    <s v="Already processed"/>
    <m/>
    <m/>
    <m/>
  </r>
  <r>
    <x v="1"/>
    <d v="2023-08-05T00:00:00"/>
    <s v="Ecolab"/>
    <x v="2"/>
    <s v="8813666211|540495"/>
    <s v="GEP Team to reprocess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1"/>
    <s v="MBP20230800392222"/>
    <d v="2023-08-05T07:08:00"/>
    <n v="540495"/>
    <s v="SaveInvoiceFromInterface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5732a1ffcd8f45718e42ab2a1930dee2.txt"/>
    <s v="Already processed"/>
    <m/>
    <m/>
    <m/>
  </r>
  <r>
    <x v="1"/>
    <d v="2023-08-05T00:00:00"/>
    <s v="Ecolab"/>
    <x v="2"/>
    <s v="8813666213|540495"/>
    <s v="GEP Team to reprocess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3"/>
    <s v="MBP20230800392315"/>
    <d v="2023-08-05T07:08:00"/>
    <n v="540495"/>
    <s v="SaveInvoiceFromInterface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7_6caeb985f0084e239d642efbe48c2b14.txt"/>
    <s v="Already processed"/>
    <m/>
    <m/>
    <m/>
  </r>
  <r>
    <x v="1"/>
    <d v="2023-08-05T00:00:00"/>
    <s v="Ecolab"/>
    <x v="2"/>
    <s v="8813666214|540495"/>
    <s v="GEP Team to reprocess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4"/>
    <s v="MBP20230800392509"/>
    <d v="2023-08-05T07:08:00"/>
    <n v="540495"/>
    <s v="SaveInvoiceFromInterface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9109a70e36e04c7fb342bb0437ce0ba5.txt"/>
    <s v="Already processed"/>
    <m/>
    <m/>
    <m/>
  </r>
  <r>
    <x v="1"/>
    <d v="2023-08-05T00:00:00"/>
    <s v="Ecolab"/>
    <x v="2"/>
    <s v="9503253157|540493"/>
    <s v="Check with Supplier"/>
    <s v="ValidationException: There was an error in processing Invoice : 9503253157 because of following errors _x000a_Order with order number : MBP20230800392388 is not in valid status for invoicing.,_x000a_Invalid Order number MBP20230800392388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3157"/>
    <s v="MBP20230800392388"/>
    <d v="2023-08-05T01:32:00"/>
    <n v="540493"/>
    <s v="SaveInvoiceFromInterface"/>
    <s v="Failed|InvoiceWorkFlow|08585104077173310256205367924CU95|Production-SMART-EASTUS|Correlation Id:08585104077220362302147762209CU27|Reason: HTTP - ValidationException: There was an error in processing Invoice : 9503253157 because of following errors _x000a_Order with order number : MBP20230800392388 is not in valid status for invoicing.,_x000a_Invalid Order number MBP20230800392388 or Buying Party details"/>
    <s v="https://gepsmartinterfacestorage.blob.core.windows.net/buyersqlconn/538731/Interfaces/Inbound/cXML/Invoice/ProcessingError/2023/08/05/Invoice_20230805013249_5e529cf843b44c91a660f692cb62f7a0.txt"/>
    <m/>
    <m/>
    <m/>
    <m/>
  </r>
  <r>
    <x v="1"/>
    <d v="2023-08-05T00:00:00"/>
    <s v="Ecolab"/>
    <x v="2"/>
    <s v="9794061649|540492"/>
    <s v="GEP Team to reprocess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94061649"/>
    <s v="MBP20230700386022"/>
    <d v="2023-08-05T08:02:00"/>
    <n v="540492"/>
    <s v="SaveInvoiceFromInterface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5/Invoice_20230805080046_a78af442ed2741c1b5c8683bcfbd9ec4.txt"/>
    <s v="Already processed"/>
    <m/>
    <m/>
    <m/>
  </r>
  <r>
    <x v="1"/>
    <d v="2023-08-05T00:00:00"/>
    <s v="Kiewit"/>
    <x v="2"/>
    <s v="17NNGGPCFN7L|545568"/>
    <s v="GEP Team to reprocess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7NNGGPCFN7L"/>
    <n v="4503161596"/>
    <d v="2023-08-05T07:08:00"/>
    <n v="545568"/>
    <s v="SaveInvoiceFromInterface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70021845/Interfaces/Inbound/cXML/Invoice/ProcessingError/2023/08/05/Invoice_20230805070735_26272adb099b452192d29815fdb879db.txt"/>
    <s v="Already processed"/>
    <m/>
    <m/>
    <m/>
  </r>
  <r>
    <x v="1"/>
    <d v="2023-08-05T00:00:00"/>
    <s v="Kiewit"/>
    <x v="2"/>
    <s v="4621561993|572685"/>
    <s v="Check with Supplier"/>
    <s v="ValidationException: There was an error in processing Invoice : 4621561993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1993"/>
    <n v="4503157242"/>
    <d v="2023-08-05T07:17:00"/>
    <n v="572685"/>
    <s v="SaveInvoiceFromInterface"/>
    <s v="Failed|InvoiceWorkFlow|08585103870312964207561280495CU70|Production-SMART-EASTUS|Correlation Id:08585103870409628227150957188CU86|Reason: HTTP - ValidationException: There was an error in processing Invoice : 4621561993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745_d10b5ec4e68a43beaae7a7e14d2b4fc1.txt"/>
    <m/>
    <m/>
    <m/>
    <m/>
  </r>
  <r>
    <x v="1"/>
    <d v="2023-08-05T00:00:00"/>
    <s v="Kiewit"/>
    <x v="2"/>
    <s v="12131290|570280"/>
    <s v="Check with Supplier"/>
    <s v="ValidationException: There was an error in processing Invoice : 12131290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1290"/>
    <s v="0804JWILSON"/>
    <d v="2023-08-05T07:26:00"/>
    <n v="570280"/>
    <s v="SaveInvoiceFromInterface"/>
    <s v="Failed|InvoiceWorkFlow|08585103865459578379239245964CU88|Production-SMART-EASTUS|Correlation Id:08585103865587757093359345803CU84|Reason: HTTP - ValidationException: There was an error in processing Invoice : 12131290 because of following errors _x000a_Invalid Order number 0804JWILSON or Buying Party details"/>
    <s v="https://gepsmartinterfacestorage.blob.core.windows.net/buyersqlconn/70021845/Interfaces/Inbound/cXML/Invoice/ProcessingError/2023/08/05/Invoice_20230805072541_3d2f347f987e48ecb261ab69d617b01f.txt"/>
    <m/>
    <m/>
    <m/>
    <m/>
  </r>
  <r>
    <x v="1"/>
    <d v="2023-08-05T00:00:00"/>
    <s v="Kiewit"/>
    <x v="2"/>
    <s v="12139918|570280"/>
    <s v="Check with Supplier"/>
    <s v="ValidationException: There was an error in processing Invoice : 12139918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9918"/>
    <s v="0804JWILSON"/>
    <d v="2023-08-05T07:26:00"/>
    <n v="570280"/>
    <s v="SaveInvoiceFromInterface"/>
    <s v="Failed|InvoiceWorkFlow|08585103864926790378074647303CU71|Production-SMART-EASTUS|Correlation Id:08585103864981177667317773269CU81|Reason: HTTP - ValidationException: There was an error in processing Invoice : 12139918 because of following errors _x000a_Invalid Order number 0804JWILSON or Buying Party details"/>
    <s v="https://gepsmartinterfacestorage.blob.core.windows.net/buyersqlconn/70021845/Interfaces/Inbound/cXML/Invoice/ProcessingError/2023/08/05/Invoice_20230805072634_7c1d4364d1434ae8b02904d83d26e20c.txt"/>
    <m/>
    <m/>
    <m/>
    <m/>
  </r>
  <r>
    <x v="1"/>
    <d v="2023-08-05T00:00:00"/>
    <s v="Kiewit"/>
    <x v="2"/>
    <s v="4621562000|572685"/>
    <s v="Check with Supplier"/>
    <s v="ValidationException: There was an error in processing Invoice : 4621562000 because of following errors _x000a_Invalid Order number 208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62000"/>
    <n v="2086"/>
    <d v="2023-08-05T07:17:00"/>
    <n v="572685"/>
    <s v="SaveInvoiceFromInterface"/>
    <s v="Failed|InvoiceWorkFlow|08585103870312964208561280495CU92|Production-SMART-EASTUS|Correlation Id:08585103870409628227150957188CU86|Reason: HTTP - ValidationException: There was an error in processing Invoice : 4621562000 because of following errors _x000a_Invalid Order number 2086 or Buying Party details"/>
    <s v="https://gepsmartinterfacestorage.blob.core.windows.net/buyersqlconn/70021845/Interfaces/Inbound/cXML/Invoice/ProcessingError/2023/08/05/Invoice_20230805071746_98fe0757b31d4bc89ae32d9476a1a7af.txt"/>
    <m/>
    <m/>
    <m/>
    <m/>
  </r>
  <r>
    <x v="1"/>
    <d v="2023-08-05T00:00:00"/>
    <s v="Kiewit"/>
    <x v="2"/>
    <s v="9333327991|566727"/>
    <s v="Check with Supplier"/>
    <s v="ValidationException: There was an error in processing Invoice : 9333327991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27991"/>
    <n v="4503152263"/>
    <d v="2023-08-05T07:19:00"/>
    <n v="566727"/>
    <s v="SaveInvoiceFromInterface"/>
    <s v="Failed|InvoiceWorkFlow|08585103869162146597241907326CU56|Production-SMART-EASTUS|Correlation Id:08585103869203334210909791456CU81|Reason: HTTP - ValidationException: There was an error in processing Invoice : 9333327991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930_dc00ed9cccce4bd1a5130dddaffad76c.txt"/>
    <m/>
    <m/>
    <m/>
    <m/>
  </r>
  <r>
    <x v="1"/>
    <d v="2023-08-05T00:00:00"/>
    <s v="Kiewit"/>
    <x v="2"/>
    <s v="12141722|570280"/>
    <s v="Check with Supplier"/>
    <s v="ValidationException: There was an error in processing Invoice : 12141722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41722"/>
    <s v="0804JWILSON"/>
    <d v="2023-08-05T07:28:00"/>
    <n v="570280"/>
    <s v="SaveInvoiceFromInterface"/>
    <s v="Failed|InvoiceWorkFlow|08585103863721430109365932229CU90|Production-SMART-EASTUS|Correlation Id:08585103863775623891978757325CU22|Reason: HTTP - ValidationException: There was an error in processing Invoice : 12141722 because of following errors _x000a_Invalid Order number 0804JWILSON or Buying Party details"/>
    <s v="https://gepsmartinterfacestorage.blob.core.windows.net/buyersqlconn/70021845/Interfaces/Inbound/cXML/Invoice/ProcessingError/2023/08/05/Invoice_20230805072834_b2ae88d1be344cf7ac5ab98623cd62e9.txt"/>
    <m/>
    <m/>
    <m/>
    <m/>
  </r>
  <r>
    <x v="1"/>
    <d v="2023-08-05T00:00:00"/>
    <s v="ChurchandDwight"/>
    <x v="1"/>
    <s v="9794634833|555549"/>
    <s v="GEP Team to reprocess"/>
    <s v="Failed|InvoiceWorkFlow|08585103803428360249893062084CU88|Production-SMART-EASTUS|Correlation Id:08585103803473747585576074834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 W GRAINGER INC"/>
    <s v="Invoice"/>
    <n v="9794634833"/>
    <s v="PO143829"/>
    <d v="2023-08-05T09:10:00"/>
    <n v="555549"/>
    <s v="SaveInvoiceFromInterface"/>
    <s v="Failed|InvoiceWorkFlow|08585103803428360249893062084CU88|Production-SMART-EASTUS|Correlation Id:08585103803473747585576074834CU19|Reason: HTTP - Exception occured in API, Please contact Admin."/>
    <s v="https://gepsmartinterfacestorage.blob.core.windows.net/buyersqlconn/70021948/Interfaces/Inbound/cXML/Invoice/ProcessingError/2023/08/05/Invoice_20230805090904_44e560be-efe2-45b3-9c42-06ba12282304.txt"/>
    <s v="Processed"/>
    <m/>
    <m/>
    <m/>
  </r>
  <r>
    <x v="1"/>
    <d v="2023-08-05T00:00:00"/>
    <s v="CincinnatiBell"/>
    <x v="1"/>
    <s v="INV25315673|170096"/>
    <s v="GEP Team to reprocess"/>
    <s v="{ApplicationException}Error while saving invoice from interface : INV25315673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15673"/>
    <m/>
    <d v="2023-08-05T07:04:00"/>
    <n v="170096"/>
    <s v="SaveInvoiceFromInterface"/>
    <s v="An error occurred while processing the message, refer to the details section for more information _x000a_Message ID: {489E3FD4-15AB-41D7-A1D1-FB0E539A8D92}_x000a_Instance ID: {52D9F12B-2D4D-48E3-B392-4B9CB0AC1A0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58a66-c919-4cff-9c4a-907711f5905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1567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8_ccf014ceb16f40c4bdfc270183164f0a.txt"/>
    <s v="Processed"/>
    <m/>
    <m/>
    <m/>
  </r>
  <r>
    <x v="1"/>
    <d v="2023-08-05T00:00:00"/>
    <s v="CincinnatiBell"/>
    <x v="1"/>
    <s v="INV25327339|170096"/>
    <s v="GEP Team to reprocess"/>
    <s v="{ApplicationException}Error while saving invoice from interface : INV25327339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9"/>
    <m/>
    <d v="2023-08-05T07:04:00"/>
    <n v="170096"/>
    <s v="SaveInvoiceFromInterface"/>
    <s v="An error occurred while processing the message, refer to the details section for more information _x000a_Message ID: {F449AA87-2555-4CDF-9372-53FCA3FA3FBF}_x000a_Instance ID: {E6848DFC-EAAC-4025-BDB5-026ED0BC9E9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c62be7-fe07-4618-bda7-b6b38422988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4a3b6b4eee2640fbbf0b0cbe2c921227.txt"/>
    <s v="Processed"/>
    <m/>
    <m/>
    <m/>
  </r>
  <r>
    <x v="1"/>
    <d v="2023-08-05T00:00:00"/>
    <s v="CincinnatiBell"/>
    <x v="1"/>
    <s v="INV25327335|170096"/>
    <s v="GEP Team to reprocess"/>
    <s v="{ApplicationException}Error while saving invoice from interface : INV2532733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5"/>
    <m/>
    <d v="2023-08-05T07:04:00"/>
    <n v="170096"/>
    <s v="SaveInvoiceFromInterface"/>
    <s v="An error occurred while processing the message, refer to the details section for more information _x000a_Message ID: {061BEE8C-754A-4F63-9E4D-5C51201AD074}_x000a_Instance ID: {CBFF9D46-A0A4-4574-80B1-CB67A2BDB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a885cad-3feb-4a01-ae0f-84c73abca3e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3d0a3e46e09f4544add8f6027f54233a.txt"/>
    <s v="Processed"/>
    <m/>
    <m/>
    <m/>
  </r>
  <r>
    <x v="1"/>
    <d v="2023-08-05T00:00:00"/>
    <s v="CincinnatiBell"/>
    <x v="1"/>
    <s v="200441867372|76455"/>
    <s v="Check with Supplier"/>
    <s v="ValidationException: There was an error in processing Invoice : 91011718358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5417232892048338CU86|Production-SMART-EASTUS|Correlation Id:08585103862165538392908987490CU31|Reason: HTTP - ValidationException: There was an error in processing Invoice : 910117183589080523 because of following errors _x000a_Partner Invoice date cannot be greater than Current date"/>
    <s v="https://gepsmartinterfacestorage.blob.core.windows.net/buyersqlconn/70242/Interfaces/Inbound/EDI/Invoice/ProcessingError/2023/08/05/Invoice_20230805073128_d9870091-237a-46b1-8d3f-7df4637a25b8.txt"/>
    <m/>
    <m/>
    <m/>
    <m/>
  </r>
  <r>
    <x v="1"/>
    <d v="2023-08-05T00:00:00"/>
    <s v="CincinnatiBell"/>
    <x v="1"/>
    <s v="200661853955|76455"/>
    <s v="Check with Supplier"/>
    <s v="ValidationException: There was an error in processing Invoice : 9101171385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858358345017967CU16|Production-SMART-EASTUS|Correlation Id:08585103862165538392908987490CU31|Reason: HTTP - ValidationException: There was an error in processing Invoice : 910117138584080523 because of following errors _x000a_Partner Invoice date cannot be greater than Current date"/>
    <s v="https://gepsmartinterfacestorage.blob.core.windows.net/buyersqlconn/70242/Interfaces/Inbound/EDI/Invoice/ProcessingError/2023/08/05/Invoice_20230805073128_a414a0a7-d980-4540-ae14-3ec77cb49ef3.txt"/>
    <m/>
    <m/>
    <m/>
    <m/>
  </r>
  <r>
    <x v="1"/>
    <d v="2023-08-05T00:00:00"/>
    <s v="CincinnatiBell"/>
    <x v="1"/>
    <s v="200351866754|76455"/>
    <s v="Check with Supplier"/>
    <s v="ValidationException: There was an error in processing Invoice : 910117376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5079678764087545CU55|Production-SMART-EASTUS|Correlation Id:08585103862165538392908987490CU31|Reason: HTTP - ValidationException: There was an error in processing Invoice : 910117376510080523 because of following errors _x000a_Partner Invoice date cannot be greater than Current date"/>
    <s v="https://gepsmartinterfacestorage.blob.core.windows.net/buyersqlconn/70242/Interfaces/Inbound/EDI/Invoice/ProcessingError/2023/08/05/Invoice_20230805073129_f4407591-ad90-4214-8fba-c6681e7b47bf.txt"/>
    <m/>
    <m/>
    <m/>
    <m/>
  </r>
  <r>
    <x v="1"/>
    <d v="2023-08-05T00:00:00"/>
    <s v="CincinnatiBell"/>
    <x v="1"/>
    <s v="200831866064|76455"/>
    <s v="Check with Supplier"/>
    <s v="ValidationException: There was an error in processing Invoice : 91011733645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72834220021645CU27|Production-SMART-EASTUS|Correlation Id:08585103862165538392908987490CU31|Reason: HTTP - ValidationException: There was an error in processing Invoice : 910117336455080523 because of following errors _x000a_Partner Invoice date cannot be greater than Current date"/>
    <s v="https://gepsmartinterfacestorage.blob.core.windows.net/buyersqlconn/70242/Interfaces/Inbound/EDI/Invoice/ProcessingError/2023/08/05/Invoice_20230805073128_46ab971f-c323-44bc-8073-6e190b70f0e6.txt"/>
    <m/>
    <m/>
    <m/>
    <m/>
  </r>
  <r>
    <x v="1"/>
    <d v="2023-08-05T00:00:00"/>
    <s v="CincinnatiBell"/>
    <x v="1"/>
    <s v="200891872351|76455"/>
    <s v="Check with Supplier"/>
    <s v="ValidationException: There was an error in processing Invoice : 91011727044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92000000"/>
    <m/>
    <d v="2023-08-05T07:31:00"/>
    <n v="76455"/>
    <s v="SaveInvoiceFromInterface"/>
    <s v="Failed|EDI_InvoiceWorkflow|08585103861965185055663937331CU53|Production-SMART-EASTUS|Correlation Id:08585103862165538392908987490CU31|Reason: HTTP - ValidationException: There was an error in processing Invoice : 910117270446080523 because of following errors _x000a_Partner Invoice date cannot be greater than Current date"/>
    <s v="https://gepsmartinterfacestorage.blob.core.windows.net/buyersqlconn/70242/Interfaces/Inbound/EDI/Invoice/ProcessingError/2023/08/05/Invoice_20230805073128_44e9b597-486a-4083-93e4-a55439de5585.txt"/>
    <m/>
    <m/>
    <m/>
    <m/>
  </r>
  <r>
    <x v="1"/>
    <d v="2023-08-05T00:00:00"/>
    <s v="CincinnatiBell"/>
    <x v="1"/>
    <s v="200501864478|76455"/>
    <s v="Check with Supplier"/>
    <s v="ValidationException: There was an error in processing Invoice : 9101178207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02000000"/>
    <m/>
    <d v="2023-08-05T07:31:00"/>
    <n v="76455"/>
    <s v="SaveInvoiceFromInterface"/>
    <s v="Failed|EDI_InvoiceWorkflow|08585103861969859575075163561CU83|Production-SMART-EASTUS|Correlation Id:08585103862165538392908987490CU31|Reason: HTTP - ValidationException: There was an error in processing Invoice : 910117820741080523 because of following errors _x000a_Partner Invoice date cannot be greater than Current date"/>
    <s v="https://gepsmartinterfacestorage.blob.core.windows.net/buyersqlconn/70242/Interfaces/Inbound/EDI/Invoice/ProcessingError/2023/08/05/Invoice_20230805073128_ecdfdb51-9cc5-4699-8c36-426b5f903fcc.txt"/>
    <m/>
    <m/>
    <m/>
    <m/>
  </r>
  <r>
    <x v="1"/>
    <d v="2023-08-05T00:00:00"/>
    <s v="CincinnatiBell"/>
    <x v="1"/>
    <s v="200061863638|76455"/>
    <s v="Check with Supplier"/>
    <s v="ValidationException: There was an error in processing Invoice : 9101172237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4512511353397CU17|Production-SMART-EASTUS|Correlation Id:08585103862165538392908987490CU31|Reason: HTTP - ValidationException: There was an error in processing Invoice : 910117223738080523 because of following errors _x000a_Partner Invoice date cannot be greater than Current date"/>
    <s v="https://gepsmartinterfacestorage.blob.core.windows.net/buyersqlconn/70242/Interfaces/Inbound/EDI/Invoice/ProcessingError/2023/08/05/Invoice_20230805073128_fdb6ae02-60fb-42cb-b5f4-1ab2e93c2e0a.txt"/>
    <m/>
    <m/>
    <m/>
    <m/>
  </r>
  <r>
    <x v="1"/>
    <d v="2023-08-05T00:00:00"/>
    <s v="CincinnatiBell"/>
    <x v="1"/>
    <s v="200441867390|76455"/>
    <s v="Check with Supplier"/>
    <s v="ValidationException: There was an error in processing Invoice : 9101171779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642082469879001CU55|Production-SMART-EASTUS|Correlation Id:08585103862165538392908987490CU31|Reason: HTTP - ValidationException: There was an error in processing Invoice : 910117177961080523 because of following errors _x000a_Partner Invoice date cannot be greater than Current date"/>
    <s v="https://gepsmartinterfacestorage.blob.core.windows.net/buyersqlconn/70242/Interfaces/Inbound/EDI/Invoice/ProcessingError/2023/08/05/Invoice_20230805073129_2bcfd0fb-b4fc-4133-ab24-66a9d487410b.txt"/>
    <m/>
    <m/>
    <m/>
    <m/>
  </r>
  <r>
    <x v="1"/>
    <d v="2023-08-05T00:00:00"/>
    <s v="CincinnatiBell"/>
    <x v="1"/>
    <s v="210002377312|76455"/>
    <s v="Check with Supplier"/>
    <s v="ValidationException: There was an error in processing Invoice : 91011742092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04549330774029CU50|Production-SMART-EASTUS|Correlation Id:08585103862165538392908987490CU31|Reason: HTTP - ValidationException: There was an error in processing Invoice : 910117420921080523 because of following errors _x000a_Partner Invoice date cannot be greater than Current date"/>
    <s v="https://gepsmartinterfacestorage.blob.core.windows.net/buyersqlconn/70242/Interfaces/Inbound/EDI/Invoice/ProcessingError/2023/08/05/Invoice_20230805073128_9aa2ed63-ae29-4495-9951-b1aed70982c1.txt"/>
    <m/>
    <m/>
    <m/>
    <m/>
  </r>
  <r>
    <x v="1"/>
    <d v="2023-08-05T00:00:00"/>
    <s v="CincinnatiBell"/>
    <x v="1"/>
    <s v="210002376821|76455"/>
    <s v="Check with Supplier"/>
    <s v="ValidationException: There was an error in processing Invoice : 91011709777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12332808576172CU17|Production-SMART-EASTUS|Correlation Id:08585103862165538392908987490CU31|Reason: HTTP - ValidationException: There was an error in processing Invoice : 910117097772080523 because of following errors _x000a_Partner Invoice date cannot be greater than Current date"/>
    <s v="https://gepsmartinterfacestorage.blob.core.windows.net/buyersqlconn/70242/Interfaces/Inbound/EDI/Invoice/ProcessingError/2023/08/05/Invoice_20230805073129_f88892cf-3c7b-4f6e-8727-d0e016877b71.txt"/>
    <m/>
    <m/>
    <m/>
    <m/>
  </r>
  <r>
    <x v="1"/>
    <d v="2023-08-05T00:00:00"/>
    <s v="CincinnatiBell"/>
    <x v="1"/>
    <s v="200831866063|76455"/>
    <s v="Check with Supplier"/>
    <s v="ValidationException: There was an error in processing Invoice : 91011733445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44094863815353CU82|Production-SMART-EASTUS|Correlation Id:08585103862165538392908987490CU31|Reason: HTTP - ValidationException: There was an error in processing Invoice : 910117334453080523 because of following errors _x000a_Partner Invoice date cannot be greater than Current date"/>
    <s v="https://gepsmartinterfacestorage.blob.core.windows.net/buyersqlconn/70242/Interfaces/Inbound/EDI/Invoice/ProcessingError/2023/08/05/Invoice_20230805073128_e6dc28f1-b294-4198-a166-b859260c2688.txt"/>
    <m/>
    <m/>
    <m/>
    <m/>
  </r>
  <r>
    <x v="1"/>
    <d v="2023-08-05T00:00:00"/>
    <s v="CincinnatiBell"/>
    <x v="1"/>
    <s v="200541863882|76455"/>
    <s v="Check with Supplier"/>
    <s v="ValidationException: There was an error in processing Invoice : 91011725930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93437771430269CU23|Production-SMART-EASTUS|Correlation Id:08585103862165538392908987490CU31|Reason: HTTP - ValidationException: There was an error in processing Invoice : 910117259300080523 because of following errors _x000a_Partner Invoice date cannot be greater than Current date"/>
    <s v="https://gepsmartinterfacestorage.blob.core.windows.net/buyersqlconn/70242/Interfaces/Inbound/EDI/Invoice/ProcessingError/2023/08/05/Invoice_20230805073128_def71cbd-e775-46d8-aa21-71168d210792.txt"/>
    <m/>
    <m/>
    <m/>
    <m/>
  </r>
  <r>
    <x v="1"/>
    <d v="2023-08-05T00:00:00"/>
    <s v="CincinnatiBell"/>
    <x v="1"/>
    <s v="210002376818|76455"/>
    <s v="Check with Supplier"/>
    <s v="ValidationException: There was an error in processing Invoice : 9101170959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191557690371518CU31|Production-SMART-EASTUS|Correlation Id:08585103862165538392908987490CU31|Reason: HTTP - ValidationException: There was an error in processing Invoice : 910117095928080523 because of following errors _x000a_Partner Invoice date cannot be greater than Current date"/>
    <s v="https://gepsmartinterfacestorage.blob.core.windows.net/buyersqlconn/70242/Interfaces/Inbound/EDI/Invoice/ProcessingError/2023/08/05/Invoice_20230805073129_0d638ff1-72a8-454c-a1c7-55b32f3d3a44.txt"/>
    <m/>
    <m/>
    <m/>
    <m/>
  </r>
  <r>
    <x v="1"/>
    <d v="2023-08-05T00:00:00"/>
    <s v="CincinnatiBell"/>
    <x v="1"/>
    <s v="200641868465|76455"/>
    <s v="Check with Supplier"/>
    <s v="ValidationException: There was an error in processing Invoice : 91011742110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42000000"/>
    <m/>
    <d v="2023-08-05T07:31:00"/>
    <n v="76455"/>
    <s v="SaveInvoiceFromInterface"/>
    <s v="Failed|EDI_InvoiceWorkflow|08585103861963051638720737124CU29|Production-SMART-EASTUS|Correlation Id:08585103862165538392908987490CU31|Reason: HTTP - ValidationException: There was an error in processing Invoice : 910117421104080523 because of following errors _x000a_Partner Invoice date cannot be greater than Current date"/>
    <s v="https://gepsmartinterfacestorage.blob.core.windows.net/buyersqlconn/70242/Interfaces/Inbound/EDI/Invoice/ProcessingError/2023/08/05/Invoice_20230805073129_f14dbc45-51a6-4d2e-b865-aa986886375e.txt"/>
    <m/>
    <m/>
    <m/>
    <m/>
  </r>
  <r>
    <x v="1"/>
    <d v="2023-08-05T00:00:00"/>
    <s v="CincinnatiBell"/>
    <x v="1"/>
    <s v="200541863880|76455"/>
    <s v="Check with Supplier"/>
    <s v="ValidationException: There was an error in processing Invoice : 91011725856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70057382526730365CU30|Production-SMART-EASTUS|Correlation Id:08585103862165538392908987490CU31|Reason: HTTP - ValidationException: There was an error in processing Invoice : 910117258565080523 because of following errors _x000a_Partner Invoice date cannot be greater than Current date"/>
    <s v="https://gepsmartinterfacestorage.blob.core.windows.net/buyersqlconn/70242/Interfaces/Inbound/EDI/Invoice/ProcessingError/2023/08/05/Invoice_20230805073128_62627017-2e82-416c-bbd6-cd4f96601793.txt"/>
    <m/>
    <m/>
    <m/>
    <m/>
  </r>
  <r>
    <x v="1"/>
    <d v="2023-08-05T00:00:00"/>
    <s v="CincinnatiBell"/>
    <x v="1"/>
    <s v="200351866753|76455"/>
    <s v="Check with Supplier"/>
    <s v="ValidationException: There was an error in processing Invoice : 91011737647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68893989258080CU30|Production-SMART-EASTUS|Correlation Id:08585103862165538392908987490CU31|Reason: HTTP - ValidationException: There was an error in processing Invoice : 910117376479080523 because of following errors _x000a_Partner Invoice date cannot be greater than Current date"/>
    <s v="https://gepsmartinterfacestorage.blob.core.windows.net/buyersqlconn/70242/Interfaces/Inbound/EDI/Invoice/ProcessingError/2023/08/05/Invoice_20230805073129_6b4d6e79-bb37-44f4-863e-205f08495a69.txt"/>
    <m/>
    <m/>
    <m/>
    <m/>
  </r>
  <r>
    <x v="1"/>
    <d v="2023-08-05T00:00:00"/>
    <s v="CincinnatiBell"/>
    <x v="1"/>
    <s v="200441867374|76455"/>
    <s v="Check with Supplier"/>
    <s v="ValidationException: There was an error in processing Invoice : 91011718581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6032655777814037CU84|Production-SMART-EASTUS|Correlation Id:08585103862165538392908987490CU31|Reason: HTTP - ValidationException: There was an error in processing Invoice : 910117185812080523 because of following errors _x000a_Partner Invoice date cannot be greater than Current date"/>
    <s v="https://gepsmartinterfacestorage.blob.core.windows.net/buyersqlconn/70242/Interfaces/Inbound/EDI/Invoice/ProcessingError/2023/08/05/Invoice_20230805073128_b78914ac-1790-4a94-a301-baf51438fba1.txt"/>
    <m/>
    <m/>
    <m/>
    <m/>
  </r>
  <r>
    <x v="1"/>
    <d v="2023-08-05T00:00:00"/>
    <s v="CincinnatiBell"/>
    <x v="1"/>
    <s v="210002377864|76455"/>
    <s v="Check with Supplier"/>
    <s v="ValidationException: There was an error in processing Invoice : 9101184740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450999459065848CU87|Production-SMART-EASTUS|Correlation Id:08585103862165538392908987490CU31|Reason: HTTP - ValidationException: There was an error in processing Invoice : 910118474002080523 because of following errors _x000a_Partner Invoice date cannot be greater than Current date"/>
    <s v="https://gepsmartinterfacestorage.blob.core.windows.net/buyersqlconn/70242/Interfaces/Inbound/EDI/Invoice/ProcessingError/2023/08/05/Invoice_20230805073129_3b224cc7-c86e-4f7b-8de4-459822b3629c.txt"/>
    <m/>
    <m/>
    <m/>
    <m/>
  </r>
  <r>
    <x v="1"/>
    <d v="2023-08-05T00:00:00"/>
    <s v="CincinnatiBell"/>
    <x v="1"/>
    <s v="210002376825|76455"/>
    <s v="Check with Supplier"/>
    <s v="ValidationException: There was an error in processing Invoice : 91011714171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7749379613665395CU17|Production-SMART-EASTUS|Correlation Id:08585103862165538392908987490CU31|Reason: HTTP - ValidationException: There was an error in processing Invoice : 910117141711080523 because of following errors _x000a_Partner Invoice date cannot be greater than Current date"/>
    <s v="https://gepsmartinterfacestorage.blob.core.windows.net/buyersqlconn/70242/Interfaces/Inbound/EDI/Invoice/ProcessingError/2023/08/05/Invoice_20230805073129_1fb6b66b-247c-4509-954f-5a8ec29e864e.txt"/>
    <m/>
    <m/>
    <m/>
    <m/>
  </r>
  <r>
    <x v="1"/>
    <d v="2023-08-05T00:00:00"/>
    <s v="CincinnatiBell"/>
    <x v="1"/>
    <s v="200781867249|76455"/>
    <s v="Check with Supplier"/>
    <s v="ValidationException: There was an error in processing Invoice : 91011782097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82000000"/>
    <m/>
    <d v="2023-08-05T07:31:00"/>
    <n v="76455"/>
    <s v="SaveInvoiceFromInterface"/>
    <s v="Failed|EDI_InvoiceWorkflow|08585103861969970682598706696CU82|Production-SMART-EASTUS|Correlation Id:08585103862165538392908987490CU31|Reason: HTTP - ValidationException: There was an error in processing Invoice : 910117820973080523 because of following errors _x000a_Partner Invoice date cannot be greater than Current date"/>
    <s v="https://gepsmartinterfacestorage.blob.core.windows.net/buyersqlconn/70242/Interfaces/Inbound/EDI/Invoice/ProcessingError/2023/08/05/Invoice_20230805073128_bd6b34d6-15f2-457a-a2ca-d267ed5aa157.txt"/>
    <m/>
    <m/>
    <m/>
    <m/>
  </r>
  <r>
    <x v="1"/>
    <d v="2023-08-05T00:00:00"/>
    <s v="CincinnatiBell"/>
    <x v="1"/>
    <s v="200651867830|76455"/>
    <s v="Check with Supplier"/>
    <s v="ValidationException: There was an error in processing Invoice : 9101170576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5639487941868881CU51|Production-SMART-EASTUS|Correlation Id:08585103862165538392908987490CU31|Reason: HTTP - ValidationException: There was an error in processing Invoice : 910117057641080523 because of following errors _x000a_Partner Invoice date cannot be greater than Current date"/>
    <s v="https://gepsmartinterfacestorage.blob.core.windows.net/buyersqlconn/70242/Interfaces/Inbound/EDI/Invoice/ProcessingError/2023/08/05/Invoice_20230805073128_423b8887-4483-4854-8174-87809b382892.txt"/>
    <m/>
    <m/>
    <m/>
    <m/>
  </r>
  <r>
    <x v="1"/>
    <d v="2023-08-05T00:00:00"/>
    <s v="CincinnatiBell"/>
    <x v="1"/>
    <s v="210002377313|76455"/>
    <s v="Check with Supplier"/>
    <s v="ValidationException: There was an error in processing Invoice : 9101174203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62384910761992CU19|Production-SMART-EASTUS|Correlation Id:08585103862165538392908987490CU31|Reason: HTTP - ValidationException: There was an error in processing Invoice : 910117420327080523 because of following errors _x000a_Partner Invoice date cannot be greater than Current date"/>
    <s v="https://gepsmartinterfacestorage.blob.core.windows.net/buyersqlconn/70242/Interfaces/Inbound/EDI/Invoice/ProcessingError/2023/08/05/Invoice_20230805073128_414f32a7-f23d-41b7-8537-ad2b0173d682.txt"/>
    <m/>
    <m/>
    <m/>
    <m/>
  </r>
  <r>
    <x v="1"/>
    <d v="2023-08-05T00:00:00"/>
    <s v="CincinnatiBell"/>
    <x v="1"/>
    <s v="200351866756|76455"/>
    <s v="Check with Supplier"/>
    <s v="ValidationException: There was an error in processing Invoice : 9101173777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0803651602021641CU53|Production-SMART-EASTUS|Correlation Id:08585103862165538392908987490CU31|Reason: HTTP - ValidationException: There was an error in processing Invoice : 910117377735080523 because of following errors _x000a_Partner Invoice date cannot be greater than Current date"/>
    <s v="https://gepsmartinterfacestorage.blob.core.windows.net/buyersqlconn/70242/Interfaces/Inbound/EDI/Invoice/ProcessingError/2023/08/05/Invoice_20230805073129_a63b33ec-2ebb-4e22-b2c8-9bf31d8afe38.txt"/>
    <m/>
    <m/>
    <m/>
    <m/>
  </r>
  <r>
    <x v="1"/>
    <d v="2023-08-05T00:00:00"/>
    <s v="CincinnatiBell"/>
    <x v="1"/>
    <s v="210002377639|76455"/>
    <s v="Check with Supplier"/>
    <s v="ValidationException: There was an error in processing Invoice : 910117821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017366616284997CU24|Production-SMART-EASTUS|Correlation Id:08585103862165538392908987490CU31|Reason: HTTP - ValidationException: There was an error in processing Invoice : 910117821510080523 because of following errors _x000a_Partner Invoice date cannot be greater than Current date"/>
    <s v="https://gepsmartinterfacestorage.blob.core.windows.net/buyersqlconn/70242/Interfaces/Inbound/EDI/Invoice/ProcessingError/2023/08/05/Invoice_20230805073129_650fce7f-3615-4658-83e8-7f945b068fbe.txt"/>
    <m/>
    <m/>
    <m/>
    <m/>
  </r>
  <r>
    <x v="1"/>
    <d v="2023-08-05T00:00:00"/>
    <s v="CincinnatiBell"/>
    <x v="1"/>
    <s v="210002377863|76455"/>
    <s v="Check with Supplier"/>
    <s v="ValidationException: There was an error in processing Invoice : 91011847451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907790845929310CU81|Production-SMART-EASTUS|Correlation Id:08585103862165538392908987490CU31|Reason: HTTP - ValidationException: There was an error in processing Invoice : 910118474515080523 because of following errors _x000a_Partner Invoice date cannot be greater than Current date"/>
    <s v="https://gepsmartinterfacestorage.blob.core.windows.net/buyersqlconn/70242/Interfaces/Inbound/EDI/Invoice/ProcessingError/2023/08/05/Invoice_20230805073129_88a3f339-6501-4c53-acd3-15e871a676a1.txt"/>
    <m/>
    <m/>
    <m/>
    <m/>
  </r>
  <r>
    <x v="1"/>
    <d v="2023-08-05T00:00:00"/>
    <s v="CincinnatiBell"/>
    <x v="1"/>
    <s v="200841867454|76455"/>
    <s v="Check with Supplier"/>
    <s v="ValidationException: There was an error in processing Invoice : 91011709572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567296876828282CU80|Production-SMART-EASTUS|Correlation Id:08585103862165538392908987490CU31|Reason: HTTP - ValidationException: There was an error in processing Invoice : 910117095720080523 because of following errors _x000a_Partner Invoice date cannot be greater than Current date"/>
    <s v="https://gepsmartinterfacestorage.blob.core.windows.net/buyersqlconn/70242/Interfaces/Inbound/EDI/Invoice/ProcessingError/2023/08/05/Invoice_20230805073128_1afae0c0-890f-4bcb-bbd2-9a03b78f62ef.txt"/>
    <m/>
    <m/>
    <m/>
    <m/>
  </r>
  <r>
    <x v="1"/>
    <d v="2023-08-05T00:00:00"/>
    <s v="CincinnatiBell"/>
    <x v="1"/>
    <s v="200401865849|76455"/>
    <s v="Check with Supplier"/>
    <s v="ValidationException: There was an error in processing Invoice : 91011741868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46967400312897CU51|Production-SMART-EASTUS|Correlation Id:08585103862165538392908987490CU31|Reason: HTTP - ValidationException: There was an error in processing Invoice : 910117418688080523 because of following errors _x000a_Partner Invoice date cannot be greater than Current date"/>
    <s v="https://gepsmartinterfacestorage.blob.core.windows.net/buyersqlconn/70242/Interfaces/Inbound/EDI/Invoice/ProcessingError/2023/08/05/Invoice_20230805073128_a7e5b334-5949-473f-93f4-6d4d297b3e84.txt"/>
    <m/>
    <m/>
    <m/>
    <m/>
  </r>
  <r>
    <x v="1"/>
    <d v="2023-08-05T00:00:00"/>
    <s v="CincinnatiBell"/>
    <x v="1"/>
    <s v="200391863434|76455"/>
    <s v="Check with Supplier"/>
    <s v="ValidationException: There was an error in processing Invoice : 9101172956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92000000"/>
    <m/>
    <d v="2023-08-05T07:31:00"/>
    <n v="76455"/>
    <s v="SaveInvoiceFromInterface"/>
    <s v="Failed|EDI_InvoiceWorkflow|08585103861961244782909504637CU28|Production-SMART-EASTUS|Correlation Id:08585103862165538392908987490CU31|Reason: HTTP - ValidationException: There was an error in processing Invoice : 910117295627080523 because of following errors _x000a_Partner Invoice date cannot be greater than Current date"/>
    <s v="https://gepsmartinterfacestorage.blob.core.windows.net/buyersqlconn/70242/Interfaces/Inbound/EDI/Invoice/ProcessingError/2023/08/05/Invoice_20230805073129_ed64bcdc-fe98-4781-9d9a-46af311bb02c.txt"/>
    <m/>
    <m/>
    <m/>
    <m/>
  </r>
  <r>
    <x v="1"/>
    <d v="2023-08-05T00:00:00"/>
    <s v="CincinnatiBell"/>
    <x v="1"/>
    <s v="200841867318|76455"/>
    <s v="Check with Supplier"/>
    <s v="ValidationException: There was an error in processing Invoice : 9101017376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480523860885451CU25|Production-SMART-EASTUS|Correlation Id:08585103862165538392908987490CU31|Reason: HTTP - ValidationException: There was an error in processing Invoice : 910101737623080523 because of following errors _x000a_Partner Invoice date cannot be greater than Current date"/>
    <s v="https://gepsmartinterfacestorage.blob.core.windows.net/buyersqlconn/70242/Interfaces/Inbound/EDI/Invoice/ProcessingError/2023/08/05/Invoice_20230805073128_1c765fdc-670a-4c73-bf7d-735ac5f2ba38.txt"/>
    <m/>
    <m/>
    <m/>
    <m/>
  </r>
  <r>
    <x v="1"/>
    <d v="2023-08-05T00:00:00"/>
    <s v="CincinnatiBell"/>
    <x v="1"/>
    <s v="200061863639|76455"/>
    <s v="Check with Supplier"/>
    <s v="ValidationException: There was an error in processing Invoice : 91011722403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303946885306656CU16|Production-SMART-EASTUS|Correlation Id:08585103862165538392908987490CU31|Reason: HTTP - ValidationException: There was an error in processing Invoice : 910117224036080523 because of following errors _x000a_Partner Invoice date cannot be greater than Current date"/>
    <s v="https://gepsmartinterfacestorage.blob.core.windows.net/buyersqlconn/70242/Interfaces/Inbound/EDI/Invoice/ProcessingError/2023/08/05/Invoice_20230805073128_60ae6b2b-28fd-473a-9a17-fc4cc51ccbb7.txt"/>
    <m/>
    <m/>
    <m/>
    <m/>
  </r>
  <r>
    <x v="1"/>
    <d v="2023-08-05T00:00:00"/>
    <s v="CincinnatiBell"/>
    <x v="1"/>
    <s v="200061863640|76455"/>
    <s v="Check with Supplier"/>
    <s v="ValidationException: There was an error in processing Invoice : 9101172246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752679153584607CU85|Production-SMART-EASTUS|Correlation Id:08585103862165538392908987490CU31|Reason: HTTP - ValidationException: There was an error in processing Invoice : 910117224656080523 because of following errors _x000a_Partner Invoice date cannot be greater than Current date"/>
    <s v="https://gepsmartinterfacestorage.blob.core.windows.net/buyersqlconn/70242/Interfaces/Inbound/EDI/Invoice/ProcessingError/2023/08/05/Invoice_20230805073128_629bd972-7073-492f-bf48-ab7a7372cf55.txt"/>
    <m/>
    <m/>
    <m/>
    <m/>
  </r>
  <r>
    <x v="1"/>
    <d v="2023-08-05T00:00:00"/>
    <s v="CincinnatiBell"/>
    <x v="1"/>
    <s v="200401865850|76455"/>
    <s v="Check with Supplier"/>
    <s v="ValidationException: There was an error in processing Invoice : 9101174191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14124087867833CU16|Production-SMART-EASTUS|Correlation Id:08585103862165538392908987490CU31|Reason: HTTP - ValidationException: There was an error in processing Invoice : 910117419184080523 because of following errors _x000a_Partner Invoice date cannot be greater than Current date"/>
    <s v="https://gepsmartinterfacestorage.blob.core.windows.net/buyersqlconn/70242/Interfaces/Inbound/EDI/Invoice/ProcessingError/2023/08/05/Invoice_20230805073128_170f54bd-4d17-4ed1-bf2f-61aacdca6abf.txt"/>
    <m/>
    <m/>
    <m/>
    <m/>
  </r>
  <r>
    <x v="1"/>
    <d v="2023-08-05T00:00:00"/>
    <s v="CincinnatiBell"/>
    <x v="1"/>
    <s v="200331866971|76455"/>
    <s v="Check with Supplier"/>
    <s v="ValidationException: There was an error in processing Invoice : 91011755369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32000000"/>
    <m/>
    <d v="2023-08-05T07:31:00"/>
    <n v="76455"/>
    <s v="SaveInvoiceFromInterface"/>
    <s v="Failed|EDI_InvoiceWorkflow|08585103861965116885829062589CU18|Production-SMART-EASTUS|Correlation Id:08585103862165538392908987490CU31|Reason: HTTP - ValidationException: There was an error in processing Invoice : 910117553692080523 because of following errors _x000a_Partner Invoice date cannot be greater than Current date"/>
    <s v="https://gepsmartinterfacestorage.blob.core.windows.net/buyersqlconn/70242/Interfaces/Inbound/EDI/Invoice/ProcessingError/2023/08/05/Invoice_20230805073128_f4bdce99-374d-4a2a-84e5-bd009bb9c75b.txt"/>
    <m/>
    <m/>
    <m/>
    <m/>
  </r>
  <r>
    <x v="1"/>
    <d v="2023-08-05T00:00:00"/>
    <s v="CincinnatiBell"/>
    <x v="1"/>
    <s v="210002377317|76455"/>
    <s v="Check with Supplier"/>
    <s v="ValidationException: There was an error in processing Invoice : 91011746592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79601106841655CU84|Production-SMART-EASTUS|Correlation Id:08585103862165538392908987490CU31|Reason: HTTP - ValidationException: There was an error in processing Invoice : 910117465924080523 because of following errors _x000a_Partner Invoice date cannot be greater than Current date"/>
    <s v="https://gepsmartinterfacestorage.blob.core.windows.net/buyersqlconn/70242/Interfaces/Inbound/EDI/Invoice/ProcessingError/2023/08/05/Invoice_20230805073128_fc0b234c-c0cc-493e-9b29-78058679648f.txt"/>
    <m/>
    <m/>
    <m/>
    <m/>
  </r>
  <r>
    <x v="1"/>
    <d v="2023-08-05T00:00:00"/>
    <s v="CincinnatiBell"/>
    <x v="1"/>
    <s v="200761863072|76455"/>
    <s v="Check with Supplier"/>
    <s v="ValidationException: There was an error in processing Invoice : 91011847418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62000000"/>
    <m/>
    <d v="2023-08-05T07:31:00"/>
    <n v="76455"/>
    <s v="SaveInvoiceFromInterface"/>
    <s v="Failed|EDI_InvoiceWorkflow|08585103861969838437225211555CU53|Production-SMART-EASTUS|Correlation Id:08585103862165538392908987490CU31|Reason: HTTP - ValidationException: There was an error in processing Invoice : 910118474185080523 because of following errors _x000a_Partner Invoice date cannot be greater than Current date"/>
    <s v="https://gepsmartinterfacestorage.blob.core.windows.net/buyersqlconn/70242/Interfaces/Inbound/EDI/Invoice/ProcessingError/2023/08/05/Invoice_20230805073128_4b7b89a1-c5cc-482a-9e94-3f93b06ec8af.txt"/>
    <m/>
    <m/>
    <m/>
    <m/>
  </r>
  <r>
    <x v="1"/>
    <d v="2023-08-05T00:00:00"/>
    <s v="CincinnatiBell"/>
    <x v="1"/>
    <s v="200651867831|76455"/>
    <s v="Check with Supplier"/>
    <s v="ValidationException: There was an error in processing Invoice : 91011705788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4831803591002848CU24|Production-SMART-EASTUS|Correlation Id:08585103862165538392908987490CU31|Reason: HTTP - ValidationException: There was an error in processing Invoice : 910117057881080523 because of following errors _x000a_Partner Invoice date cannot be greater than Current date"/>
    <s v="https://gepsmartinterfacestorage.blob.core.windows.net/buyersqlconn/70242/Interfaces/Inbound/EDI/Invoice/ProcessingError/2023/08/05/Invoice_20230805073129_565cb07b-56da-4563-b755-d036b2e765db.txt"/>
    <m/>
    <m/>
    <m/>
    <m/>
  </r>
  <r>
    <x v="1"/>
    <d v="2023-08-05T00:00:00"/>
    <s v="CincinnatiBell"/>
    <x v="1"/>
    <s v="200661853954|76455"/>
    <s v="Check with Supplier"/>
    <s v="ValidationException: There was an error in processing Invoice : 9101171384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70016690505397469CU55|Production-SMART-EASTUS|Correlation Id:08585103862165538392908987490CU31|Reason: HTTP - ValidationException: There was an error in processing Invoice : 910117138435080523 because of following errors _x000a_Partner Invoice date cannot be greater than Current date"/>
    <s v="https://gepsmartinterfacestorage.blob.core.windows.net/buyersqlconn/70242/Interfaces/Inbound/EDI/Invoice/ProcessingError/2023/08/05/Invoice_20230805073128_7fa7acf5-3229-4790-8ad9-af61af305256.txt"/>
    <m/>
    <m/>
    <m/>
    <m/>
  </r>
  <r>
    <x v="1"/>
    <d v="2023-08-05T00:00:00"/>
    <s v="CincinnatiBell"/>
    <x v="1"/>
    <s v="210002377858|76455"/>
    <s v="Check with Supplier"/>
    <s v="ValidationException: There was an error in processing Invoice : 91011842976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846610662234308CU87|Production-SMART-EASTUS|Correlation Id:08585103862165538392908987490CU31|Reason: HTTP - ValidationException: There was an error in processing Invoice : 910118429768080523 because of following errors _x000a_Partner Invoice date cannot be greater than Current date"/>
    <s v="https://gepsmartinterfacestorage.blob.core.windows.net/buyersqlconn/70242/Interfaces/Inbound/EDI/Invoice/ProcessingError/2023/08/05/Invoice_20230805073129_ac2f86b9-b840-4a85-9bb9-da1db37348f3.txt"/>
    <m/>
    <m/>
    <m/>
    <m/>
  </r>
  <r>
    <x v="1"/>
    <d v="2023-08-05T00:00:00"/>
    <s v="CincinnatiBell"/>
    <x v="1"/>
    <s v="210002376834|76455"/>
    <s v="Check with Supplier"/>
    <s v="ValidationException: There was an error in processing Invoice : 91011722445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2155514949167753CU27|Production-SMART-EASTUS|Correlation Id:08585103862165538392908987490CU31|Reason: HTTP - ValidationException: There was an error in processing Invoice : 910117224458080523 because of following errors _x000a_Partner Invoice date cannot be greater than Current date"/>
    <s v="https://gepsmartinterfacestorage.blob.core.windows.net/buyersqlconn/70242/Interfaces/Inbound/EDI/Invoice/ProcessingError/2023/08/05/Invoice_20230805073130_67c2f42a-ba90-4960-8dc6-7514484f4ea6.txt"/>
    <m/>
    <m/>
    <m/>
    <m/>
  </r>
  <r>
    <x v="1"/>
    <d v="2023-08-05T00:00:00"/>
    <s v="CincinnatiBell"/>
    <x v="1"/>
    <s v="200541863884|76455"/>
    <s v="Check with Supplier"/>
    <s v="ValidationException: There was an error in processing Invoice : 91011726104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4336558831996475CU85|Production-SMART-EASTUS|Correlation Id:08585103862165538392908987490CU31|Reason: HTTP - ValidationException: There was an error in processing Invoice : 910117261049080523 because of following errors _x000a_Partner Invoice date cannot be greater than Current date"/>
    <s v="https://gepsmartinterfacestorage.blob.core.windows.net/buyersqlconn/70242/Interfaces/Inbound/EDI/Invoice/ProcessingError/2023/08/05/Invoice_20230805073129_7972f8b6-da53-4597-8b29-337fa893cb79.txt"/>
    <m/>
    <m/>
    <m/>
    <m/>
  </r>
  <r>
    <x v="1"/>
    <d v="2023-08-05T00:00:00"/>
    <s v="CincinnatiBell"/>
    <x v="1"/>
    <s v="200431869659|76455"/>
    <s v="Check with Supplier"/>
    <s v="ValidationException: There was an error in processing Invoice : 91011729776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1355104430483555CU31|Production-SMART-EASTUS|Correlation Id:08585103862165538392908987490CU31|Reason: HTTP - ValidationException: There was an error in processing Invoice : 910117297760080523 because of following errors _x000a_Partner Invoice date cannot be greater than Current date"/>
    <s v="https://gepsmartinterfacestorage.blob.core.windows.net/buyersqlconn/70242/Interfaces/Inbound/EDI/Invoice/ProcessingError/2023/08/05/Invoice_20230805073129_7d762e20-3399-48d1-b8b4-20c3e48dc7f7.txt"/>
    <m/>
    <m/>
    <m/>
    <m/>
  </r>
  <r>
    <x v="1"/>
    <d v="2023-08-05T00:00:00"/>
    <s v="CincinnatiBell"/>
    <x v="1"/>
    <s v="210002380013|76455"/>
    <s v="Check with Supplier"/>
    <s v="ValidationException: There was an error in processing Invoice : 91011722753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04431536440944CU17|Production-SMART-EASTUS|Correlation Id:08585103862165538392908987490CU31|Reason: HTTP - ValidationException: There was an error in processing Invoice : 910117227534080523 because of following errors _x000a_Partner Invoice date cannot be greater than Current date"/>
    <s v="https://gepsmartinterfacestorage.blob.core.windows.net/buyersqlconn/70242/Interfaces/Inbound/EDI/Invoice/ProcessingError/2023/08/05/Invoice_20230805073128_e5116cc6-022a-4d3d-8509-71711a1d3b1b.txt"/>
    <m/>
    <m/>
    <m/>
    <m/>
  </r>
  <r>
    <x v="1"/>
    <d v="2023-08-05T00:00:00"/>
    <s v="CincinnatiBell"/>
    <x v="1"/>
    <s v="200941871540|76455"/>
    <s v="Check with Supplier"/>
    <s v="ValidationException: There was an error in processing Invoice : 91011709747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942000000"/>
    <m/>
    <d v="2023-08-05T07:31:00"/>
    <n v="76455"/>
    <s v="SaveInvoiceFromInterface"/>
    <s v="Failed|EDI_InvoiceWorkflow|08585103861969779651720891709CU21|Production-SMART-EASTUS|Correlation Id:08585103862165538392908987490CU31|Reason: HTTP - ValidationException: There was an error in processing Invoice : 910117097475080523 because of following errors _x000a_Partner Invoice date cannot be greater than Current date"/>
    <s v="https://gepsmartinterfacestorage.blob.core.windows.net/buyersqlconn/70242/Interfaces/Inbound/EDI/Invoice/ProcessingError/2023/08/05/Invoice_20230805073128_7a4628b0-3294-4dd1-ba23-04c22e92af57.txt"/>
    <m/>
    <m/>
    <m/>
    <m/>
  </r>
  <r>
    <x v="1"/>
    <d v="2023-08-05T00:00:00"/>
    <s v="CincinnatiBell"/>
    <x v="1"/>
    <s v="210002377638|76455"/>
    <s v="Check with Supplier"/>
    <s v="ValidationException: There was an error in processing Invoice : 9101178211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5085896644724CU29|Production-SMART-EASTUS|Correlation Id:08585103862165538392908987490CU31|Reason: HTTP - ValidationException: There was an error in processing Invoice : 910117821156080523 because of following errors _x000a_Partner Invoice date cannot be greater than Current date"/>
    <s v="https://gepsmartinterfacestorage.blob.core.windows.net/buyersqlconn/70242/Interfaces/Inbound/EDI/Invoice/ProcessingError/2023/08/05/Invoice_20230805073129_239beb49-5484-4536-9343-9babdf1973fe.txt"/>
    <m/>
    <m/>
    <m/>
    <m/>
  </r>
  <r>
    <x v="1"/>
    <d v="2023-08-05T00:00:00"/>
    <s v="CincinnatiBell"/>
    <x v="1"/>
    <s v="200861866026|76455"/>
    <s v="Check with Supplier"/>
    <s v="ValidationException: There was an error in processing Invoice : 9101174621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61481019986985459CU18|Production-SMART-EASTUS|Correlation Id:08585103862165538392908987490CU31|Reason: HTTP - ValidationException: There was an error in processing Invoice : 910117462161080523 because of following errors _x000a_Partner Invoice date cannot be greater than Current date"/>
    <s v="https://gepsmartinterfacestorage.blob.core.windows.net/buyersqlconn/70242/Interfaces/Inbound/EDI/Invoice/ProcessingError/2023/08/05/Invoice_20230805073129_5594797d-4035-4f24-8a42-a69ace2c3864.txt"/>
    <m/>
    <m/>
    <m/>
    <m/>
  </r>
  <r>
    <x v="1"/>
    <d v="2023-08-05T00:00:00"/>
    <s v="CincinnatiBell"/>
    <x v="1"/>
    <s v="200541863881|76455"/>
    <s v="Check with Supplier"/>
    <s v="ValidationException: There was an error in processing Invoice : 91011725904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74307427486235CU28|Production-SMART-EASTUS|Correlation Id:08585103862165538392908987490CU31|Reason: HTTP - ValidationException: There was an error in processing Invoice : 910117259045080523 because of following errors _x000a_Partner Invoice date cannot be greater than Current date"/>
    <s v="https://gepsmartinterfacestorage.blob.core.windows.net/buyersqlconn/70242/Interfaces/Inbound/EDI/Invoice/ProcessingError/2023/08/05/Invoice_20230805073128_59d3cfe1-e745-4d34-b47b-e680a6e79dbe.txt"/>
    <m/>
    <m/>
    <m/>
    <m/>
  </r>
  <r>
    <x v="1"/>
    <d v="2023-08-05T00:00:00"/>
    <s v="CincinnatiBell"/>
    <x v="1"/>
    <s v="210002377100|76455"/>
    <s v="Check with Supplier"/>
    <s v="ValidationException: There was an error in processing Invoice : 91011729429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38456788113352CU85|Production-SMART-EASTUS|Correlation Id:08585103862165538392908987490CU31|Reason: HTTP - ValidationException: There was an error in processing Invoice : 910117294296080523 because of following errors _x000a_Partner Invoice date cannot be greater than Current date"/>
    <s v="https://gepsmartinterfacestorage.blob.core.windows.net/buyersqlconn/70242/Interfaces/Inbound/EDI/Invoice/ProcessingError/2023/08/05/Invoice_20230805073128_689b5a95-961f-48e3-8ade-2c0a73468b0e.txt"/>
    <m/>
    <m/>
    <m/>
    <m/>
  </r>
  <r>
    <x v="1"/>
    <d v="2023-08-05T00:00:00"/>
    <s v="CincinnatiBell"/>
    <x v="1"/>
    <s v="200431869658|76455"/>
    <s v="Check with Supplier"/>
    <s v="ValidationException: There was an error in processing Invoice : 91011729743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4986670379285575CU20|Production-SMART-EASTUS|Correlation Id:08585103862165538392908987490CU31|Reason: HTTP - ValidationException: There was an error in processing Invoice : 910117297439080523 because of following errors _x000a_Partner Invoice date cannot be greater than Current date"/>
    <s v="https://gepsmartinterfacestorage.blob.core.windows.net/buyersqlconn/70242/Interfaces/Inbound/EDI/Invoice/ProcessingError/2023/08/05/Invoice_20230805073129_634fb6fb-a86d-4171-bc2f-d97188ad0fca.txt"/>
    <m/>
    <m/>
    <m/>
    <m/>
  </r>
  <r>
    <x v="1"/>
    <d v="2023-08-05T00:00:00"/>
    <s v="CincinnatiBell"/>
    <x v="1"/>
    <s v="200351866755|76455"/>
    <s v="Check with Supplier"/>
    <s v="ValidationException: There was an error in processing Invoice : 91011737690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09391493243989CU17|Production-SMART-EASTUS|Correlation Id:08585103862165538392908987490CU31|Reason: HTTP - ValidationException: There was an error in processing Invoice : 910117376908080523 because of following errors _x000a_Partner Invoice date cannot be greater than Current date"/>
    <s v="https://gepsmartinterfacestorage.blob.core.windows.net/buyersqlconn/70242/Interfaces/Inbound/EDI/Invoice/ProcessingError/2023/08/05/Invoice_20230805073129_52a8d7a0-d6f5-418f-9ca1-fd8569332e77.txt"/>
    <m/>
    <m/>
    <m/>
    <m/>
  </r>
  <r>
    <x v="1"/>
    <d v="2023-08-05T00:00:00"/>
    <s v="CincinnatiBell"/>
    <x v="1"/>
    <s v="210002377099|76455"/>
    <s v="Check with Supplier"/>
    <s v="ValidationException: There was an error in processing Invoice : 91011726129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788985585069212CU87|Production-SMART-EASTUS|Correlation Id:08585103862165538392908987490CU31|Reason: HTTP - ValidationException: There was an error in processing Invoice : 910117261297080523 because of following errors _x000a_Partner Invoice date cannot be greater than Current date"/>
    <s v="https://gepsmartinterfacestorage.blob.core.windows.net/buyersqlconn/70242/Interfaces/Inbound/EDI/Invoice/ProcessingError/2023/08/05/Invoice_20230805073128_cb07c9a4-cab6-48e0-a9f6-48cd91263bbb.txt"/>
    <m/>
    <m/>
    <m/>
    <m/>
  </r>
  <r>
    <x v="1"/>
    <d v="2023-08-05T00:00:00"/>
    <s v="CincinnatiBell"/>
    <x v="1"/>
    <s v="200661853956|76455"/>
    <s v="Check with Supplier"/>
    <s v="ValidationException: There was an error in processing Invoice : 91011714128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781786217011529CU84|Production-SMART-EASTUS|Correlation Id:08585103862165538392908987490CU31|Reason: HTTP - ValidationException: There was an error in processing Invoice : 910117141282080523 because of following errors _x000a_Partner Invoice date cannot be greater than Current date"/>
    <s v="https://gepsmartinterfacestorage.blob.core.windows.net/buyersqlconn/70242/Interfaces/Inbound/EDI/Invoice/ProcessingError/2023/08/05/Invoice_20230805073128_e831d611-30a0-4137-82e3-7b754a8d2437.txt"/>
    <m/>
    <m/>
    <m/>
    <m/>
  </r>
  <r>
    <x v="1"/>
    <d v="2023-08-05T00:00:00"/>
    <s v="CincinnatiBell"/>
    <x v="1"/>
    <s v="200671860233|76455"/>
    <s v="Check with Supplier"/>
    <s v="ValidationException: There was an error in processing Invoice : 9101170131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72000000"/>
    <m/>
    <d v="2023-08-05T07:31:00"/>
    <n v="76455"/>
    <s v="SaveInvoiceFromInterface"/>
    <s v="Failed|EDI_InvoiceWorkflow|08585103861947212278491276426CU85|Production-SMART-EASTUS|Correlation Id:08585103862165538392908987490CU31|Reason: HTTP - ValidationException: There was an error in processing Invoice : 910117013102080523 because of following errors _x000a_Partner Invoice date cannot be greater than Current date"/>
    <s v="https://gepsmartinterfacestorage.blob.core.windows.net/buyersqlconn/70242/Interfaces/Inbound/EDI/Invoice/ProcessingError/2023/08/05/Invoice_20230805073130_78bc3462-c495-4cd4-9d22-6453787c1348.txt"/>
    <m/>
    <m/>
    <m/>
    <m/>
  </r>
  <r>
    <x v="1"/>
    <d v="2023-08-05T00:00:00"/>
    <s v="CincinnatiBell"/>
    <x v="1"/>
    <s v="210002377101|76455"/>
    <s v="Check with Supplier"/>
    <s v="ValidationException: There was an error in processing Invoice : 91011729557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666695472815742CU31|Production-SMART-EASTUS|Correlation Id:08585103862165538392908987490CU31|Reason: HTTP - ValidationException: There was an error in processing Invoice : 910117295578080523 because of following errors _x000a_Partner Invoice date cannot be greater than Current date"/>
    <s v="https://gepsmartinterfacestorage.blob.core.windows.net/buyersqlconn/70242/Interfaces/Inbound/EDI/Invoice/ProcessingError/2023/08/05/Invoice_20230805073129_0a4330fd-ad25-4097-8754-8ea9f7d2fdd3.txt"/>
    <m/>
    <m/>
    <m/>
    <m/>
  </r>
  <r>
    <x v="1"/>
    <d v="2023-08-05T00:00:00"/>
    <s v="CincinnatiBell"/>
    <x v="1"/>
    <s v="210002377103|76455"/>
    <s v="Check with Supplier"/>
    <s v="ValidationException: There was an error in processing Invoice : 9101172952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8991606667555724CU49|Production-SMART-EASTUS|Correlation Id:08585103862165538392908987490CU31|Reason: HTTP - ValidationException: There was an error in processing Invoice : 910117295213080523 because of following errors _x000a_Partner Invoice date cannot be greater than Current date"/>
    <s v="https://gepsmartinterfacestorage.blob.core.windows.net/buyersqlconn/70242/Interfaces/Inbound/EDI/Invoice/ProcessingError/2023/08/05/Invoice_20230805073129_25593f64-040c-495f-8531-b910a425f75c.txt"/>
    <m/>
    <m/>
    <m/>
    <m/>
  </r>
  <r>
    <x v="1"/>
    <d v="2023-08-05T00:00:00"/>
    <s v="CincinnatiBell"/>
    <x v="1"/>
    <s v="200541863883|76455"/>
    <s v="Check with Supplier"/>
    <s v="ValidationException: There was an error in processing Invoice : 9101172609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5777711937751439CU29|Production-SMART-EASTUS|Correlation Id:08585103862165538392908987490CU31|Reason: HTTP - ValidationException: There was an error in processing Invoice : 910117260923080523 because of following errors _x000a_Partner Invoice date cannot be greater than Current date"/>
    <s v="https://gepsmartinterfacestorage.blob.core.windows.net/buyersqlconn/70242/Interfaces/Inbound/EDI/Invoice/ProcessingError/2023/08/05/Invoice_20230805073128_0c6bddd3-77e9-4925-8a17-b77c12dd5b65.txt"/>
    <m/>
    <m/>
    <m/>
    <m/>
  </r>
  <r>
    <x v="1"/>
    <d v="2023-08-05T00:00:00"/>
    <s v="CincinnatiBell"/>
    <x v="1"/>
    <s v="200441867373|76455"/>
    <s v="Check with Supplier"/>
    <s v="ValidationException: There was an error in processing Invoice : 9101171838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713384302981687CU85|Production-SMART-EASTUS|Correlation Id:08585103862165538392908987490CU31|Reason: HTTP - ValidationException: There was an error in processing Invoice : 910117183828080523 because of following errors _x000a_Partner Invoice date cannot be greater than Current date"/>
    <s v="https://gepsmartinterfacestorage.blob.core.windows.net/buyersqlconn/70242/Interfaces/Inbound/EDI/Invoice/ProcessingError/2023/08/05/Invoice_20230805073129_4d01f28f-9588-4eea-8b2e-f975318b15dd.txt"/>
    <m/>
    <m/>
    <m/>
    <m/>
  </r>
  <r>
    <x v="1"/>
    <d v="2023-08-05T00:00:00"/>
    <s v="CincinnatiBell"/>
    <x v="1"/>
    <s v="200061863656|76455"/>
    <s v="Check with Supplier"/>
    <s v="ValidationException: There was an error in processing Invoice : 91011722913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7475236653703CU82|Production-SMART-EASTUS|Correlation Id:08585103862165538392908987490CU31|Reason: HTTP - ValidationException: There was an error in processing Invoice : 910117229130080523 because of following errors _x000a_Partner Invoice date cannot be greater than Current date"/>
    <s v="https://gepsmartinterfacestorage.blob.core.windows.net/buyersqlconn/70242/Interfaces/Inbound/EDI/Invoice/ProcessingError/2023/08/05/Invoice_20230805073128_1daa1e98-9b4f-4047-be65-f3d1559a0056.txt"/>
    <m/>
    <m/>
    <m/>
    <m/>
  </r>
  <r>
    <x v="1"/>
    <d v="2023-08-05T00:00:00"/>
    <s v="CincinnatiBell"/>
    <x v="1"/>
    <s v="210002376832|76455"/>
    <s v="Check with Supplier"/>
    <s v="ValidationException: There was an error in processing Invoice : 91011722218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5576401898926558CU17|Production-SMART-EASTUS|Correlation Id:08585103862165538392908987490CU31|Reason: HTTP - ValidationException: There was an error in processing Invoice : 910117222183080523 because of following errors _x000a_Partner Invoice date cannot be greater than Current date"/>
    <s v="https://gepsmartinterfacestorage.blob.core.windows.net/buyersqlconn/70242/Interfaces/Inbound/EDI/Invoice/ProcessingError/2023/08/05/Invoice_20230805073129_1b26a379-752e-4054-82fe-c749eece4259.txt"/>
    <m/>
    <m/>
    <m/>
    <m/>
  </r>
  <r>
    <x v="1"/>
    <d v="2023-08-05T00:00:00"/>
    <s v="CincinnatiBell"/>
    <x v="1"/>
    <s v="210002377315|76455"/>
    <s v="Check with Supplier"/>
    <s v="ValidationException: There was an error in processing Invoice : 91011742107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2372649958744CU26|Production-SMART-EASTUS|Correlation Id:08585103862165538392908987490CU31|Reason: HTTP - ValidationException: There was an error in processing Invoice : 910117421071080523 because of following errors _x000a_Partner Invoice date cannot be greater than Current date"/>
    <s v="https://gepsmartinterfacestorage.blob.core.windows.net/buyersqlconn/70242/Interfaces/Inbound/EDI/Invoice/ProcessingError/2023/08/05/Invoice_20230805073128_25add306-2a75-4bae-8a2a-fc608431286e.txt"/>
    <m/>
    <m/>
    <m/>
    <m/>
  </r>
  <r>
    <x v="1"/>
    <d v="2023-08-05T00:00:00"/>
    <s v="CincinnatiBell"/>
    <x v="1"/>
    <s v="210002376828|76455"/>
    <s v="Check with Supplier"/>
    <s v="ValidationException: There was an error in processing Invoice : 91011718244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45044569901368153CU19|Production-SMART-EASTUS|Correlation Id:08585103862165538392908987490CU31|Reason: HTTP - ValidationException: There was an error in processing Invoice : 910117182447080523 because of following errors _x000a_Partner Invoice date cannot be greater than Current date"/>
    <s v="https://gepsmartinterfacestorage.blob.core.windows.net/buyersqlconn/70242/Interfaces/Inbound/EDI/Invoice/ProcessingError/2023/08/05/Invoice_20230805073131_2e94867b-df7c-46d0-928a-263412eb9063.txt"/>
    <m/>
    <m/>
    <m/>
    <m/>
  </r>
  <r>
    <x v="1"/>
    <d v="2023-08-05T00:00:00"/>
    <s v="CincinnatiBell"/>
    <x v="1"/>
    <s v="210002377644|76455"/>
    <s v="Check with Supplier"/>
    <s v="ValidationException: There was an error in processing Invoice : 91011782166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4690725834674CU52|Production-SMART-EASTUS|Correlation Id:08585103862165538392908987490CU31|Reason: HTTP - ValidationException: There was an error in processing Invoice : 910117821669080523 because of following errors _x000a_Partner Invoice date cannot be greater than Current date"/>
    <s v="https://gepsmartinterfacestorage.blob.core.windows.net/buyersqlconn/70242/Interfaces/Inbound/EDI/Invoice/ProcessingError/2023/08/05/Invoice_20230805073129_c607f23b-6e97-485d-8eb4-31c24b185fec.txt"/>
    <m/>
    <m/>
    <m/>
    <m/>
  </r>
  <r>
    <x v="1"/>
    <d v="2023-08-05T00:00:00"/>
    <s v="CincinnatiBell"/>
    <x v="1"/>
    <s v="200861866027|76455"/>
    <s v="Check with Supplier"/>
    <s v="ValidationException: There was an error in processing Invoice : 9101174641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58564474024975982CU52|Production-SMART-EASTUS|Correlation Id:08585103862165538392908987490CU31|Reason: HTTP - ValidationException: There was an error in processing Invoice : 910117464113080523 because of following errors _x000a_Partner Invoice date cannot be greater than Current date"/>
    <s v="https://gepsmartinterfacestorage.blob.core.windows.net/buyersqlconn/70242/Interfaces/Inbound/EDI/Invoice/ProcessingError/2023/08/05/Invoice_20230805073129_6d21c729-1463-482b-8407-aaa3d320057d.txt"/>
    <m/>
    <m/>
    <m/>
    <m/>
  </r>
  <r>
    <x v="1"/>
    <d v="2023-08-05T00:00:00"/>
    <s v="CincinnatiBell"/>
    <x v="1"/>
    <s v="210002377310|76455"/>
    <s v="Check with Supplier"/>
    <s v="ValidationException: There was an error in processing Invoice : 91011741899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7306579082595CU19|Production-SMART-EASTUS|Correlation Id:08585103862165538392908987490CU31|Reason: HTTP - ValidationException: There was an error in processing Invoice : 910117418993080523 because of following errors _x000a_Partner Invoice date cannot be greater than Current date"/>
    <s v="https://gepsmartinterfacestorage.blob.core.windows.net/buyersqlconn/70242/Interfaces/Inbound/EDI/Invoice/ProcessingError/2023/08/05/Invoice_20230805073128_c49d2f06-2962-46db-9e04-96af23df9b74.txt"/>
    <m/>
    <m/>
    <m/>
    <m/>
  </r>
  <r>
    <x v="1"/>
    <d v="2023-08-05T00:00:00"/>
    <s v="CincinnatiBell"/>
    <x v="1"/>
    <s v="210002377649|76455"/>
    <s v="Check with Supplier"/>
    <s v="ValidationException: There was an error in processing Invoice : 9101178666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541668769578934CU29|Production-SMART-EASTUS|Correlation Id:08585103862165538392908987490CU31|Reason: HTTP - ValidationException: There was an error in processing Invoice : 910117866638080523 because of following errors _x000a_Partner Invoice date cannot be greater than Current date"/>
    <s v="https://gepsmartinterfacestorage.blob.core.windows.net/buyersqlconn/70242/Interfaces/Inbound/EDI/Invoice/ProcessingError/2023/08/05/Invoice_20230805073129_81e3b9dc-b6d3-4108-bbac-fb67e3d7a711.txt"/>
    <m/>
    <m/>
    <m/>
    <m/>
  </r>
  <r>
    <x v="1"/>
    <d v="2023-08-05T00:00:00"/>
    <s v="CincinnatiBell"/>
    <x v="1"/>
    <s v="200231862637|76455"/>
    <s v="Check with Supplier"/>
    <s v="ValidationException: There was an error in processing Invoice : 91011709441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232000000"/>
    <m/>
    <d v="2023-08-05T07:32:00"/>
    <n v="76455"/>
    <s v="SaveInvoiceFromInterface"/>
    <s v="Failed|EDI_InvoiceWorkflow|08585103861969938190381705692CU52|Production-SMART-EASTUS|Correlation Id:08585103862165538392908987490CU31|Reason: HTTP - ValidationException: There was an error in processing Invoice : 910117094414080523 because of following errors _x000a_Partner Invoice date cannot be greater than Current date"/>
    <s v="https://gepsmartinterfacestorage.blob.core.windows.net/buyersqlconn/70242/Interfaces/Inbound/EDI/Invoice/ProcessingError/2023/08/05/Invoice_20230805073128_b029447e-d0ea-4adb-8805-246ac5b4454c.txt"/>
    <m/>
    <m/>
    <m/>
    <m/>
  </r>
  <r>
    <x v="1"/>
    <d v="2023-08-05T00:00:00"/>
    <s v="Lennox"/>
    <x v="2"/>
    <s v="12178820|556373"/>
    <s v="GEP Team to reprocess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78820"/>
    <s v="G000171467"/>
    <d v="2023-08-05T07:08:00"/>
    <n v="556373"/>
    <s v="SaveInvoiceFromInterface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4_837d7183242d4bd09eefb55b56047152.txt"/>
    <s v="Already processed"/>
    <m/>
    <m/>
    <m/>
  </r>
  <r>
    <x v="1"/>
    <d v="2023-08-05T00:00:00"/>
    <s v="Lennox"/>
    <x v="2"/>
    <s v="12132491|556373"/>
    <s v="GEP Team to reprocess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2491"/>
    <s v="G000171465"/>
    <d v="2023-08-05T07:08:00"/>
    <n v="556373"/>
    <s v="SaveInvoiceFromInterface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5_24d8775e81844d31b987428f7877bb42.txt"/>
    <s v="Already processed"/>
    <m/>
    <m/>
    <m/>
  </r>
  <r>
    <x v="1"/>
    <d v="2023-08-05T00:00:00"/>
    <s v="ABM"/>
    <x v="1"/>
    <s v="6886001-02|456902"/>
    <s v="GEP Team to reprocess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001-02"/>
    <s v="PO-06:23-419230"/>
    <d v="2023-08-05T07:08:00"/>
    <n v="456902"/>
    <s v="SaveInvoiceFromInterface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43_9e853bee24de4547866f7d7930999ee5.txt"/>
    <s v="Already processed"/>
    <m/>
    <m/>
    <m/>
  </r>
  <r>
    <x v="1"/>
    <d v="2023-08-05T00:00:00"/>
    <s v="ABM"/>
    <x v="1"/>
    <s v="6886516-02|456902"/>
    <s v="GEP Team to reprocess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516-02"/>
    <s v="PO-07:23-421073"/>
    <d v="2023-08-05T07:08:00"/>
    <n v="456902"/>
    <s v="SaveInvoiceFromInterface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35_d662920ead804dd0bb0250b4dd95a438.txt"/>
    <s v="Already processed"/>
    <m/>
    <m/>
    <m/>
  </r>
  <r>
    <x v="1"/>
    <d v="2023-08-05T00:00:00"/>
    <s v="ABM"/>
    <x v="1"/>
    <s v="14226458|394448"/>
    <s v="Check with Supplier"/>
    <s v="ValidationException: There was an error in processing Invoice : 14226458 because of following errors _x000a_Order with order number : PO-08:23-430413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6458"/>
    <m/>
    <d v="2023-08-05T10:28:00"/>
    <n v="394448"/>
    <s v="SaveInvoiceFromInterface"/>
    <s v="Failed|EDI_InvoiceWorkflow|08585103756073633295106895963CU55|Production-SMART-EASTUS|Correlation Id:08585103756843696438059840537CU56|Reason: HTTP - ValidationException: There was an error in processing Invoice : 14226458 because of following errors _x000a_Order with order number : PO-08:23-430413 is not in valid status for invoicing."/>
    <s v="https://gepsmartinterfacestorage.blob.core.windows.net/buyersqlconn/4202/Interfaces/Inbound/EDI/Invoice/ProcessingError/2023/08/05/Invoice_20230805102758_b2944523-7c75-46ed-8e63-3a288d6f6b74.txt"/>
    <m/>
    <m/>
    <m/>
    <m/>
  </r>
  <r>
    <x v="1"/>
    <d v="2023-08-05T00:00:00"/>
    <s v="ABM"/>
    <x v="1"/>
    <s v="14224953|394448"/>
    <s v="Check with Supplier"/>
    <s v="ValidationException: There was an error in processing Invoice : 14224953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4953"/>
    <m/>
    <d v="2023-08-05T10:28:00"/>
    <n v="394448"/>
    <s v="SaveInvoiceFromInterface"/>
    <s v="Failed|EDI_InvoiceWorkflow|08585103756075465178504085864CU87|Production-SMART-EASTUS|Correlation Id:08585103756843696438059840537CU56|Reason: HTTP - ValidationException: There was an error in processing Invoice : 14224953 because of following errors _x000a_Following line item(s) number not available in order line items : 8"/>
    <s v="https://gepsmartinterfacestorage.blob.core.windows.net/buyersqlconn/4202/Interfaces/Inbound/EDI/Invoice/ProcessingError/2023/08/05/Invoice_20230805102757_068ac00a-6e9f-4ada-8002-276fa1a3c3dd.txt"/>
    <m/>
    <m/>
    <m/>
    <m/>
  </r>
  <r>
    <x v="1"/>
    <d v="2023-08-05T00:00:00"/>
    <s v="ABM"/>
    <x v="1"/>
    <s v="14206117|394448"/>
    <s v="Check with Supplier"/>
    <s v="ValidationException: There was an error in processing Invoice : 14206117 because of following errors _x000a_Order with order number : PO-08:23-429664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6117"/>
    <m/>
    <d v="2023-08-05T10:28:00"/>
    <n v="394448"/>
    <s v="SaveInvoiceFromInterface"/>
    <s v="Failed|EDI_InvoiceWorkflow|08585103756067620247047142183CU49|Production-SMART-EASTUS|Correlation Id:08585103756843696438059840537CU56|Reason: HTTP - ValidationException: There was an error in processing Invoice : 14206117 because of following errors _x000a_Order with order number : PO-08:23-429664 is not in valid status for invoicing."/>
    <s v="https://gepsmartinterfacestorage.blob.core.windows.net/buyersqlconn/4202/Interfaces/Inbound/EDI/Invoice/ProcessingError/2023/08/05/Invoice_20230805102758_d029fe1a-0c01-4f35-aafb-41398d8b1b61.txt"/>
    <m/>
    <m/>
    <m/>
    <m/>
  </r>
  <r>
    <x v="1"/>
    <d v="2023-08-05T00:00:00"/>
    <s v="ABM"/>
    <x v="1"/>
    <s v="14222621|394448"/>
    <s v="Check with Supplier"/>
    <s v="ValidationException: There was an error in processing Invoice : 14222621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621"/>
    <m/>
    <d v="2023-08-05T10:28:00"/>
    <n v="394448"/>
    <s v="SaveInvoiceFromInterface"/>
    <s v="Failed|EDI_InvoiceWorkflow|08585103756073695410269996498CU16|Production-SMART-EASTUS|Correlation Id:08585103756843696438059840537CU56|Reason: HTTP - ValidationException: There was an error in processing Invoice : 14222621 because of following errors _x000a_Invoice number already exists"/>
    <s v="https://gepsmartinterfacestorage.blob.core.windows.net/buyersqlconn/4202/Interfaces/Inbound/EDI/Invoice/ProcessingError/2023/08/05/Invoice_20230805102758_53df23dd-90d8-4c4b-830c-1809d785c296.txt"/>
    <m/>
    <m/>
    <m/>
    <m/>
  </r>
  <r>
    <x v="1"/>
    <d v="2023-08-05T00:00:00"/>
    <s v="ABM"/>
    <x v="1"/>
    <s v="14225393|394448"/>
    <s v="GEP Team to reprocess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5393"/>
    <m/>
    <d v="2023-08-05T10:30:00"/>
    <n v="394448"/>
    <s v="SaveInvoiceFromInterface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f33d7a13-e5d6-474e-b4e4-0c5e4a21592c.txt"/>
    <s v="Already processed"/>
    <m/>
    <m/>
    <m/>
  </r>
  <r>
    <x v="1"/>
    <d v="2023-08-05T00:00:00"/>
    <s v="ABM"/>
    <x v="1"/>
    <s v="14222099|394448"/>
    <s v="GEP Team to reprocess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099"/>
    <m/>
    <d v="2023-08-05T10:30:00"/>
    <n v="394448"/>
    <s v="SaveInvoiceFromInterface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2d1df15d-84e6-46ae-8ed2-020d244a24d4.txt"/>
    <s v="Processed"/>
    <m/>
    <m/>
    <m/>
  </r>
  <r>
    <x v="1"/>
    <d v="2023-08-05T00:00:00"/>
    <s v="ABM"/>
    <x v="1"/>
    <s v="14217794|394448"/>
    <s v="GEP Team to reprocess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794"/>
    <m/>
    <d v="2023-08-05T10:30:00"/>
    <n v="394448"/>
    <s v="SaveInvoiceFromInterface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bf7cec0a-5e61-48e7-ba58-4a41182a36da.txt"/>
    <s v="Already processed"/>
    <m/>
    <m/>
    <m/>
  </r>
  <r>
    <x v="1"/>
    <d v="2023-08-05T00:00:00"/>
    <s v="ABM"/>
    <x v="1"/>
    <s v="46661717|455928"/>
    <s v="GEP Team to reprocess"/>
    <s v="Failed|InvoiceWorkFlow|08585103592235767053659924808CU60|Production-SMART-EASTUS|Correlation Id:0858510359234687675380044476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HOES FOR CREWS, LLC"/>
    <s v="Invoice"/>
    <n v="46661717"/>
    <s v="PO-08:23-431189"/>
    <d v="2023-08-05T15:03:00"/>
    <n v="455928"/>
    <s v="SaveInvoiceFromInterface"/>
    <s v="Failed|InvoiceWorkFlow|08585103592235767053659924808CU60|Production-SMART-EASTUS|Correlation Id:08585103592346876753800444762CU25|Reason: HTTP - Exception occured in API, Please contact Admin."/>
    <s v="https://gepsmartinterfacestorage.blob.core.windows.net/buyersqlconn/4202/Interfaces/Inbound/cXML/Invoice/ProcessingError/2023/08/05/Invoice_20230805150111_8d0f59420126486d8965435b653424fb.txt"/>
    <s v="Processed"/>
    <m/>
    <m/>
    <m/>
  </r>
  <r>
    <x v="1"/>
    <d v="2023-08-05T00:00:00"/>
    <s v="ABM"/>
    <x v="1"/>
    <s v="1753720|394448"/>
    <s v="Check with Supplier"/>
    <s v="ValidationException: There was an error in processing Invoice : 1753720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0"/>
    <m/>
    <d v="2023-08-05T16:27:00"/>
    <n v="394448"/>
    <s v="SaveInvoiceFromInterface"/>
    <s v="Failed|EDI_InvoiceWorkflow|08585103540569759848691174700CU25|Production-SMART-EASTUS|Correlation Id:08585103540682592897065020295CU47|Reason: HTTP - ValidationException: There was an error in processing Invoice : 1753720 because of following errors _x000a_Partner Invoice date cannot be greater than Current date"/>
    <s v="https://gepsmartinterfacestorage.blob.core.windows.net/buyersqlconn/4202/Interfaces/Inbound/EDI/Invoice/ProcessingError/2023/08/05/Invoice_20230805042708_7589f0da-8290-4d50-b8b2-c74c5c95b6a1.txt"/>
    <m/>
    <m/>
    <m/>
    <m/>
  </r>
  <r>
    <x v="1"/>
    <d v="2023-08-05T00:00:00"/>
    <s v="ABM"/>
    <x v="1"/>
    <s v="1753723|394448"/>
    <s v="Check with Supplier"/>
    <s v="ValidationException: There was an error in processing Invoice : 17537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3"/>
    <m/>
    <d v="2023-08-05T16:27:00"/>
    <n v="394448"/>
    <s v="SaveInvoiceFromInterface"/>
    <s v="Failed|EDI_InvoiceWorkflow|08585103540570084431749813742CU54|Production-SMART-EASTUS|Correlation Id:08585103540682592897065020295CU47|Reason: HTTP - ValidationException: There was an error in processing Invoice : 1753723 because of following errors _x000a_Partner Invoice date cannot be greater than Current date"/>
    <s v="https://gepsmartinterfacestorage.blob.core.windows.net/buyersqlconn/4202/Interfaces/Inbound/EDI/Invoice/ProcessingError/2023/08/05/Invoice_20230805042708_92b73da3-ce77-4199-bec9-34e90f6b76e9.txt"/>
    <m/>
    <m/>
    <m/>
    <m/>
  </r>
  <r>
    <x v="1"/>
    <d v="2023-08-05T00:00:00"/>
    <s v="ABM"/>
    <x v="1"/>
    <s v="1753864|394448"/>
    <s v="Check with Supplier"/>
    <s v="ValidationException: There was an error in processing Invoice : 175386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864"/>
    <m/>
    <d v="2023-08-05T16:27:00"/>
    <n v="394448"/>
    <s v="SaveInvoiceFromInterface"/>
    <s v="Failed|EDI_InvoiceWorkflow|08585103540570202359051397948CU21|Production-SMART-EASTUS|Correlation Id:08585103540682592897065020295CU47|Reason: HTTP - ValidationException: There was an error in processing Invoice : 1753864 because of following errors _x000a_Partner Invoice date cannot be greater than Current date"/>
    <s v="https://gepsmartinterfacestorage.blob.core.windows.net/buyersqlconn/4202/Interfaces/Inbound/EDI/Invoice/ProcessingError/2023/08/05/Invoice_20230805042708_67554ae0-e107-43a2-b887-a8529ad0ef99.txt"/>
    <m/>
    <m/>
    <m/>
    <m/>
  </r>
  <r>
    <x v="1"/>
    <d v="2023-08-05T00:00:00"/>
    <s v="ABM"/>
    <x v="1"/>
    <s v="1753736|394448"/>
    <s v="Check with Supplier"/>
    <s v="ValidationException: There was an error in processing Invoice : 175373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6"/>
    <m/>
    <d v="2023-08-05T16:27:00"/>
    <n v="394448"/>
    <s v="SaveInvoiceFromInterface"/>
    <s v="Failed|EDI_InvoiceWorkflow|08585103540569601926827948128CU81|Production-SMART-EASTUS|Correlation Id:08585103540682592897065020295CU47|Reason: HTTP - ValidationException: There was an error in processing Invoice : 1753736 because of following errors _x000a_Partner Invoice date cannot be greater than Current date"/>
    <s v="https://gepsmartinterfacestorage.blob.core.windows.net/buyersqlconn/4202/Interfaces/Inbound/EDI/Invoice/ProcessingError/2023/08/05/Invoice_20230805042708_e9d0aae2-aa08-4d37-bb58-4546b55ba383.txt"/>
    <m/>
    <m/>
    <m/>
    <m/>
  </r>
  <r>
    <x v="1"/>
    <d v="2023-08-05T00:00:00"/>
    <s v="ABM"/>
    <x v="1"/>
    <s v="1753719|394448"/>
    <s v="Check with Supplier"/>
    <s v="ValidationException: There was an error in processing Invoice : 1753719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9"/>
    <m/>
    <d v="2023-08-05T16:27:00"/>
    <n v="394448"/>
    <s v="SaveInvoiceFromInterface"/>
    <s v="Failed|EDI_InvoiceWorkflow|08585103540569783394219786995CU82|Production-SMART-EASTUS|Correlation Id:08585103540682592897065020295CU47|Reason: HTTP - ValidationException: There was an error in processing Invoice : 1753719 because of following errors _x000a_Partner Invoice date cannot be greater than Current date"/>
    <s v="https://gepsmartinterfacestorage.blob.core.windows.net/buyersqlconn/4202/Interfaces/Inbound/EDI/Invoice/ProcessingError/2023/08/05/Invoice_20230805042708_df709028-4489-45d3-9c43-ef72540de7d6.txt"/>
    <m/>
    <m/>
    <m/>
    <m/>
  </r>
  <r>
    <x v="1"/>
    <d v="2023-08-05T00:00:00"/>
    <s v="ABM"/>
    <x v="1"/>
    <s v="1753695|394448"/>
    <s v="Check with Supplier"/>
    <s v="ValidationException: There was an error in processing Invoice : 175369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695"/>
    <m/>
    <d v="2023-08-05T16:27:00"/>
    <n v="394448"/>
    <s v="SaveInvoiceFromInterface"/>
    <s v="Failed|EDI_InvoiceWorkflow|08585103540569961229562332244CU31|Production-SMART-EASTUS|Correlation Id:08585103540682592897065020295CU47|Reason: HTTP - ValidationException: There was an error in processing Invoice : 1753695 because of following errors _x000a_Partner Invoice date cannot be greater than Current date"/>
    <s v="https://gepsmartinterfacestorage.blob.core.windows.net/buyersqlconn/4202/Interfaces/Inbound/EDI/Invoice/ProcessingError/2023/08/05/Invoice_20230805042708_4d36ee35-d964-41db-abee-96c5157b7838.txt"/>
    <m/>
    <m/>
    <m/>
    <m/>
  </r>
  <r>
    <x v="1"/>
    <d v="2023-08-05T00:00:00"/>
    <s v="ABM"/>
    <x v="1"/>
    <s v="1753737|394448"/>
    <s v="Check with Supplier"/>
    <s v="ValidationException: There was an error in processing Invoice : 175373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7"/>
    <m/>
    <d v="2023-08-05T16:27:00"/>
    <n v="394448"/>
    <s v="SaveInvoiceFromInterface"/>
    <s v="Failed|EDI_InvoiceWorkflow|08585103540570046259936320414CU54|Production-SMART-EASTUS|Correlation Id:08585103540682592897065020295CU47|Reason: HTTP - ValidationException: There was an error in processing Invoice : 1753737 because of following errors _x000a_Partner Invoice date cannot be greater than Current date"/>
    <s v="https://gepsmartinterfacestorage.blob.core.windows.net/buyersqlconn/4202/Interfaces/Inbound/EDI/Invoice/ProcessingError/2023/08/05/Invoice_20230805042708_9845040a-700d-4c47-8b9f-cc0db2ade000.txt"/>
    <m/>
    <m/>
    <m/>
    <m/>
  </r>
  <r>
    <x v="1"/>
    <d v="2023-08-05T00:00:00"/>
    <s v="ABM"/>
    <x v="1"/>
    <s v="1753717|394448"/>
    <s v="Check with Supplier"/>
    <s v="ValidationException: There was an error in processing Invoice : 175371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7"/>
    <m/>
    <d v="2023-08-05T16:27:00"/>
    <n v="394448"/>
    <s v="SaveInvoiceFromInterface"/>
    <s v="Failed|EDI_InvoiceWorkflow|08585103540569280251893718268CU83|Production-SMART-EASTUS|Correlation Id:08585103540682592897065020295CU47|Reason: HTTP - ValidationException: There was an error in processing Invoice : 1753717 because of following errors _x000a_Partner Invoice date cannot be greater than Current date"/>
    <s v="https://gepsmartinterfacestorage.blob.core.windows.net/buyersqlconn/4202/Interfaces/Inbound/EDI/Invoice/ProcessingError/2023/08/05/Invoice_20230805042708_c2338845-a42f-4da0-9576-e46f0dd3b04c.txt"/>
    <m/>
    <m/>
    <m/>
    <m/>
  </r>
  <r>
    <x v="1"/>
    <d v="2023-08-05T00:00:00"/>
    <s v="ABM"/>
    <x v="1"/>
    <s v="1753718|394448"/>
    <s v="Check with Supplier"/>
    <s v="ValidationException: There was an error in processing Invoice : 1753718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8"/>
    <m/>
    <d v="2023-08-05T16:27:00"/>
    <n v="394448"/>
    <s v="SaveInvoiceFromInterface"/>
    <s v="Failed|EDI_InvoiceWorkflow|08585103540570191720382828318CU25|Production-SMART-EASTUS|Correlation Id:08585103540682592897065020295CU47|Reason: HTTP - ValidationException: There was an error in processing Invoice : 1753718 because of following errors _x000a_Partner Invoice date cannot be greater than Current date"/>
    <s v="https://gepsmartinterfacestorage.blob.core.windows.net/buyersqlconn/4202/Interfaces/Inbound/EDI/Invoice/ProcessingError/2023/08/05/Invoice_20230805042708_5723ffb6-c57d-4462-98b2-8b1a5f929e4b.txt"/>
    <m/>
    <m/>
    <m/>
    <m/>
  </r>
  <r>
    <x v="1"/>
    <d v="2023-08-05T00:00:00"/>
    <s v="ABM"/>
    <x v="1"/>
    <s v="1753714|394448"/>
    <s v="Check with Supplier"/>
    <s v="ValidationException: There was an error in processing Invoice : 175371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4"/>
    <m/>
    <d v="2023-08-05T16:27:00"/>
    <n v="394448"/>
    <s v="SaveInvoiceFromInterface"/>
    <s v="Failed|EDI_InvoiceWorkflow|08585103540562506303066437867CU83|Production-SMART-EASTUS|Correlation Id:08585103540682592897065020295CU47|Reason: HTTP - ValidationException: There was an error in processing Invoice : 1753714 because of following errors _x000a_Partner Invoice date cannot be greater than Current date"/>
    <s v="https://gepsmartinterfacestorage.blob.core.windows.net/buyersqlconn/4202/Interfaces/Inbound/EDI/Invoice/ProcessingError/2023/08/05/Invoice_20230805042709_c4dc2189-0bec-4d2f-b539-6efade93c8db.txt"/>
    <m/>
    <m/>
    <m/>
    <m/>
  </r>
  <r>
    <x v="1"/>
    <d v="2023-08-05T00:00:00"/>
    <s v="ABM"/>
    <x v="1"/>
    <s v="1753721|394448"/>
    <s v="Check with Supplier"/>
    <s v="ValidationException: There was an error in processing Invoice : 1753721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1"/>
    <m/>
    <d v="2023-08-05T16:27:00"/>
    <n v="394448"/>
    <s v="SaveInvoiceFromInterface"/>
    <s v="Failed|EDI_InvoiceWorkflow|08585103540569918125954324262CU80|Production-SMART-EASTUS|Correlation Id:08585103540682592897065020295CU47|Reason: HTTP - ValidationException: There was an error in processing Invoice : 1753721 because of following errors _x000a_Partner Invoice date cannot be greater than Current date"/>
    <s v="https://gepsmartinterfacestorage.blob.core.windows.net/buyersqlconn/4202/Interfaces/Inbound/EDI/Invoice/ProcessingError/2023/08/05/Invoice_20230805042708_01a9543a-63bd-4e2c-8ff5-6c5820c7ed2f.txt"/>
    <m/>
    <m/>
    <m/>
    <m/>
  </r>
  <r>
    <x v="1"/>
    <d v="2023-08-05T00:00:00"/>
    <s v="ABM"/>
    <x v="1"/>
    <s v="1753715|394448"/>
    <s v="Check with Supplier"/>
    <s v="ValidationException: There was an error in processing Invoice : 175371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5"/>
    <m/>
    <d v="2023-08-05T16:27:00"/>
    <n v="394448"/>
    <s v="SaveInvoiceFromInterface"/>
    <s v="Failed|EDI_InvoiceWorkflow|08585103540570187074073792516CU51|Production-SMART-EASTUS|Correlation Id:08585103540682592897065020295CU47|Reason: HTTP - ValidationException: There was an error in processing Invoice : 1753715 because of following errors _x000a_Partner Invoice date cannot be greater than Current date"/>
    <s v="https://gepsmartinterfacestorage.blob.core.windows.net/buyersqlconn/4202/Interfaces/Inbound/EDI/Invoice/ProcessingError/2023/08/05/Invoice_20230805042708_0e33b647-5f2e-4ce4-a127-aed974453dd4.txt"/>
    <m/>
    <m/>
    <m/>
    <m/>
  </r>
  <r>
    <x v="1"/>
    <d v="2023-08-05T00:00:00"/>
    <s v="ABM"/>
    <x v="1"/>
    <s v="1753716|394448"/>
    <s v="Check with Supplier"/>
    <s v="ValidationException: There was an error in processing Invoice : 175371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6"/>
    <m/>
    <d v="2023-08-05T16:27:00"/>
    <n v="394448"/>
    <s v="SaveInvoiceFromInterface"/>
    <s v="Failed|EDI_InvoiceWorkflow|08585103540569443234603697004CU24|Production-SMART-EASTUS|Correlation Id:08585103540682592897065020295CU47|Reason: HTTP - ValidationException: There was an error in processing Invoice : 1753716 because of following errors _x000a_Partner Invoice date cannot be greater than Current date"/>
    <s v="https://gepsmartinterfacestorage.blob.core.windows.net/buyersqlconn/4202/Interfaces/Inbound/EDI/Invoice/ProcessingError/2023/08/05/Invoice_20230805042708_0f458413-901a-4e82-9fd1-4d773b0bc8ab.txt"/>
    <m/>
    <m/>
    <m/>
    <m/>
  </r>
  <r>
    <x v="1"/>
    <d v="2023-08-05T00:00:00"/>
    <s v="ABM"/>
    <x v="1"/>
    <s v="1753773|394448"/>
    <s v="Check with Supplier"/>
    <s v="ValidationException: There was an error in processing Invoice : 175377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73"/>
    <m/>
    <d v="2023-08-05T16:27:00"/>
    <n v="394448"/>
    <s v="SaveInvoiceFromInterface"/>
    <s v="Failed|EDI_InvoiceWorkflow|08585103540570131642410625467CU23|Production-SMART-EASTUS|Correlation Id:08585103540682592897065020295CU47|Reason: HTTP - ValidationException: There was an error in processing Invoice : 1753773 because of following errors _x000a_Partner Invoice date cannot be greater than Current date"/>
    <s v="https://gepsmartinterfacestorage.blob.core.windows.net/buyersqlconn/4202/Interfaces/Inbound/EDI/Invoice/ProcessingError/2023/08/05/Invoice_20230805042708_1bd4e67f-8760-41fb-934b-16a49960a92e.txt"/>
    <m/>
    <m/>
    <m/>
    <m/>
  </r>
  <r>
    <x v="1"/>
    <d v="2023-08-05T00:00:00"/>
    <s v="Ecolab"/>
    <x v="2"/>
    <s v="12127323|540463"/>
    <s v="GEP Team to reprocess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23"/>
    <s v="MBP20230800392690"/>
    <d v="2023-08-05T07:08:00"/>
    <n v="540463"/>
    <s v="SaveInvoiceFromInterface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845b6107cb5542889c18a1681760ec9b.txt"/>
    <s v="Already processed"/>
    <m/>
    <m/>
    <m/>
  </r>
  <r>
    <x v="1"/>
    <d v="2023-08-05T00:00:00"/>
    <s v="Ecolab"/>
    <x v="2"/>
    <s v="12127367|540463"/>
    <s v="GEP Team to reprocess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67"/>
    <s v="MBP20230800392692"/>
    <d v="2023-08-05T07:08:00"/>
    <n v="540463"/>
    <s v="SaveInvoiceFromInterface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d445ff72ff96417e84713ccab88beaad.txt"/>
    <s v="Already processed"/>
    <m/>
    <m/>
    <m/>
  </r>
  <r>
    <x v="1"/>
    <d v="2023-08-05T00:00:00"/>
    <s v="Ecolab"/>
    <x v="2"/>
    <s v="12145282|540463"/>
    <s v="GEP Team to reprocess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5282"/>
    <s v="MBP20230800392790"/>
    <d v="2023-08-05T07:08:00"/>
    <n v="540463"/>
    <s v="SaveInvoiceFromInterface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28619a2405424d4fb56d622310b72ea5.txt"/>
    <s v="Already processed"/>
    <m/>
    <m/>
    <m/>
  </r>
  <r>
    <x v="1"/>
    <d v="2023-08-05T00:00:00"/>
    <s v="Ecolab"/>
    <x v="2"/>
    <s v="12146710|540463"/>
    <s v="GEP Team to reprocess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6710"/>
    <s v="MBP20230800392769"/>
    <d v="2023-08-05T07:08:00"/>
    <n v="540463"/>
    <s v="SaveInvoiceFromInterface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8_402a2eb746464dabb890007093a2521e.txt"/>
    <s v="Already processed"/>
    <m/>
    <m/>
    <m/>
  </r>
  <r>
    <x v="1"/>
    <d v="2023-08-05T00:00:00"/>
    <s v="Ecolab"/>
    <x v="2"/>
    <s v="12152379|540463"/>
    <s v="GEP Team to reprocess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52379"/>
    <s v="MBP20230700389905"/>
    <d v="2023-08-05T07:08:00"/>
    <n v="540463"/>
    <s v="SaveInvoiceFromInterface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e82c61a6d0a841d0b37cac7db9603b83.txt"/>
    <s v="Already processed"/>
    <m/>
    <m/>
    <m/>
  </r>
  <r>
    <x v="1"/>
    <d v="2023-08-05T00:00:00"/>
    <s v="Ecolab"/>
    <x v="2"/>
    <s v="8813666211|540495"/>
    <s v="GEP Team to reprocess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1"/>
    <s v="MBP20230800392222"/>
    <d v="2023-08-05T07:08:00"/>
    <n v="540495"/>
    <s v="SaveInvoiceFromInterface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5732a1ffcd8f45718e42ab2a1930dee2.txt"/>
    <s v="Already processed"/>
    <m/>
    <m/>
    <m/>
  </r>
  <r>
    <x v="1"/>
    <d v="2023-08-05T00:00:00"/>
    <s v="Ecolab"/>
    <x v="2"/>
    <s v="8813666213|540495"/>
    <s v="GEP Team to reprocess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3"/>
    <s v="MBP20230800392315"/>
    <d v="2023-08-05T07:08:00"/>
    <n v="540495"/>
    <s v="SaveInvoiceFromInterface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7_6caeb985f0084e239d642efbe48c2b14.txt"/>
    <s v="Already processed"/>
    <m/>
    <m/>
    <m/>
  </r>
  <r>
    <x v="1"/>
    <d v="2023-08-05T00:00:00"/>
    <s v="Ecolab"/>
    <x v="2"/>
    <s v="8813666214|540495"/>
    <s v="GEP Team to reprocess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4"/>
    <s v="MBP20230800392509"/>
    <d v="2023-08-05T07:08:00"/>
    <n v="540495"/>
    <s v="SaveInvoiceFromInterface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9109a70e36e04c7fb342bb0437ce0ba5.txt"/>
    <s v="Already processed"/>
    <m/>
    <m/>
    <m/>
  </r>
  <r>
    <x v="1"/>
    <d v="2023-08-05T00:00:00"/>
    <s v="Ecolab"/>
    <x v="2"/>
    <s v="9503253157|540493"/>
    <s v="Check with Supplier"/>
    <s v="ValidationException: There was an error in processing Invoice : 9503253157 because of following errors _x000a_Order with order number : MBP20230800392388 is not in valid status for invoicing.,_x000a_Invalid Order number MBP20230800392388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3157"/>
    <s v="MBP20230800392388"/>
    <d v="2023-08-05T01:32:00"/>
    <n v="540493"/>
    <s v="SaveInvoiceFromInterface"/>
    <s v="Failed|InvoiceWorkFlow|08585104077173310256205367924CU95|Production-SMART-EASTUS|Correlation Id:08585104077220362302147762209CU27|Reason: HTTP - ValidationException: There was an error in processing Invoice : 9503253157 because of following errors _x000a_Order with order number : MBP20230800392388 is not in valid status for invoicing.,_x000a_Invalid Order number MBP20230800392388 or Buying Party details"/>
    <s v="https://gepsmartinterfacestorage.blob.core.windows.net/buyersqlconn/538731/Interfaces/Inbound/cXML/Invoice/ProcessingError/2023/08/05/Invoice_20230805013249_5e529cf843b44c91a660f692cb62f7a0.txt"/>
    <m/>
    <m/>
    <m/>
    <m/>
  </r>
  <r>
    <x v="1"/>
    <d v="2023-08-05T00:00:00"/>
    <s v="Ecolab"/>
    <x v="2"/>
    <s v="9794061649|540492"/>
    <s v="GEP Team to reprocess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94061649"/>
    <s v="MBP20230700386022"/>
    <d v="2023-08-05T08:02:00"/>
    <n v="540492"/>
    <s v="SaveInvoiceFromInterface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5/Invoice_20230805080046_a78af442ed2741c1b5c8683bcfbd9ec4.txt"/>
    <s v="Already processed"/>
    <m/>
    <m/>
    <m/>
  </r>
  <r>
    <x v="1"/>
    <d v="2023-08-05T00:00:00"/>
    <s v="Ecolab"/>
    <x v="2"/>
    <s v="SINV02326685|540498"/>
    <s v="GEP Team to reprocess"/>
    <s v="{ApplicationException}Error while saving invoice from interface : SINV0232668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6685"/>
    <m/>
    <d v="2023-08-05T17:10:00"/>
    <n v="540498"/>
    <s v="SaveInvoiceFromInterface"/>
    <s v="An error occurred while processing the message, refer to the details section for more information _x000a_Message ID: {516DEC45-C465-45CF-91A0-D5217CB328E2}_x000a_Instance ID: {1BFDD784-83FE-4154-99A1-979875D25E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e716a2b-60c9-4432-8fc9-9e3c569af65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668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5/Invoice_20230805171021_4ce63389bc1f4bcc988295a4a0bb6fc8.txt"/>
    <s v="Processed"/>
    <m/>
    <m/>
    <m/>
  </r>
  <r>
    <x v="1"/>
    <d v="2023-08-05T00:00:00"/>
    <s v="Kiewit"/>
    <x v="2"/>
    <s v="17NNGGPCFN7L|545568"/>
    <s v="GEP Team to reprocess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7NNGGPCFN7L"/>
    <n v="4503161596"/>
    <d v="2023-08-05T07:08:00"/>
    <n v="545568"/>
    <s v="SaveInvoiceFromInterface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70021845/Interfaces/Inbound/cXML/Invoice/ProcessingError/2023/08/05/Invoice_20230805070735_26272adb099b452192d29815fdb879db.txt"/>
    <s v="Already processed"/>
    <m/>
    <m/>
    <m/>
  </r>
  <r>
    <x v="1"/>
    <d v="2023-08-05T00:00:00"/>
    <s v="Kiewit"/>
    <x v="2"/>
    <s v="4621561993|572685"/>
    <s v="Check with Supplier"/>
    <s v="ValidationException: There was an error in processing Invoice : 4621561993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1993"/>
    <n v="4503157242"/>
    <d v="2023-08-05T07:17:00"/>
    <n v="572685"/>
    <s v="SaveInvoiceFromInterface"/>
    <s v="Failed|InvoiceWorkFlow|08585103870312964207561280495CU70|Production-SMART-EASTUS|Correlation Id:08585103870409628227150957188CU86|Reason: HTTP - ValidationException: There was an error in processing Invoice : 4621561993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745_d10b5ec4e68a43beaae7a7e14d2b4fc1.txt"/>
    <m/>
    <m/>
    <m/>
    <m/>
  </r>
  <r>
    <x v="1"/>
    <d v="2023-08-05T00:00:00"/>
    <s v="Kiewit"/>
    <x v="2"/>
    <s v="12131290|570280"/>
    <s v="Check with Supplier"/>
    <s v="ValidationException: There was an error in processing Invoice : 12131290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1290"/>
    <s v="0804JWILSON"/>
    <d v="2023-08-05T07:26:00"/>
    <n v="570280"/>
    <s v="SaveInvoiceFromInterface"/>
    <s v="Failed|InvoiceWorkFlow|08585103865459578379239245964CU88|Production-SMART-EASTUS|Correlation Id:08585103865587757093359345803CU84|Reason: HTTP - ValidationException: There was an error in processing Invoice : 12131290 because of following errors _x000a_Invalid Order number 0804JWILSON or Buying Party details"/>
    <s v="https://gepsmartinterfacestorage.blob.core.windows.net/buyersqlconn/70021845/Interfaces/Inbound/cXML/Invoice/ProcessingError/2023/08/05/Invoice_20230805072541_3d2f347f987e48ecb261ab69d617b01f.txt"/>
    <m/>
    <m/>
    <m/>
    <m/>
  </r>
  <r>
    <x v="1"/>
    <d v="2023-08-05T00:00:00"/>
    <s v="Kiewit"/>
    <x v="2"/>
    <s v="12139918|570280"/>
    <s v="Check with Supplier"/>
    <s v="ValidationException: There was an error in processing Invoice : 12139918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9918"/>
    <s v="0804JWILSON"/>
    <d v="2023-08-05T07:26:00"/>
    <n v="570280"/>
    <s v="SaveInvoiceFromInterface"/>
    <s v="Failed|InvoiceWorkFlow|08585103864926790378074647303CU71|Production-SMART-EASTUS|Correlation Id:08585103864981177667317773269CU81|Reason: HTTP - ValidationException: There was an error in processing Invoice : 12139918 because of following errors _x000a_Invalid Order number 0804JWILSON or Buying Party details"/>
    <s v="https://gepsmartinterfacestorage.blob.core.windows.net/buyersqlconn/70021845/Interfaces/Inbound/cXML/Invoice/ProcessingError/2023/08/05/Invoice_20230805072634_7c1d4364d1434ae8b02904d83d26e20c.txt"/>
    <m/>
    <m/>
    <m/>
    <m/>
  </r>
  <r>
    <x v="1"/>
    <d v="2023-08-05T00:00:00"/>
    <s v="Kiewit"/>
    <x v="2"/>
    <s v="4621562000|572685"/>
    <s v="Check with Supplier"/>
    <s v="ValidationException: There was an error in processing Invoice : 4621562000 because of following errors _x000a_Invalid Order number 208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62000"/>
    <n v="2086"/>
    <d v="2023-08-05T07:17:00"/>
    <n v="572685"/>
    <s v="SaveInvoiceFromInterface"/>
    <s v="Failed|InvoiceWorkFlow|08585103870312964208561280495CU92|Production-SMART-EASTUS|Correlation Id:08585103870409628227150957188CU86|Reason: HTTP - ValidationException: There was an error in processing Invoice : 4621562000 because of following errors _x000a_Invalid Order number 2086 or Buying Party details"/>
    <s v="https://gepsmartinterfacestorage.blob.core.windows.net/buyersqlconn/70021845/Interfaces/Inbound/cXML/Invoice/ProcessingError/2023/08/05/Invoice_20230805071746_98fe0757b31d4bc89ae32d9476a1a7af.txt"/>
    <m/>
    <m/>
    <m/>
    <m/>
  </r>
  <r>
    <x v="1"/>
    <d v="2023-08-05T00:00:00"/>
    <s v="Kiewit"/>
    <x v="2"/>
    <s v="9333327991|566727"/>
    <s v="Check with Supplier"/>
    <s v="ValidationException: There was an error in processing Invoice : 9333327991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27991"/>
    <n v="4503152263"/>
    <d v="2023-08-05T07:19:00"/>
    <n v="566727"/>
    <s v="SaveInvoiceFromInterface"/>
    <s v="Failed|InvoiceWorkFlow|08585103869162146597241907326CU56|Production-SMART-EASTUS|Correlation Id:08585103869203334210909791456CU81|Reason: HTTP - ValidationException: There was an error in processing Invoice : 9333327991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930_dc00ed9cccce4bd1a5130dddaffad76c.txt"/>
    <m/>
    <m/>
    <m/>
    <m/>
  </r>
  <r>
    <x v="1"/>
    <d v="2023-08-05T00:00:00"/>
    <s v="Kiewit"/>
    <x v="2"/>
    <s v="12141722|570280"/>
    <s v="Check with Supplier"/>
    <s v="ValidationException: There was an error in processing Invoice : 12141722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41722"/>
    <s v="0804JWILSON"/>
    <d v="2023-08-05T07:28:00"/>
    <n v="570280"/>
    <s v="SaveInvoiceFromInterface"/>
    <s v="Failed|InvoiceWorkFlow|08585103863721430109365932229CU90|Production-SMART-EASTUS|Correlation Id:08585103863775623891978757325CU22|Reason: HTTP - ValidationException: There was an error in processing Invoice : 12141722 because of following errors _x000a_Invalid Order number 0804JWILSON or Buying Party details"/>
    <s v="https://gepsmartinterfacestorage.blob.core.windows.net/buyersqlconn/70021845/Interfaces/Inbound/cXML/Invoice/ProcessingError/2023/08/05/Invoice_20230805072834_b2ae88d1be344cf7ac5ab98623cd62e9.txt"/>
    <m/>
    <m/>
    <m/>
    <m/>
  </r>
  <r>
    <x v="1"/>
    <d v="2023-08-05T00:00:00"/>
    <s v="ChurchandDwight"/>
    <x v="1"/>
    <s v="9794634833|555549"/>
    <s v="GEP Team to reprocess"/>
    <s v="Failed|InvoiceWorkFlow|08585103803428360249893062084CU88|Production-SMART-EASTUS|Correlation Id:08585103803473747585576074834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 W GRAINGER INC"/>
    <s v="Invoice"/>
    <n v="9794634833"/>
    <s v="PO143829"/>
    <d v="2023-08-05T09:10:00"/>
    <n v="555549"/>
    <s v="SaveInvoiceFromInterface"/>
    <s v="Failed|InvoiceWorkFlow|08585103803428360249893062084CU88|Production-SMART-EASTUS|Correlation Id:08585103803473747585576074834CU19|Reason: HTTP - Exception occured in API, Please contact Admin."/>
    <s v="https://gepsmartinterfacestorage.blob.core.windows.net/buyersqlconn/70021948/Interfaces/Inbound/cXML/Invoice/ProcessingError/2023/08/05/Invoice_20230805090904_44e560be-efe2-45b3-9c42-06ba12282304.txt"/>
    <s v="Processed"/>
    <m/>
    <m/>
    <m/>
  </r>
  <r>
    <x v="1"/>
    <d v="2023-08-06T00:00:00"/>
    <s v="ABM"/>
    <x v="1"/>
    <s v="1753773|394448"/>
    <s v="Check with Supplier"/>
    <s v="ValidationException: There was an error in processing Invoice : 175377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73"/>
    <m/>
    <d v="2023-08-05T16:27:00"/>
    <n v="394448"/>
    <s v="SaveInvoiceFromInterface"/>
    <s v="Failed|EDI_InvoiceWorkflow|08585103540570131642410625467CU23|Production-SMART-EASTUS|Correlation Id:08585103540682592897065020295CU47|Reason: HTTP - ValidationException: There was an error in processing Invoice : 1753773 because of following errors _x000a_Partner Invoice date cannot be greater than Current date"/>
    <s v="https://gepsmartinterfacestorage.blob.core.windows.net/buyersqlconn/4202/Interfaces/Inbound/EDI/Invoice/ProcessingError/2023/08/05/Invoice_20230805042708_1bd4e67f-8760-41fb-934b-16a49960a92e.txt"/>
    <m/>
    <m/>
    <m/>
    <m/>
  </r>
  <r>
    <x v="1"/>
    <d v="2023-08-06T00:00:00"/>
    <s v="ABM"/>
    <x v="1"/>
    <s v="1753716|394448"/>
    <s v="Check with Supplier"/>
    <s v="ValidationException: There was an error in processing Invoice : 175371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6"/>
    <m/>
    <d v="2023-08-05T16:27:00"/>
    <n v="394448"/>
    <s v="SaveInvoiceFromInterface"/>
    <s v="Failed|EDI_InvoiceWorkflow|08585103540569443234603697004CU24|Production-SMART-EASTUS|Correlation Id:08585103540682592897065020295CU47|Reason: HTTP - ValidationException: There was an error in processing Invoice : 1753716 because of following errors _x000a_Partner Invoice date cannot be greater than Current date"/>
    <s v="https://gepsmartinterfacestorage.blob.core.windows.net/buyersqlconn/4202/Interfaces/Inbound/EDI/Invoice/ProcessingError/2023/08/05/Invoice_20230805042708_0f458413-901a-4e82-9fd1-4d773b0bc8ab.txt"/>
    <m/>
    <m/>
    <m/>
    <m/>
  </r>
  <r>
    <x v="1"/>
    <d v="2023-08-06T00:00:00"/>
    <s v="ABM"/>
    <x v="1"/>
    <s v="1753715|394448"/>
    <s v="Check with Supplier"/>
    <s v="ValidationException: There was an error in processing Invoice : 175371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5"/>
    <m/>
    <d v="2023-08-05T16:27:00"/>
    <n v="394448"/>
    <s v="SaveInvoiceFromInterface"/>
    <s v="Failed|EDI_InvoiceWorkflow|08585103540570187074073792516CU51|Production-SMART-EASTUS|Correlation Id:08585103540682592897065020295CU47|Reason: HTTP - ValidationException: There was an error in processing Invoice : 1753715 because of following errors _x000a_Partner Invoice date cannot be greater than Current date"/>
    <s v="https://gepsmartinterfacestorage.blob.core.windows.net/buyersqlconn/4202/Interfaces/Inbound/EDI/Invoice/ProcessingError/2023/08/05/Invoice_20230805042708_0e33b647-5f2e-4ce4-a127-aed974453dd4.txt"/>
    <m/>
    <m/>
    <m/>
    <m/>
  </r>
  <r>
    <x v="1"/>
    <d v="2023-08-06T00:00:00"/>
    <s v="ABM"/>
    <x v="1"/>
    <s v="1753721|394448"/>
    <s v="Check with Supplier"/>
    <s v="ValidationException: There was an error in processing Invoice : 1753721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1"/>
    <m/>
    <d v="2023-08-05T16:27:00"/>
    <n v="394448"/>
    <s v="SaveInvoiceFromInterface"/>
    <s v="Failed|EDI_InvoiceWorkflow|08585103540569918125954324262CU80|Production-SMART-EASTUS|Correlation Id:08585103540682592897065020295CU47|Reason: HTTP - ValidationException: There was an error in processing Invoice : 1753721 because of following errors _x000a_Partner Invoice date cannot be greater than Current date"/>
    <s v="https://gepsmartinterfacestorage.blob.core.windows.net/buyersqlconn/4202/Interfaces/Inbound/EDI/Invoice/ProcessingError/2023/08/05/Invoice_20230805042708_01a9543a-63bd-4e2c-8ff5-6c5820c7ed2f.txt"/>
    <m/>
    <m/>
    <m/>
    <m/>
  </r>
  <r>
    <x v="1"/>
    <d v="2023-08-06T00:00:00"/>
    <s v="ABM"/>
    <x v="1"/>
    <s v="1753714|394448"/>
    <s v="Check with Supplier"/>
    <s v="ValidationException: There was an error in processing Invoice : 175371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4"/>
    <m/>
    <d v="2023-08-05T16:27:00"/>
    <n v="394448"/>
    <s v="SaveInvoiceFromInterface"/>
    <s v="Failed|EDI_InvoiceWorkflow|08585103540562506303066437867CU83|Production-SMART-EASTUS|Correlation Id:08585103540682592897065020295CU47|Reason: HTTP - ValidationException: There was an error in processing Invoice : 1753714 because of following errors _x000a_Partner Invoice date cannot be greater than Current date"/>
    <s v="https://gepsmartinterfacestorage.blob.core.windows.net/buyersqlconn/4202/Interfaces/Inbound/EDI/Invoice/ProcessingError/2023/08/05/Invoice_20230805042709_c4dc2189-0bec-4d2f-b539-6efade93c8db.txt"/>
    <m/>
    <m/>
    <m/>
    <m/>
  </r>
  <r>
    <x v="1"/>
    <d v="2023-08-06T00:00:00"/>
    <s v="ABM"/>
    <x v="1"/>
    <s v="1753718|394448"/>
    <s v="Check with Supplier"/>
    <s v="ValidationException: There was an error in processing Invoice : 1753718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8"/>
    <m/>
    <d v="2023-08-05T16:27:00"/>
    <n v="394448"/>
    <s v="SaveInvoiceFromInterface"/>
    <s v="Failed|EDI_InvoiceWorkflow|08585103540570191720382828318CU25|Production-SMART-EASTUS|Correlation Id:08585103540682592897065020295CU47|Reason: HTTP - ValidationException: There was an error in processing Invoice : 1753718 because of following errors _x000a_Partner Invoice date cannot be greater than Current date"/>
    <s v="https://gepsmartinterfacestorage.blob.core.windows.net/buyersqlconn/4202/Interfaces/Inbound/EDI/Invoice/ProcessingError/2023/08/05/Invoice_20230805042708_5723ffb6-c57d-4462-98b2-8b1a5f929e4b.txt"/>
    <m/>
    <m/>
    <m/>
    <m/>
  </r>
  <r>
    <x v="1"/>
    <d v="2023-08-06T00:00:00"/>
    <s v="ABM"/>
    <x v="1"/>
    <s v="1753717|394448"/>
    <s v="Check with Supplier"/>
    <s v="ValidationException: There was an error in processing Invoice : 175371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7"/>
    <m/>
    <d v="2023-08-05T16:27:00"/>
    <n v="394448"/>
    <s v="SaveInvoiceFromInterface"/>
    <s v="Failed|EDI_InvoiceWorkflow|08585103540569280251893718268CU83|Production-SMART-EASTUS|Correlation Id:08585103540682592897065020295CU47|Reason: HTTP - ValidationException: There was an error in processing Invoice : 1753717 because of following errors _x000a_Partner Invoice date cannot be greater than Current date"/>
    <s v="https://gepsmartinterfacestorage.blob.core.windows.net/buyersqlconn/4202/Interfaces/Inbound/EDI/Invoice/ProcessingError/2023/08/05/Invoice_20230805042708_c2338845-a42f-4da0-9576-e46f0dd3b04c.txt"/>
    <m/>
    <m/>
    <m/>
    <m/>
  </r>
  <r>
    <x v="1"/>
    <d v="2023-08-06T00:00:00"/>
    <s v="ABM"/>
    <x v="1"/>
    <s v="1753737|394448"/>
    <s v="Check with Supplier"/>
    <s v="ValidationException: There was an error in processing Invoice : 175373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7"/>
    <m/>
    <d v="2023-08-05T16:27:00"/>
    <n v="394448"/>
    <s v="SaveInvoiceFromInterface"/>
    <s v="Failed|EDI_InvoiceWorkflow|08585103540570046259936320414CU54|Production-SMART-EASTUS|Correlation Id:08585103540682592897065020295CU47|Reason: HTTP - ValidationException: There was an error in processing Invoice : 1753737 because of following errors _x000a_Partner Invoice date cannot be greater than Current date"/>
    <s v="https://gepsmartinterfacestorage.blob.core.windows.net/buyersqlconn/4202/Interfaces/Inbound/EDI/Invoice/ProcessingError/2023/08/05/Invoice_20230805042708_9845040a-700d-4c47-8b9f-cc0db2ade000.txt"/>
    <m/>
    <m/>
    <m/>
    <m/>
  </r>
  <r>
    <x v="1"/>
    <d v="2023-08-06T00:00:00"/>
    <s v="ABM"/>
    <x v="1"/>
    <s v="1753695|394448"/>
    <s v="Check with Supplier"/>
    <s v="ValidationException: There was an error in processing Invoice : 175369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695"/>
    <m/>
    <d v="2023-08-05T16:27:00"/>
    <n v="394448"/>
    <s v="SaveInvoiceFromInterface"/>
    <s v="Failed|EDI_InvoiceWorkflow|08585103540569961229562332244CU31|Production-SMART-EASTUS|Correlation Id:08585103540682592897065020295CU47|Reason: HTTP - ValidationException: There was an error in processing Invoice : 1753695 because of following errors _x000a_Partner Invoice date cannot be greater than Current date"/>
    <s v="https://gepsmartinterfacestorage.blob.core.windows.net/buyersqlconn/4202/Interfaces/Inbound/EDI/Invoice/ProcessingError/2023/08/05/Invoice_20230805042708_4d36ee35-d964-41db-abee-96c5157b7838.txt"/>
    <m/>
    <m/>
    <m/>
    <m/>
  </r>
  <r>
    <x v="1"/>
    <d v="2023-08-06T00:00:00"/>
    <s v="ABM"/>
    <x v="1"/>
    <s v="1753719|394448"/>
    <s v="Check with Supplier"/>
    <s v="ValidationException: There was an error in processing Invoice : 1753719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9"/>
    <m/>
    <d v="2023-08-05T16:27:00"/>
    <n v="394448"/>
    <s v="SaveInvoiceFromInterface"/>
    <s v="Failed|EDI_InvoiceWorkflow|08585103540569783394219786995CU82|Production-SMART-EASTUS|Correlation Id:08585103540682592897065020295CU47|Reason: HTTP - ValidationException: There was an error in processing Invoice : 1753719 because of following errors _x000a_Partner Invoice date cannot be greater than Current date"/>
    <s v="https://gepsmartinterfacestorage.blob.core.windows.net/buyersqlconn/4202/Interfaces/Inbound/EDI/Invoice/ProcessingError/2023/08/05/Invoice_20230805042708_df709028-4489-45d3-9c43-ef72540de7d6.txt"/>
    <m/>
    <m/>
    <m/>
    <m/>
  </r>
  <r>
    <x v="1"/>
    <d v="2023-08-06T00:00:00"/>
    <s v="ABM"/>
    <x v="1"/>
    <s v="1753736|394448"/>
    <s v="Check with Supplier"/>
    <s v="ValidationException: There was an error in processing Invoice : 175373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6"/>
    <m/>
    <d v="2023-08-05T16:27:00"/>
    <n v="394448"/>
    <s v="SaveInvoiceFromInterface"/>
    <s v="Failed|EDI_InvoiceWorkflow|08585103540569601926827948128CU81|Production-SMART-EASTUS|Correlation Id:08585103540682592897065020295CU47|Reason: HTTP - ValidationException: There was an error in processing Invoice : 1753736 because of following errors _x000a_Partner Invoice date cannot be greater than Current date"/>
    <s v="https://gepsmartinterfacestorage.blob.core.windows.net/buyersqlconn/4202/Interfaces/Inbound/EDI/Invoice/ProcessingError/2023/08/05/Invoice_20230805042708_e9d0aae2-aa08-4d37-bb58-4546b55ba383.txt"/>
    <m/>
    <m/>
    <m/>
    <m/>
  </r>
  <r>
    <x v="1"/>
    <d v="2023-08-06T00:00:00"/>
    <s v="ABM"/>
    <x v="1"/>
    <s v="1753864|394448"/>
    <s v="Check with Supplier"/>
    <s v="ValidationException: There was an error in processing Invoice : 175386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864"/>
    <m/>
    <d v="2023-08-05T16:27:00"/>
    <n v="394448"/>
    <s v="SaveInvoiceFromInterface"/>
    <s v="Failed|EDI_InvoiceWorkflow|08585103540570202359051397948CU21|Production-SMART-EASTUS|Correlation Id:08585103540682592897065020295CU47|Reason: HTTP - ValidationException: There was an error in processing Invoice : 1753864 because of following errors _x000a_Partner Invoice date cannot be greater than Current date"/>
    <s v="https://gepsmartinterfacestorage.blob.core.windows.net/buyersqlconn/4202/Interfaces/Inbound/EDI/Invoice/ProcessingError/2023/08/05/Invoice_20230805042708_67554ae0-e107-43a2-b887-a8529ad0ef99.txt"/>
    <m/>
    <m/>
    <m/>
    <m/>
  </r>
  <r>
    <x v="1"/>
    <d v="2023-08-06T00:00:00"/>
    <s v="ABM"/>
    <x v="1"/>
    <s v="1753723|394448"/>
    <s v="Check with Supplier"/>
    <s v="ValidationException: There was an error in processing Invoice : 17537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3"/>
    <m/>
    <d v="2023-08-05T16:27:00"/>
    <n v="394448"/>
    <s v="SaveInvoiceFromInterface"/>
    <s v="Failed|EDI_InvoiceWorkflow|08585103540570084431749813742CU54|Production-SMART-EASTUS|Correlation Id:08585103540682592897065020295CU47|Reason: HTTP - ValidationException: There was an error in processing Invoice : 1753723 because of following errors _x000a_Partner Invoice date cannot be greater than Current date"/>
    <s v="https://gepsmartinterfacestorage.blob.core.windows.net/buyersqlconn/4202/Interfaces/Inbound/EDI/Invoice/ProcessingError/2023/08/05/Invoice_20230805042708_92b73da3-ce77-4199-bec9-34e90f6b76e9.txt"/>
    <m/>
    <m/>
    <m/>
    <m/>
  </r>
  <r>
    <x v="1"/>
    <d v="2023-08-06T00:00:00"/>
    <s v="ABM"/>
    <x v="1"/>
    <s v="1753720|394448"/>
    <s v="Check with Supplier"/>
    <s v="ValidationException: There was an error in processing Invoice : 1753720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0"/>
    <m/>
    <d v="2023-08-05T16:27:00"/>
    <n v="394448"/>
    <s v="SaveInvoiceFromInterface"/>
    <s v="Failed|EDI_InvoiceWorkflow|08585103540569759848691174700CU25|Production-SMART-EASTUS|Correlation Id:08585103540682592897065020295CU47|Reason: HTTP - ValidationException: There was an error in processing Invoice : 1753720 because of following errors _x000a_Partner Invoice date cannot be greater than Current date"/>
    <s v="https://gepsmartinterfacestorage.blob.core.windows.net/buyersqlconn/4202/Interfaces/Inbound/EDI/Invoice/ProcessingError/2023/08/05/Invoice_20230805042708_7589f0da-8290-4d50-b8b2-c74c5c95b6a1.txt"/>
    <m/>
    <m/>
    <m/>
    <m/>
  </r>
  <r>
    <x v="1"/>
    <d v="2023-08-06T00:00:00"/>
    <s v="ABM"/>
    <x v="1"/>
    <s v="46661717|455928"/>
    <s v="GEP Team to reprocess"/>
    <s v="Failed|InvoiceWorkFlow|08585103592235767053659924808CU60|Production-SMART-EASTUS|Correlation Id:0858510359234687675380044476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HOES FOR CREWS, LLC"/>
    <s v="Invoice"/>
    <n v="46661717"/>
    <s v="PO-08:23-431189"/>
    <d v="2023-08-05T15:03:00"/>
    <n v="455928"/>
    <s v="SaveInvoiceFromInterface"/>
    <s v="Failed|InvoiceWorkFlow|08585103592235767053659924808CU60|Production-SMART-EASTUS|Correlation Id:08585103592346876753800444762CU25|Reason: HTTP - Exception occured in API, Please contact Admin."/>
    <s v="https://gepsmartinterfacestorage.blob.core.windows.net/buyersqlconn/4202/Interfaces/Inbound/cXML/Invoice/ProcessingError/2023/08/05/Invoice_20230805150111_8d0f59420126486d8965435b653424fb.txt"/>
    <s v="Already processed"/>
    <m/>
    <m/>
    <m/>
  </r>
  <r>
    <x v="1"/>
    <d v="2023-08-06T00:00:00"/>
    <s v="ABM"/>
    <x v="1"/>
    <s v="14217794|394448"/>
    <s v="GEP Team to reprocess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794"/>
    <m/>
    <d v="2023-08-05T10:30:00"/>
    <n v="394448"/>
    <s v="SaveInvoiceFromInterface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bf7cec0a-5e61-48e7-ba58-4a41182a36da.txt"/>
    <s v="Already processed"/>
    <m/>
    <m/>
    <m/>
  </r>
  <r>
    <x v="1"/>
    <d v="2023-08-06T00:00:00"/>
    <s v="ABM"/>
    <x v="1"/>
    <s v="14222099|394448"/>
    <s v="GEP Team to reprocess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099"/>
    <m/>
    <d v="2023-08-05T10:30:00"/>
    <n v="394448"/>
    <s v="SaveInvoiceFromInterface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2d1df15d-84e6-46ae-8ed2-020d244a24d4.txt"/>
    <s v="Already processed"/>
    <m/>
    <m/>
    <m/>
  </r>
  <r>
    <x v="1"/>
    <d v="2023-08-06T00:00:00"/>
    <s v="ABM"/>
    <x v="1"/>
    <s v="14225393|394448"/>
    <s v="GEP Team to reprocess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5393"/>
    <m/>
    <d v="2023-08-05T10:30:00"/>
    <n v="394448"/>
    <s v="SaveInvoiceFromInterface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f33d7a13-e5d6-474e-b4e4-0c5e4a21592c.txt"/>
    <s v="Already processed"/>
    <m/>
    <m/>
    <m/>
  </r>
  <r>
    <x v="1"/>
    <d v="2023-08-06T00:00:00"/>
    <s v="ABM"/>
    <x v="1"/>
    <s v="14222621|394448"/>
    <s v="Check with Supplier"/>
    <s v="ValidationException: There was an error in processing Invoice : 14222621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621"/>
    <m/>
    <d v="2023-08-05T10:28:00"/>
    <n v="394448"/>
    <s v="SaveInvoiceFromInterface"/>
    <s v="Failed|EDI_InvoiceWorkflow|08585103756073695410269996498CU16|Production-SMART-EASTUS|Correlation Id:08585103756843696438059840537CU56|Reason: HTTP - ValidationException: There was an error in processing Invoice : 14222621 because of following errors _x000a_Invoice number already exists"/>
    <s v="https://gepsmartinterfacestorage.blob.core.windows.net/buyersqlconn/4202/Interfaces/Inbound/EDI/Invoice/ProcessingError/2023/08/05/Invoice_20230805102758_53df23dd-90d8-4c4b-830c-1809d785c296.txt"/>
    <m/>
    <m/>
    <m/>
    <m/>
  </r>
  <r>
    <x v="1"/>
    <d v="2023-08-06T00:00:00"/>
    <s v="ABM"/>
    <x v="1"/>
    <s v="14206117|394448"/>
    <s v="Check with Supplier"/>
    <s v="ValidationException: There was an error in processing Invoice : 14206117 because of following errors _x000a_Order with order number : PO-08:23-429664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6117"/>
    <m/>
    <d v="2023-08-05T10:28:00"/>
    <n v="394448"/>
    <s v="SaveInvoiceFromInterface"/>
    <s v="Failed|EDI_InvoiceWorkflow|08585103756067620247047142183CU49|Production-SMART-EASTUS|Correlation Id:08585103756843696438059840537CU56|Reason: HTTP - ValidationException: There was an error in processing Invoice : 14206117 because of following errors _x000a_Order with order number : PO-08:23-429664 is not in valid status for invoicing."/>
    <s v="https://gepsmartinterfacestorage.blob.core.windows.net/buyersqlconn/4202/Interfaces/Inbound/EDI/Invoice/ProcessingError/2023/08/05/Invoice_20230805102758_d029fe1a-0c01-4f35-aafb-41398d8b1b61.txt"/>
    <m/>
    <m/>
    <m/>
    <m/>
  </r>
  <r>
    <x v="1"/>
    <d v="2023-08-06T00:00:00"/>
    <s v="ABM"/>
    <x v="1"/>
    <s v="14224953|394448"/>
    <s v="Check with Supplier"/>
    <s v="ValidationException: There was an error in processing Invoice : 14224953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4953"/>
    <m/>
    <d v="2023-08-05T10:28:00"/>
    <n v="394448"/>
    <s v="SaveInvoiceFromInterface"/>
    <s v="Failed|EDI_InvoiceWorkflow|08585103756075465178504085864CU87|Production-SMART-EASTUS|Correlation Id:08585103756843696438059840537CU56|Reason: HTTP - ValidationException: There was an error in processing Invoice : 14224953 because of following errors _x000a_Following line item(s) number not available in order line items : 8"/>
    <s v="https://gepsmartinterfacestorage.blob.core.windows.net/buyersqlconn/4202/Interfaces/Inbound/EDI/Invoice/ProcessingError/2023/08/05/Invoice_20230805102757_068ac00a-6e9f-4ada-8002-276fa1a3c3dd.txt"/>
    <m/>
    <m/>
    <m/>
    <m/>
  </r>
  <r>
    <x v="1"/>
    <d v="2023-08-06T00:00:00"/>
    <s v="ABM"/>
    <x v="1"/>
    <s v="14226458|394448"/>
    <s v="Check with Supplier"/>
    <s v="ValidationException: There was an error in processing Invoice : 14226458 because of following errors _x000a_Order with order number : PO-08:23-430413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6458"/>
    <m/>
    <d v="2023-08-05T10:28:00"/>
    <n v="394448"/>
    <s v="SaveInvoiceFromInterface"/>
    <s v="Failed|EDI_InvoiceWorkflow|08585103756073633295106895963CU55|Production-SMART-EASTUS|Correlation Id:08585103756843696438059840537CU56|Reason: HTTP - ValidationException: There was an error in processing Invoice : 14226458 because of following errors _x000a_Order with order number : PO-08:23-430413 is not in valid status for invoicing."/>
    <s v="https://gepsmartinterfacestorage.blob.core.windows.net/buyersqlconn/4202/Interfaces/Inbound/EDI/Invoice/ProcessingError/2023/08/05/Invoice_20230805102758_b2944523-7c75-46ed-8e63-3a288d6f6b74.txt"/>
    <m/>
    <m/>
    <m/>
    <m/>
  </r>
  <r>
    <x v="1"/>
    <d v="2023-08-06T00:00:00"/>
    <s v="ABM"/>
    <x v="1"/>
    <s v="1JQV-MYHR-JT9G|460103"/>
    <s v="GEP Team to reprocess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, INC."/>
    <s v="Invoice"/>
    <s v="1JQV-MYHR-JT9G"/>
    <s v="PO-08:23-430944"/>
    <d v="2023-08-06T07:04:00"/>
    <n v="460103"/>
    <s v="SaveInvoiceFromInterface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8/06/Invoice_20230806070157_e4b98672f32c47e581baf8e4c485ab69.txt"/>
    <s v="Processed"/>
    <m/>
    <m/>
    <m/>
  </r>
  <r>
    <x v="1"/>
    <d v="2023-08-06T00:00:00"/>
    <s v="Ecolab"/>
    <x v="2"/>
    <s v="SINV02326685|540498"/>
    <s v="GEP Team to reprocess"/>
    <s v="{ApplicationException}Error while saving invoice from interface : SINV0232668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6685"/>
    <m/>
    <d v="2023-08-05T17:10:00"/>
    <n v="540498"/>
    <s v="SaveInvoiceFromInterface"/>
    <s v="An error occurred while processing the message, refer to the details section for more information _x000a_Message ID: {516DEC45-C465-45CF-91A0-D5217CB328E2}_x000a_Instance ID: {1BFDD784-83FE-4154-99A1-979875D25E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e716a2b-60c9-4432-8fc9-9e3c569af65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668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5/Invoice_20230805171021_4ce63389bc1f4bcc988295a4a0bb6fc8.txt"/>
    <s v="Already processed"/>
    <m/>
    <m/>
    <m/>
  </r>
  <r>
    <x v="1"/>
    <d v="2023-08-06T00:00:00"/>
    <s v="Kiewit"/>
    <x v="2"/>
    <s v="1J4YW61MJJC3|545568"/>
    <s v="GEP Team to reprocess"/>
    <s v="Failed|InvoiceWorkFlow|08585103092935018719360012092CU62|Production-SMART-EASTUS|Correlation Id:08585103092972677252866822859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J4YW61MJJC3"/>
    <n v="4503163226"/>
    <d v="2023-08-06T04:53:00"/>
    <n v="545568"/>
    <s v="SaveInvoiceFromInterface"/>
    <s v="Failed|InvoiceWorkFlow|08585103092935018719360012092CU62|Production-SMART-EASTUS|Correlation Id:08585103092972677252866822859CU21|Reason: HTTP - Exception occured in API, Please contact Admin."/>
    <s v="https://gepsmartinterfacestorage.blob.core.windows.net/buyersqlconn/70021845/Interfaces/Inbound/cXML/Invoice/ProcessingError/2023/08/06/Invoice_20230806045313_a690bd2ecbad41bf9cd4490798eb8a01.txt"/>
    <s v="Processed"/>
    <m/>
    <m/>
    <m/>
  </r>
  <r>
    <x v="1"/>
    <d v="2023-08-06T00:00:00"/>
    <s v="Kiewit"/>
    <x v="2"/>
    <s v="1MT6QJWPJN9F|545568"/>
    <s v="GEP Team to reprocess"/>
    <s v="Failed|InvoiceWorkFlow|08585103074218586393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MT6QJWPJN9F"/>
    <n v="4503162158"/>
    <d v="2023-08-06T05:25:00"/>
    <n v="545568"/>
    <s v="SaveInvoiceFromInterface"/>
    <s v="Failed|InvoiceWorkFlow|08585103074218586393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0e24c3625efa4a1184a614abc9163ed8.txt"/>
    <s v="Processed"/>
    <m/>
    <m/>
    <m/>
  </r>
  <r>
    <x v="1"/>
    <d v="2023-08-06T00:00:00"/>
    <s v="Kiewit"/>
    <x v="2"/>
    <s v="13HQ4LX7JPGF|545568"/>
    <s v="GEP Team to reprocess"/>
    <s v="Failed|InvoiceWorkFlow|08585103074218586392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PGF"/>
    <n v="4503161149"/>
    <d v="2023-08-06T05:25:00"/>
    <n v="545568"/>
    <s v="SaveInvoiceFromInterface"/>
    <s v="Failed|InvoiceWorkFlow|08585103074218586392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10d975423aa74ac798c05c8287da206d.txt"/>
    <s v="Processed"/>
    <m/>
    <m/>
    <m/>
  </r>
  <r>
    <x v="1"/>
    <d v="2023-08-06T00:00:00"/>
    <s v="Kiewit"/>
    <x v="2"/>
    <s v="13HQ4LX7JQNR|545568"/>
    <s v="GEP Team to reprocess"/>
    <s v="Failed|InvoiceWorkFlow|08585103066980675697408799869CU95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QNR"/>
    <n v="4503159064"/>
    <d v="2023-08-06T05:37:00"/>
    <n v="545568"/>
    <s v="SaveInvoiceFromInterface"/>
    <s v="Failed|InvoiceWorkFlow|08585103066980675697408799869CU95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436f006c7967441aac54f13548143d36.txt"/>
    <s v="Processed"/>
    <m/>
    <m/>
    <m/>
  </r>
  <r>
    <x v="1"/>
    <d v="2023-08-06T00:00:00"/>
    <s v="Kiewit"/>
    <x v="2"/>
    <s v="13X36MPNJT6C|545568"/>
    <s v="GEP Team to reprocess"/>
    <s v="Failed|InvoiceWorkFlow|08585103066980675698408799869CU60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X36MPNJT6C"/>
    <n v="4503159064"/>
    <d v="2023-08-06T05:37:00"/>
    <n v="545568"/>
    <s v="SaveInvoiceFromInterface"/>
    <s v="Failed|InvoiceWorkFlow|08585103066980675698408799869CU60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6acb9e13aca54bb8b8a4d9b432444e73.txt"/>
    <s v="Processed"/>
    <m/>
    <m/>
    <m/>
  </r>
  <r>
    <x v="1"/>
    <d v="2023-08-06T00:00:00"/>
    <s v="Kiewit"/>
    <x v="2"/>
    <s v="1FY49HYHJRPG|545568"/>
    <s v="GEP Team to reprocess"/>
    <s v="Failed|InvoiceWorkFlow|08585103071818089073060757757CU44|Production-SMART-EASTUS|Correlation Id:08585103071850961043726385021CU86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FY49HYHJRPG"/>
    <n v="4503163005"/>
    <d v="2023-08-06T05:29:00"/>
    <n v="545568"/>
    <s v="SaveInvoiceFromInterface"/>
    <s v="Failed|InvoiceWorkFlow|08585103071818089073060757757CU44|Production-SMART-EASTUS|Correlation Id:08585103071850961043726385021CU86|Reason: HTTP - Exception occured in API, Please contact Admin."/>
    <s v="https://gepsmartinterfacestorage.blob.core.windows.net/buyersqlconn/70021845/Interfaces/Inbound/cXML/Invoice/ProcessingError/2023/08/06/Invoice_20230806052824_1ce155e45a914506836829dd45b71e6d.txt"/>
    <s v="Processed"/>
    <m/>
    <m/>
    <m/>
  </r>
  <r>
    <x v="1"/>
    <d v="2023-08-06T00:00:00"/>
    <s v="ABM"/>
    <x v="1"/>
    <s v="1JQV-MYHR-JT9G|460103"/>
    <s v="GEP Team to reprocess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, INC."/>
    <s v="Invoice"/>
    <s v="1JQV-MYHR-JT9G"/>
    <s v="PO-08:23-430944"/>
    <d v="2023-08-06T07:04:00"/>
    <n v="460103"/>
    <s v="SaveInvoiceFromInterface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8/06/Invoice_20230806070157_e4b98672f32c47e581baf8e4c485ab69.txt"/>
    <s v="Processed"/>
    <m/>
    <m/>
    <m/>
  </r>
  <r>
    <x v="1"/>
    <d v="2023-08-06T00:00:00"/>
    <s v="Kiewit"/>
    <x v="2"/>
    <s v="1J4YW61MJJC3|545568"/>
    <s v="GEP Team to reprocess"/>
    <s v="Failed|InvoiceWorkFlow|08585103092935018719360012092CU62|Production-SMART-EASTUS|Correlation Id:08585103092972677252866822859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J4YW61MJJC3"/>
    <n v="4503163226"/>
    <d v="2023-08-06T04:53:00"/>
    <n v="545568"/>
    <s v="SaveInvoiceFromInterface"/>
    <s v="Failed|InvoiceWorkFlow|08585103092935018719360012092CU62|Production-SMART-EASTUS|Correlation Id:08585103092972677252866822859CU21|Reason: HTTP - Exception occured in API, Please contact Admin."/>
    <s v="https://gepsmartinterfacestorage.blob.core.windows.net/buyersqlconn/70021845/Interfaces/Inbound/cXML/Invoice/ProcessingError/2023/08/06/Invoice_20230806045313_a690bd2ecbad41bf9cd4490798eb8a01.txt"/>
    <s v="Processed"/>
    <m/>
    <m/>
    <m/>
  </r>
  <r>
    <x v="1"/>
    <d v="2023-08-06T00:00:00"/>
    <s v="Kiewit"/>
    <x v="2"/>
    <s v="1MT6QJWPJN9F|545568"/>
    <s v="GEP Team to reprocess"/>
    <s v="Failed|InvoiceWorkFlow|08585103074218586393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MT6QJWPJN9F"/>
    <n v="4503162158"/>
    <d v="2023-08-06T05:25:00"/>
    <n v="545568"/>
    <s v="SaveInvoiceFromInterface"/>
    <s v="Failed|InvoiceWorkFlow|08585103074218586393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0e24c3625efa4a1184a614abc9163ed8.txt"/>
    <s v="Processed"/>
    <m/>
    <m/>
    <m/>
  </r>
  <r>
    <x v="1"/>
    <d v="2023-08-06T00:00:00"/>
    <s v="Kiewit"/>
    <x v="2"/>
    <s v="13HQ4LX7JPGF|545568"/>
    <s v="GEP Team to reprocess"/>
    <s v="Failed|InvoiceWorkFlow|08585103074218586392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PGF"/>
    <n v="4503161149"/>
    <d v="2023-08-06T05:25:00"/>
    <n v="545568"/>
    <s v="SaveInvoiceFromInterface"/>
    <s v="Failed|InvoiceWorkFlow|08585103074218586392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10d975423aa74ac798c05c8287da206d.txt"/>
    <s v="Processed"/>
    <m/>
    <m/>
    <m/>
  </r>
  <r>
    <x v="1"/>
    <d v="2023-08-06T00:00:00"/>
    <s v="Kiewit"/>
    <x v="2"/>
    <s v="13HQ4LX7JQNR|545568"/>
    <s v="GEP Team to reprocess"/>
    <s v="Failed|InvoiceWorkFlow|08585103066980675697408799869CU95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QNR"/>
    <n v="4503159064"/>
    <d v="2023-08-06T05:37:00"/>
    <n v="545568"/>
    <s v="SaveInvoiceFromInterface"/>
    <s v="Failed|InvoiceWorkFlow|08585103066980675697408799869CU95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436f006c7967441aac54f13548143d36.txt"/>
    <s v="Processed"/>
    <m/>
    <m/>
    <m/>
  </r>
  <r>
    <x v="1"/>
    <d v="2023-08-06T00:00:00"/>
    <s v="Kiewit"/>
    <x v="2"/>
    <s v="13X36MPNJT6C|545568"/>
    <s v="GEP Team to reprocess"/>
    <s v="Failed|InvoiceWorkFlow|08585103066980675698408799869CU60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X36MPNJT6C"/>
    <n v="4503159064"/>
    <d v="2023-08-06T05:37:00"/>
    <n v="545568"/>
    <s v="SaveInvoiceFromInterface"/>
    <s v="Failed|InvoiceWorkFlow|08585103066980675698408799869CU60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6acb9e13aca54bb8b8a4d9b432444e73.txt"/>
    <s v="Processed"/>
    <m/>
    <m/>
    <m/>
  </r>
  <r>
    <x v="1"/>
    <d v="2023-08-06T00:00:00"/>
    <s v="Kiewit"/>
    <x v="2"/>
    <s v="1FY49HYHJRPG|545568"/>
    <s v="GEP Team to reprocess"/>
    <s v="Failed|InvoiceWorkFlow|08585103071818089073060757757CU44|Production-SMART-EASTUS|Correlation Id:08585103071850961043726385021CU86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FY49HYHJRPG"/>
    <n v="4503163005"/>
    <d v="2023-08-06T05:29:00"/>
    <n v="545568"/>
    <s v="SaveInvoiceFromInterface"/>
    <s v="Failed|InvoiceWorkFlow|08585103071818089073060757757CU44|Production-SMART-EASTUS|Correlation Id:08585103071850961043726385021CU86|Reason: HTTP - Exception occured in API, Please contact Admin."/>
    <s v="https://gepsmartinterfacestorage.blob.core.windows.net/buyersqlconn/70021845/Interfaces/Inbound/cXML/Invoice/ProcessingError/2023/08/06/Invoice_20230806052824_1ce155e45a914506836829dd45b71e6d.txt"/>
    <s v="Processed"/>
    <m/>
    <m/>
    <m/>
  </r>
  <r>
    <x v="1"/>
    <d v="2023-08-07T00:00:00"/>
    <s v="ABM"/>
    <x v="1"/>
    <s v="13787385-00|455688"/>
    <s v="Check with Supplier"/>
    <s v="ValidationException: There was an error in processing Invoice : 1378738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787385-00"/>
    <s v="PO-08:23-429619"/>
    <s v="08-07-2023 06:26"/>
    <n v="455688"/>
    <s v="SaveInvoiceFromInterface"/>
    <s v="Failed|InvoiceWorkFlow|08585102173002943948347713746CU94|Production-SMART-EASTUS|Correlation Id:08585102173038759105869141749CU80|Reason: HTTP - ValidationException: There was an error in processing Invoice : 13787385-00 because of following errors _x000a_Following line item(s) number not available in order line items : 1"/>
    <s v="https://gepsmartinterfacestorage.blob.core.windows.net/buyersqlconn/4202/Interfaces/Inbound/cXML/Invoice/ProcessingError/2023/08/07/Invoice_20230807062627_153bbefe-72ec-4bfd-bf25-310488b88b26.txt"/>
    <m/>
    <m/>
    <m/>
    <m/>
  </r>
  <r>
    <x v="1"/>
    <d v="2023-08-07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s v="5958934"/>
    <s v="PO-08:23-429037"/>
    <s v="08-07-2023 13:37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Processed"/>
    <m/>
    <m/>
    <m/>
  </r>
  <r>
    <x v="1"/>
    <d v="2023-08-07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5731"/>
    <s v="PO-08:23-430504"/>
    <s v="08-07-2023 14:42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7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s v="08-07-2023 17:1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Processed"/>
    <m/>
    <m/>
    <m/>
  </r>
  <r>
    <x v="1"/>
    <d v="2023-08-07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s v="08-07-2023 17:1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7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s v="4503161840"/>
    <s v="08-07-2023 13:04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Processed"/>
    <m/>
    <m/>
    <m/>
  </r>
  <r>
    <x v="1"/>
    <d v="2023-08-07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s v="08-07-2023 16:19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7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s v="4503162304"/>
    <s v="08-07-2023 14:19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7T00:00:00"/>
    <s v="ABM"/>
    <x v="1"/>
    <s v="13787385-00|455688"/>
    <s v="Check with Supplier"/>
    <s v="ValidationException: There was an error in processing Invoice : 1378738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787385-00"/>
    <s v="PO-08:23-429619"/>
    <d v="2023-08-07T06:26:00"/>
    <n v="455688"/>
    <s v="SaveInvoiceFromInterface"/>
    <s v="Failed|InvoiceWorkFlow|08585102173002943948347713746CU94|Production-SMART-EASTUS|Correlation Id:08585102173038759105869141749CU80|Reason: HTTP - ValidationException: There was an error in processing Invoice : 13787385-00 because of following errors _x000a_Following line item(s) number not available in order line items : 1"/>
    <s v="https://gepsmartinterfacestorage.blob.core.windows.net/buyersqlconn/4202/Interfaces/Inbound/cXML/Invoice/ProcessingError/2023/08/07/Invoice_20230807062627_153bbefe-72ec-4bfd-bf25-310488b88b26.txt"/>
    <m/>
    <m/>
    <m/>
    <m/>
  </r>
  <r>
    <x v="1"/>
    <d v="2023-08-07T00:00:00"/>
    <s v="ABM"/>
    <x v="1"/>
    <s v="13787385-00|455688"/>
    <s v="Check with Supplier"/>
    <s v="ValidationException: There was an error in processing Invoice : 1378738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787385-00"/>
    <s v="PO-08:23-429619"/>
    <d v="2023-08-07T06:26:00"/>
    <n v="455688"/>
    <s v="SaveInvoiceFromInterface"/>
    <s v="Failed|InvoiceWorkFlow|08585102173002943948347713746CU94|Production-SMART-EASTUS|Correlation Id:08585102173038759105869141749CU80|Reason: HTTP - ValidationException: There was an error in processing Invoice : 13787385-00 because of following errors _x000a_Following line item(s) number not available in order line items : 1"/>
    <s v="https://gepsmartinterfacestorage.blob.core.windows.net/buyersqlconn/4202/Interfaces/Inbound/cXML/Invoice/ProcessingError/2023/08/07/Invoice_20230807062627_153bbefe-72ec-4bfd-bf25-310488b88b26.txt"/>
    <m/>
    <m/>
    <m/>
    <m/>
  </r>
  <r>
    <x v="1"/>
    <d v="2023-08-07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n v="5958934"/>
    <s v="PO-08:23-429037"/>
    <d v="2023-08-07T13:37:00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Processed"/>
    <m/>
    <m/>
    <m/>
  </r>
  <r>
    <x v="1"/>
    <d v="2023-08-07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5731"/>
    <s v="PO-08:23-430504"/>
    <d v="2023-08-07T14:42:00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7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d v="2023-08-07T17:10:0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Processed"/>
    <m/>
    <m/>
    <m/>
  </r>
  <r>
    <x v="1"/>
    <d v="2023-08-07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d v="2023-08-07T17:10:0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7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n v="4503161840"/>
    <d v="2023-08-07T13:04:00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Processed"/>
    <m/>
    <m/>
    <m/>
  </r>
  <r>
    <x v="1"/>
    <d v="2023-08-07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d v="2023-08-07T16:19:00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7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n v="4503162304"/>
    <d v="2023-08-07T14:19:00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8T00:00:00"/>
    <s v="OGE"/>
    <x v="1"/>
    <s v="9796410646|57800"/>
    <s v="Check with Supplier"/>
    <s v="ValidationException: There was an error in processing Invoice : 9796410646 because of following errors _x000a_Order with order number : 4501076318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6410646"/>
    <s v="4501076318"/>
    <s v="08-08-2023 08:01"/>
    <n v="57800"/>
    <s v="SaveInvoiceFromInterface"/>
    <s v="Failed|InvoiceWorkFlow|08585101251915780756920403748CU56|Production-SMART-EASTUS|Correlation Id:08585101251956155720002757461CU81|Reason: HTTP - ValidationException: There was an error in processing Invoice : 9796410646 because of following errors _x000a_Order with order number : 4501076318 is not in valid status for invoicing."/>
    <s v="https://gepsmartinterfacestorage.blob.core.windows.net/buyersqlconn/7954/Interfaces/Inbound/cXML/Invoice/ProcessingError/2023/08/08/Invoice_20230808080135_79186a70c04b4788a56cc4480125b4fe.txt"/>
    <m/>
    <m/>
    <m/>
    <m/>
  </r>
  <r>
    <x v="1"/>
    <d v="2023-08-08T00:00:00"/>
    <s v="OGE"/>
    <x v="1"/>
    <s v="9796410638|57800"/>
    <s v="Check with Supplier"/>
    <s v="ValidationException: There was an error in processing Invoice : 9796410638 because of following errors _x000a_Order with order number : 450108105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6410638"/>
    <s v="4501081059"/>
    <s v="08-08-2023 08:01"/>
    <n v="57800"/>
    <s v="SaveInvoiceFromInterface"/>
    <s v="Failed|InvoiceWorkFlow|08585101251915780757920403748CU64|Production-SMART-EASTUS|Correlation Id:08585101251956155720002757461CU81|Reason: HTTP - ValidationException: There was an error in processing Invoice : 9796410638 because of following errors _x000a_Order with order number : 4501081059 is not in valid status for invoicing."/>
    <s v="https://gepsmartinterfacestorage.blob.core.windows.net/buyersqlconn/7954/Interfaces/Inbound/cXML/Invoice/ProcessingError/2023/08/08/Invoice_20230808080135_5d6c7fa432d04816b89c9e3a814f0214.txt"/>
    <m/>
    <m/>
    <m/>
    <m/>
  </r>
  <r>
    <x v="1"/>
    <d v="2023-08-08T00:00:00"/>
    <s v="OGE"/>
    <x v="1"/>
    <s v="9795821843|57800"/>
    <s v="Check with Supplier"/>
    <s v="ValidationException: There was an error in processing Invoice : 9795821843 because of following errors _x000a_Order with order number : 450108350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5821843"/>
    <s v="4501083504"/>
    <s v="08-08-2023 08:16"/>
    <n v="57800"/>
    <s v="SaveInvoiceFromInterface"/>
    <s v="Failed|InvoiceWorkFlow|08585101242878391130331611919CU41|Production-SMART-EASTUS|Correlation Id:08585101242906561672304503819CU31|Reason: HTTP - ValidationException: There was an error in processing Invoice : 9795821843 because of following errors _x000a_Order with order number : 4501083504 is not in valid status for invoicing."/>
    <s v="https://gepsmartinterfacestorage.blob.core.windows.net/buyersqlconn/7954/Interfaces/Inbound/cXML/Invoice/ProcessingError/2023/08/08/Invoice_20230808081639_38792c943bab44349d10fcf391e4524e.txt"/>
    <m/>
    <m/>
    <m/>
    <m/>
  </r>
  <r>
    <x v="1"/>
    <d v="2023-08-08T00:00:00"/>
    <s v="OGE"/>
    <x v="1"/>
    <s v="9795967778|57800"/>
    <s v="Check with Supplier"/>
    <s v="ValidationException: There was an error in processing Invoice : 9795967778 because of following errors _x000a_Order with order number : 450108341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5967778"/>
    <s v="4501083419"/>
    <s v="08-08-2023 08:16"/>
    <n v="57800"/>
    <s v="SaveInvoiceFromInterface"/>
    <s v="Failed|InvoiceWorkFlow|08585101242878391128331611919CU43|Production-SMART-EASTUS|Correlation Id:08585101242906561672304503819CU31|Reason: HTTP - ValidationException: There was an error in processing Invoice : 9795967778 because of following errors _x000a_Order with order number : 4501083419 is not in valid status for invoicing."/>
    <s v="https://gepsmartinterfacestorage.blob.core.windows.net/buyersqlconn/7954/Interfaces/Inbound/cXML/Invoice/ProcessingError/2023/08/08/Invoice_20230808081639_b6cc6575b0fd4907b12d2940f25b9b90.txt"/>
    <m/>
    <m/>
    <m/>
    <m/>
  </r>
  <r>
    <x v="1"/>
    <d v="2023-08-08T00:00:00"/>
    <s v="ABM"/>
    <x v="1"/>
    <s v="14233365|394448"/>
    <s v="GEP Team to reprocess"/>
    <s v="Failed|EDI_InvoiceWorkflow|08585101181415933564528543752CU83|Production-SMART-EASTUS|Correlation Id:08585101182095904306418983303CU41|Reason: HTTP - Internal server erro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3365"/>
    <m/>
    <s v="08-08-2023 09:59"/>
    <n v="394448"/>
    <s v="SaveInvoiceFromInterface"/>
    <s v="Failed|EDI_InvoiceWorkflow|08585101181415933564528543752CU83|Production-SMART-EASTUS|Correlation Id:08585101182095904306418983303CU41|Reason: HTTP - Internal server error"/>
    <s v="https://gepsmartinterfacestorage.blob.core.windows.net/buyersqlconn/4202/Interfaces/Inbound/EDI/Invoice/ProcessingError/2023/08/08/Invoice_20230808095903_eec100fc-4aeb-4015-bcef-1a471104c45b.txt"/>
    <s v="Processed"/>
    <m/>
    <m/>
    <m/>
  </r>
  <r>
    <x v="1"/>
    <d v="2023-08-08T00:00:00"/>
    <s v="ABM"/>
    <x v="1"/>
    <s v="14234140|394448"/>
    <s v="Check with Supplier"/>
    <s v="ValidationException: There was an error in processing Invoice : 1423414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4140"/>
    <m/>
    <s v="08-08-2023 09:59"/>
    <n v="394448"/>
    <s v="SaveInvoiceFromInterface"/>
    <s v="Failed|EDI_InvoiceWorkflow|08585101181413933655210963832CU49|Production-SMART-EASTUS|Correlation Id:08585101182095904306418983303CU41|Reason: HTTP - ValidationException: There was an error in processing Invoice : 14234140 because of following errors _x000a_Following line item(s) number not available in order line items : 7"/>
    <s v="https://gepsmartinterfacestorage.blob.core.windows.net/buyersqlconn/4202/Interfaces/Inbound/EDI/Invoice/ProcessingError/2023/08/08/Invoice_20230808095904_1f5372c4-4ff1-4a1c-a910-0237d9b58933.txt"/>
    <m/>
    <m/>
    <m/>
    <m/>
  </r>
  <r>
    <x v="1"/>
    <d v="2023-08-08T00:00:00"/>
    <s v="ABM"/>
    <x v="1"/>
    <s v="14232280|394448"/>
    <s v="GEP Team to reprocess"/>
    <s v="Failed|EDI_InvoiceWorkflow|08585101181415703867403566341CU26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2280"/>
    <m/>
    <s v="08-08-2023 10:01"/>
    <n v="394448"/>
    <s v="SaveInvoiceFromInterface"/>
    <s v="Failed|EDI_InvoiceWorkflow|08585101181415703867403566341CU26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3a2b9b25-dd0a-46ae-b99c-a47f6f1c5d34.txt"/>
    <s v="Processed"/>
    <m/>
    <m/>
    <m/>
  </r>
  <r>
    <x v="1"/>
    <d v="2023-08-08T00:00:00"/>
    <s v="ABM"/>
    <x v="1"/>
    <s v="14234344|394448"/>
    <s v="GEP Team to reprocess"/>
    <s v="Failed|EDI_InvoiceWorkflow|08585101181412853878237142996CU50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4344"/>
    <m/>
    <s v="08-08-2023 10:01"/>
    <n v="394448"/>
    <s v="SaveInvoiceFromInterface"/>
    <s v="Failed|EDI_InvoiceWorkflow|08585101181412853878237142996CU50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4_c3b170c7-335f-4262-9015-b51af02f0f1d.txt"/>
    <s v="Processed"/>
    <m/>
    <m/>
    <m/>
  </r>
  <r>
    <x v="1"/>
    <d v="2023-08-08T00:00:00"/>
    <s v="ABM"/>
    <x v="1"/>
    <s v="14230676|394448"/>
    <s v="GEP Team to reprocess"/>
    <s v="Failed|EDI_InvoiceWorkflow|08585101181415635434913261169CU82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0676"/>
    <m/>
    <s v="08-08-2023 10:01"/>
    <n v="394448"/>
    <s v="SaveInvoiceFromInterface"/>
    <s v="Failed|EDI_InvoiceWorkflow|08585101181415635434913261169CU82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c4d60717-56f7-46df-af89-4a9163aa8e06.txt"/>
    <s v="Processed"/>
    <m/>
    <m/>
    <m/>
  </r>
  <r>
    <x v="1"/>
    <d v="2023-08-08T00:00:00"/>
    <s v="ABM"/>
    <x v="1"/>
    <s v="14217498|394448"/>
    <s v="GEP Team to reprocess"/>
    <s v="Failed|EDI_InvoiceWorkflow|08585101181377362923641379181CU28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17498"/>
    <m/>
    <s v="08-08-2023 10:01"/>
    <n v="394448"/>
    <s v="SaveInvoiceFromInterface"/>
    <s v="Failed|EDI_InvoiceWorkflow|08585101181377362923641379181CU28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7_efcc04fc-6e93-4f2c-8992-8c890c30c7bd.txt"/>
    <s v="Processed"/>
    <m/>
    <m/>
    <m/>
  </r>
  <r>
    <x v="1"/>
    <d v="2023-08-08T00:00:00"/>
    <s v="ABM"/>
    <x v="1"/>
    <s v="14215851|394448"/>
    <s v="GEP Team to reprocess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15851"/>
    <m/>
    <s v="08-08-2023 10:01"/>
    <n v="394448"/>
    <s v="SaveInvoiceFromInterface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c0f5504c-81ca-4338-9e68-6422c69a4330.txt"/>
    <s v="Already processed"/>
    <m/>
    <m/>
    <m/>
  </r>
  <r>
    <x v="1"/>
    <d v="2023-08-08T00:00:00"/>
    <s v="ABM"/>
    <x v="1"/>
    <s v="14229032|394448"/>
    <s v="GEP Team to reprocess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9032"/>
    <m/>
    <s v="08-08-2023 10:01"/>
    <n v="394448"/>
    <s v="SaveInvoiceFromInterface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3_9fbd8bc2-7c74-48a5-a075-0305a775de28.txt"/>
    <s v="Already processed"/>
    <m/>
    <m/>
    <m/>
  </r>
  <r>
    <x v="1"/>
    <d v="2023-08-08T00:00:00"/>
    <s v="ABM"/>
    <x v="1"/>
    <s v="14232473|394448"/>
    <s v="GEP Team to reprocess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2473"/>
    <m/>
    <s v="08-08-2023 10:01"/>
    <n v="394448"/>
    <s v="SaveInvoiceFromInterface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1951575a-67ff-43f4-8926-c2bd2e7967ee.txt"/>
    <s v="Processed"/>
    <m/>
    <m/>
    <m/>
  </r>
  <r>
    <x v="1"/>
    <d v="2023-08-08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5731"/>
    <s v="PO-08:23-430504"/>
    <s v="08-07-2023 14:42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8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s v="5958934"/>
    <s v="PO-08:23-429037"/>
    <s v="08-07-2023 13:37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Already processed"/>
    <m/>
    <m/>
    <m/>
  </r>
  <r>
    <x v="1"/>
    <d v="2023-08-08T00:00:00"/>
    <s v="Ecolab"/>
    <x v="2"/>
    <s v="8813673344|540495"/>
    <s v="Check with Supplier"/>
    <s v="ValidationException: There was an error in processing Invoice : 8813673344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73344"/>
    <s v="BAYWAY LABS"/>
    <s v="08-08-2023 01:34"/>
    <n v="540495"/>
    <s v="SaveInvoiceFromInterface"/>
    <s v="Failed|InvoiceWorkFlow|08585101484089076859985093922CU58|Production-SMART-EASTUS|Correlation Id:08585101484128572884684413527CU24|Reason: HTTP - ValidationException: There was an error in processing Invoice : 8813673344 because of following errors _x000a_Invalid Order number BAYWAY LABS or Buying Party details"/>
    <s v="https://gepsmartinterfacestorage.blob.core.windows.net/buyersqlconn/538731/Interfaces/Inbound/cXML/Invoice/ProcessingError/2023/08/08/Invoice_20230808013438_bda78c165eab42a2b09fa82d048b0c64.txt"/>
    <m/>
    <m/>
    <m/>
    <m/>
  </r>
  <r>
    <x v="1"/>
    <d v="2023-08-08T00:00:00"/>
    <s v="Ecolab"/>
    <x v="2"/>
    <s v="SINV02197740|540498"/>
    <s v="Check with Supplier"/>
    <s v="ValidationException}ValidationException: There was an error in processing Invoice : SINV02197740 because of following errors _x000a_Invoice number already exists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197740"/>
    <m/>
    <s v="08-07-2023 22:05"/>
    <n v="540498"/>
    <s v="SaveInvoiceFromInterface"/>
    <s v="An error occurred while processing the message, refer to the details section for more information _x000a_Message ID: {5AF60127-68EE-4CCF-9103-1CA513D9D6AA}_x000a_Instance ID: {FD875BED-A228-4A58-B58A-F532757CF33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5a6a8fe-a4d6-47dd-a68e-4ef88656bb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740 because of following errors _x000a_Invoice number already exist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740 because of following errors _x000a_Invoice number already exist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220540_720ecfb373f143268ba79bf27f964216.txt"/>
    <m/>
    <m/>
    <m/>
    <m/>
  </r>
  <r>
    <x v="1"/>
    <d v="2023-08-08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s v="08-07-2023 17:1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Already processed"/>
    <m/>
    <m/>
    <m/>
  </r>
  <r>
    <x v="1"/>
    <d v="2023-08-08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s v="08-07-2023 17:1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8T00:00:00"/>
    <s v="Ecolab"/>
    <x v="2"/>
    <s v="9795433938|540492"/>
    <s v="Check with Supplier"/>
    <s v="ValidationException: There was an error in processing Invoice : 9795433938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s v="9795433938"/>
    <s v="MBP20230700390705"/>
    <s v="08-08-2023 08:01"/>
    <n v="540492"/>
    <s v="SaveInvoiceFromInterface"/>
    <s v="Failed|InvoiceWorkFlow|08585101251893043571578482314CU59|Production-SMART-EASTUS|Correlation Id:08585101251956155720002757461CU81|Reason: HTTP - ValidationException: There was an error in processing Invoice : 9795433938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8/Invoice_20230808080139_287ba3608f3e43e49fa6b6b33ee54eac.txt"/>
    <m/>
    <m/>
    <m/>
    <m/>
  </r>
  <r>
    <x v="1"/>
    <d v="2023-08-08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s v="08-07-2023 16:19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8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s v="4503162304"/>
    <s v="08-07-2023 14:19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8T00:00:00"/>
    <s v="Kiewit"/>
    <x v="2"/>
    <s v="13L394PWRDPV|545568"/>
    <s v="Check with Supplier"/>
    <s v="ValidationException: Order Status for this CM is closed for invoicing / receiving, Order Number: 450314637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3L394PWRDPV"/>
    <m/>
    <s v="08-07-2023 21:00"/>
    <n v="545568"/>
    <s v="SaveCreditMemoFromInterface"/>
    <s v="Failed|CreditMemoWorkFlow|08585101648905983858634391682CU52|Production-SMART-EASTUS|Correlation Id:08585101648928766097149175108CU56|Reason: HTTP - ValidationException: Order Status for this CM is closed for invoicing / receiving, Order Number: 4503146376"/>
    <s v="https://gepsmartinterfacestorage.blob.core.windows.net/buyersqlconn/70021845/Interfaces/Inbound/cXML/CreditMemo/ProcessingError/2023/08/07/CreditMemo_20230807205956_97665226e9424ee1aeb5ab2ff52ed7b4.txt"/>
    <m/>
    <m/>
    <m/>
    <m/>
  </r>
  <r>
    <x v="1"/>
    <d v="2023-08-08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s v="4503161840"/>
    <s v="08-07-2023 13:04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Already processed"/>
    <m/>
    <m/>
    <m/>
  </r>
  <r>
    <x v="1"/>
    <d v="2023-08-08T00:00:00"/>
    <s v="Kiewit"/>
    <x v="2"/>
    <s v="1WNL7XK1R7KC|545568"/>
    <s v="GEP Team to reprocess"/>
    <s v="Failed|InvoiceWorkFlow|08585101598028453140724808448CU92|Production-SMART-EASTUS|Correlation Id:08585101598075942311703365946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WNL7XK1R7KC"/>
    <s v="4503164006"/>
    <s v="08-07-2023 22:24"/>
    <n v="545568"/>
    <s v="SaveInvoiceFromInterface"/>
    <s v="Failed|InvoiceWorkFlow|08585101598028453140724808448CU92|Production-SMART-EASTUS|Correlation Id:08585101598075942311703365946CU21|Reason: HTTP - Exception occured in API, Please contact Admin."/>
    <s v="https://gepsmartinterfacestorage.blob.core.windows.net/buyersqlconn/70021845/Interfaces/Inbound/cXML/Invoice/ProcessingError/2023/08/07/Invoice_20230807222443_66bf325644c14c539e05e6401e908727.txt"/>
    <s v="Processed"/>
    <m/>
    <m/>
    <m/>
  </r>
  <r>
    <x v="1"/>
    <d v="2023-08-08T00:00:00"/>
    <s v="Kiewit"/>
    <x v="2"/>
    <s v="4621567359|572685"/>
    <s v="Check with Supplier"/>
    <s v="ValidationException: There was an error in processing Invoice : 4621567359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s v="4621567359"/>
    <s v="4503156666"/>
    <s v="08-08-2023 03:52"/>
    <n v="572685"/>
    <s v="SaveInvoiceFromInterface"/>
    <s v="Failed|InvoiceWorkFlow|08585101401480527132232157055CU68|Production-SMART-EASTUS|Correlation Id:08585101401508938989653413954CU49|Reason: HTTP - ValidationException: There was an error in processing Invoice : 4621567359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35218_8372f8ea55854b31974cc350046f99ec.txt"/>
    <m/>
    <m/>
    <m/>
    <m/>
  </r>
  <r>
    <x v="1"/>
    <d v="2023-08-08T00:00:00"/>
    <s v="Kiewit"/>
    <x v="2"/>
    <s v="12205027|570280"/>
    <s v="Check with Supplier"/>
    <s v="ValidationException: There was an error in processing Invoice : 12205027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205027"/>
    <s v="0804JWILSON"/>
    <s v="08-08-2023 06:12"/>
    <n v="570280"/>
    <s v="SaveInvoiceFromInterface"/>
    <s v="Failed|InvoiceWorkFlow|08585101317627480173836454277CU95|Production-SMART-EASTUS|Correlation Id:08585101317691689161632685497CU80|Reason: HTTP - ValidationException: There was an error in processing Invoice : 12205027 because of following errors _x000a_Invalid Order number 0804JWILSON or Buying Party details"/>
    <s v="https://gepsmartinterfacestorage.blob.core.windows.net/buyersqlconn/70021845/Interfaces/Inbound/cXML/Invoice/ProcessingError/2023/08/08/Invoice_20230808061204_b991852da6584f04ac3ab1759e55382d.txt"/>
    <m/>
    <m/>
    <m/>
    <m/>
  </r>
  <r>
    <x v="1"/>
    <d v="2023-08-08T00:00:00"/>
    <s v="Kiewit"/>
    <x v="2"/>
    <s v="12220754|570280"/>
    <s v="Check with Supplier"/>
    <s v="ValidationException: There was an error in processing Invoice : 12220754 because of following errors _x000a_Invalid Order number 0807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220754"/>
    <s v="0807JWILSON"/>
    <s v="08-08-2023 06:13"/>
    <n v="570280"/>
    <s v="SaveInvoiceFromInterface"/>
    <s v="Failed|InvoiceWorkFlow|08585101317011456301513633231CU67|Production-SMART-EASTUS|Correlation Id:08585101317083554798162595885CU87|Reason: HTTP - ValidationException: There was an error in processing Invoice : 12220754 because of following errors _x000a_Invalid Order number 0807JWILSON or Buying Party details"/>
    <s v="https://gepsmartinterfacestorage.blob.core.windows.net/buyersqlconn/70021845/Interfaces/Inbound/cXML/Invoice/ProcessingError/2023/08/08/Invoice_20230808061306_ac5e40be765945db9246997ff693caff.txt"/>
    <m/>
    <m/>
    <m/>
    <m/>
  </r>
  <r>
    <x v="1"/>
    <d v="2023-08-08T00:00:00"/>
    <s v="Kiewit"/>
    <x v="2"/>
    <s v="4621567624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s v="4621567624"/>
    <m/>
    <s v="08-08-2023 03:55"/>
    <n v="572685"/>
    <s v="SaveCreditMemoFromInterface"/>
    <s v="Failed|CreditMemoWorkFlow|08585101399683490535908762170CU85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bd81d5e6ccaa4c4abdd257a47d602296.txt"/>
    <m/>
    <m/>
    <m/>
    <m/>
  </r>
  <r>
    <x v="1"/>
    <d v="2023-08-08T00:00:00"/>
    <s v="Kiewit"/>
    <x v="2"/>
    <s v="4621567627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s v="4621567627"/>
    <m/>
    <s v="08-08-2023 03:55"/>
    <n v="572685"/>
    <s v="SaveCreditMemoFromInterface"/>
    <s v="Failed|CreditMemoWorkFlow|08585101399683490534908762170CU28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ceeafe98d10748d89d93ec5109cec697.txt"/>
    <m/>
    <m/>
    <m/>
    <m/>
  </r>
  <r>
    <x v="1"/>
    <d v="2023-08-08T00:00:00"/>
    <s v="Kiewit"/>
    <x v="2"/>
    <s v="4621567629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s v="4621567629"/>
    <m/>
    <s v="08-08-2023 03:55"/>
    <n v="572685"/>
    <s v="SaveCreditMemoFromInterface"/>
    <s v="Failed|CreditMemoWorkFlow|08585101399683490533908762170CU84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66e0be78ede84ed18d90aeb37cffa1b1.txt"/>
    <m/>
    <m/>
    <m/>
    <m/>
  </r>
  <r>
    <x v="1"/>
    <d v="2023-08-08T00:00:00"/>
    <s v="Kiewit"/>
    <x v="2"/>
    <s v="9333348506|566727"/>
    <s v="Check with Supplier"/>
    <s v="ValidationException: There was an error in processing Invoice : 9333348506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s v="9333348506"/>
    <s v="4503163716"/>
    <s v="08-08-2023 04:43"/>
    <n v="566727"/>
    <s v="SaveInvoiceFromInterface"/>
    <s v="Failed|InvoiceWorkFlow|08585101370727661861941781944CU59|Production-SMART-EASTUS|Correlation Id:08585101370775449475743333972CU22|Reason: HTTP - ValidationException: There was an error in processing Invoice : 9333348506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4_8831d741a4c14a2e8aade0b9cd7f414b.txt"/>
    <m/>
    <m/>
    <m/>
    <m/>
  </r>
  <r>
    <x v="1"/>
    <d v="2023-08-08T00:00:00"/>
    <s v="Kiewit"/>
    <x v="2"/>
    <s v="9333349657|566727"/>
    <s v="Check with Supplier"/>
    <s v="ValidationException: There was an error in processing Invoice : 9333349657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s v="9333349657"/>
    <s v="4503163066"/>
    <s v="08-08-2023 04:43"/>
    <n v="566727"/>
    <s v="SaveInvoiceFromInterface"/>
    <s v="Failed|InvoiceWorkFlow|08585101370727661864941781944CU63|Production-SMART-EASTUS|Correlation Id:08585101370775449475743333972CU22|Reason: HTTP - ValidationException: There was an error in processing Invoice : 9333349657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5_d84bfb6498b141fa9b318165dbe49284.txt"/>
    <m/>
    <m/>
    <m/>
    <m/>
  </r>
  <r>
    <x v="1"/>
    <d v="2023-08-08T00:00:00"/>
    <s v="Kiewit"/>
    <x v="2"/>
    <s v="9795369629|571179"/>
    <s v="Check with Supplier"/>
    <s v="ValidationException: There was an error in processing Invoice : 9795369629 because of following errors _x000a_Invalid Order number 4503163249 or Buying Party details,_x000a_Order with order number : 4503163249 is not in valid status for invoicing"/>
    <x v="0"/>
    <s v="Pending for action"/>
    <m/>
    <m/>
    <m/>
    <m/>
    <m/>
    <d v="1899-12-30T00:00:00"/>
    <n v="-32247"/>
    <s v="0-2 Days Resolution"/>
    <s v="NON-JIRA"/>
    <m/>
    <s v="W.W. Grainger, Inc."/>
    <s v="Invoice"/>
    <s v="9795369629"/>
    <s v="4503163249"/>
    <s v="08-08-2023 09:01"/>
    <n v="571179"/>
    <s v="SaveInvoiceFromInterface"/>
    <s v="Failed|InvoiceWorkFlow|08585101216305432790514670580CU64|Production-SMART-EASTUS|Correlation Id:08585101216379280481895408980CU20|Reason: HTTP - ValidationException: There was an error in processing Invoice : 9795369629 because of following errors _x000a_Invalid Order number 4503163249 or Buying Party details,_x000a_Order with order number : 4503163249 is not in valid status for invoicing."/>
    <s v="https://gepsmartinterfacestorage.blob.core.windows.net/buyersqlconn/70021845/Interfaces/Inbound/cXML/Invoice/ProcessingError/2023/08/08/Invoice_20230808090056_3c2d81609af04a8cb76ef4d2e229d2da.txt"/>
    <m/>
    <m/>
    <m/>
    <m/>
  </r>
  <r>
    <x v="1"/>
    <d v="2023-08-08T00:00:00"/>
    <s v="Petronas"/>
    <x v="1"/>
    <s v="5892722919270|548566"/>
    <s v="GEP Team to reprocess"/>
    <s v="Failed|InvoiceWorkFlow|08585101409319286656174397792CU44|Production-SMART-EASTUS|Correlation Id:08585101409354633704812564544CU23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s v="5.89272E+12"/>
    <s v="3400386167"/>
    <s v="08-08-2023 03:41"/>
    <n v="548566"/>
    <s v="SaveInvoiceFromInterface"/>
    <s v="Failed|InvoiceWorkFlow|08585101409319286656174397792CU44|Production-SMART-EASTUS|Correlation Id:08585101409354633704812564544CU23|Reason: HTTP - Exception occured in API, Please contact Admin."/>
    <s v="https://gepsmartinterfacestorage.blob.core.windows.net/buyersqlconn/70021790/Interfaces/Inbound/cXML/Invoice/ProcessingError/2023/08/08/Invoice_20230808033914_8c2a3f6fbd3f40b0b23cd26e6420e528.txt"/>
    <s v="Processed"/>
    <m/>
    <m/>
    <m/>
  </r>
  <r>
    <x v="1"/>
    <d v="2023-08-08T00:00:00"/>
    <s v="ChurchandDwight"/>
    <x v="1"/>
    <s v="8813670586|555357"/>
    <s v="Check with Supplier"/>
    <s v="ValidationException: There was an error in processing Invoice : 8813670586 because of following errors _x000a_Order with order number : PO143451 is not in valid status for invoicing"/>
    <x v="0"/>
    <s v="Pending for action"/>
    <m/>
    <m/>
    <m/>
    <m/>
    <m/>
    <d v="1899-12-30T00:00:00"/>
    <n v="-32247"/>
    <s v="0-2 Days Resolution"/>
    <s v="NON-JIRA"/>
    <m/>
    <s v="VWR INTERNATIONAL INC"/>
    <s v="Invoice"/>
    <s v="8813670586"/>
    <s v="PO143451"/>
    <s v="08-08-2023 00:10"/>
    <n v="555357"/>
    <s v="SaveInvoiceFromInterface"/>
    <s v="Failed|InvoiceWorkFlow|08585101534723916530832746069CU47|Production-SMART-EASTUS|Correlation Id:08585101534761622486061210125CU86|Reason: HTTP - ValidationException: There was an error in processing Invoice : 8813670586 because of following errors _x000a_Order with order number : PO143451 is not in valid status for invoicing."/>
    <s v="https://gepsmartinterfacestorage.blob.core.windows.net/buyersqlconn/70021948/Interfaces/Inbound/cXML/Invoice/ProcessingError/2023/08/08/Invoice_20230808001015_43a56950-382f-4c39-8f31-1ad338657804.txt"/>
    <m/>
    <m/>
    <m/>
    <m/>
  </r>
  <r>
    <x v="1"/>
    <d v="2023-08-08T00:00:00"/>
    <s v="OGE"/>
    <x v="1"/>
    <s v="9796306455|57800"/>
    <s v="Check with Supplier"/>
    <s v="ValidationException: There was an error in processing Invoice : 9796306455 because of following errors _x000a_Order with order number : 450108134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6306455"/>
    <s v="4501081344"/>
    <s v="08-08-2023 10:16"/>
    <n v="57800"/>
    <s v="SaveInvoiceFromInterface"/>
    <s v="Failed|InvoiceWorkFlow|08585101170982387781457778621CU88|Production-SMART-EASTUS|Correlation Id:08585101171031871162082978636CU84|Reason: HTTP - ValidationException: There was an error in processing Invoice : 9796306455 because of following errors _x000a_Order with order number : 4501081344 is not in valid status for invoicing."/>
    <s v="https://gepsmartinterfacestorage.blob.core.windows.net/buyersqlconn/7954/Interfaces/Inbound/cXML/Invoice/ProcessingError/2023/08/08/Invoice_20230808101628_6bbab393b7a44dccbf23142a06f98d83.txt"/>
    <m/>
    <m/>
    <m/>
    <m/>
  </r>
  <r>
    <x v="1"/>
    <d v="2023-08-08T00:00:00"/>
    <s v="ABM"/>
    <x v="1"/>
    <s v="423362926|460113"/>
    <s v="Check with Supplier"/>
    <s v="ValidationException: OrderNumber : 144194 does not exist"/>
    <x v="0"/>
    <s v="Pending for action"/>
    <m/>
    <m/>
    <m/>
    <m/>
    <m/>
    <d v="1899-12-30T00:00:00"/>
    <n v="-32247"/>
    <s v="0-2 Days Resolution"/>
    <s v="NON-JIRA"/>
    <m/>
    <s v="SYSCO"/>
    <s v="CreditMemo"/>
    <s v="423362926"/>
    <m/>
    <s v="08-08-2023 11:29"/>
    <n v="460113"/>
    <s v="SaveCreditMemoFromInterface"/>
    <s v="Failed|CreditMemoWorkFlow|08585101127299620082469416694CU49|Production-SMART-EASTUS|Correlation Id:08585101127315027045195255517CU71|Reason: HTTP - ValidationException: OrderNumber : 144194 does not exists"/>
    <s v="https://gepsmartinterfacestorage.blob.core.windows.net/buyersqlconn/4202/Interfaces/Inbound/cXML/CreditMemo/ProcessingError/2023/08/08/CreditMemo_20230808112916_7a3f274642214735930666ee3d75c49e.txt"/>
    <m/>
    <m/>
    <m/>
    <m/>
  </r>
  <r>
    <x v="1"/>
    <d v="2023-08-08T00:00:00"/>
    <s v="ABM"/>
    <x v="1"/>
    <s v="423363192|460113"/>
    <s v="Check with Supplier"/>
    <s v="ValidationException: There was an error in processing Invoice : 423363192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s v="423363192"/>
    <s v="144253"/>
    <s v="08-08-2023 11:29"/>
    <n v="460113"/>
    <s v="SaveInvoiceFromInterface"/>
    <s v="Failed|InvoiceWorkFlow|08585101126968923106037674426CU60|Production-SMART-EASTUS|Correlation Id:08585101127007673099463119732CU84|Reason: HTTP - ValidationException: There was an error in processing Invoice : 423363192 because of following errors _x000a_Unit Price cannot be negative for Item no(s) : 8"/>
    <s v="https://gepsmartinterfacestorage.blob.core.windows.net/buyersqlconn/4202/Interfaces/Inbound/cXML/Invoice/ProcessingError/2023/08/08/Invoice_20230808112949_72e776c25cc6457da1da3580fb19759e.txt"/>
    <m/>
    <m/>
    <m/>
    <m/>
  </r>
  <r>
    <x v="1"/>
    <d v="2023-08-08T00:00:00"/>
    <s v="ABM"/>
    <x v="1"/>
    <s v="423363191|460113"/>
    <s v="Check with Supplier"/>
    <s v="ValidationException: There was an error in processing Invoice : 423363191 because of following errors _x000a_Unit Price cannot be negative for Item no(s) : 7"/>
    <x v="0"/>
    <s v="Pending for action"/>
    <m/>
    <m/>
    <m/>
    <m/>
    <m/>
    <d v="1899-12-30T00:00:00"/>
    <n v="-32247"/>
    <s v="0-2 Days Resolution"/>
    <s v="NON-JIRA"/>
    <m/>
    <s v="SYSCO"/>
    <s v="Invoice"/>
    <s v="423363191"/>
    <s v="144252"/>
    <s v="08-08-2023 11:29"/>
    <n v="460113"/>
    <s v="SaveInvoiceFromInterface"/>
    <s v="Failed|InvoiceWorkFlow|08585101126968923105037674426CU40|Production-SMART-EASTUS|Correlation Id:08585101127007673099463119732CU84|Reason: HTTP - ValidationException: There was an error in processing Invoice : 423363191 because of following errors _x000a_Unit Price cannot be negative for Item no(s) : 78"/>
    <s v="https://gepsmartinterfacestorage.blob.core.windows.net/buyersqlconn/4202/Interfaces/Inbound/cXML/Invoice/ProcessingError/2023/08/08/Invoice_20230808112949_824538cb5ec4437e821ea6d6ad20b403.txt"/>
    <m/>
    <m/>
    <m/>
    <m/>
  </r>
  <r>
    <x v="1"/>
    <d v="2023-08-08T00:00:00"/>
    <s v="ABM"/>
    <x v="1"/>
    <s v="244807671001|394443"/>
    <s v="Check with Supplier"/>
    <s v="ValidationException: There was an error in processing Invoice : 244807671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44808E+11"/>
    <s v="PO-05:22-309914"/>
    <s v="08-08-2023 12:20"/>
    <n v="394443"/>
    <s v="SaveInvoiceFromInterface"/>
    <s v="Failed|InvoiceWorkFlow|08585101096828838677002452231CU63|Production-SMART-EASTUS|Correlation Id:08585101096887713567442687360CU30|Reason: HTTP - ValidationException: There was an error in processing Invoice : 244807671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004_0aad017c04b640ea89c319fa31e01e7a.txt"/>
    <m/>
    <m/>
    <m/>
    <m/>
  </r>
  <r>
    <x v="1"/>
    <d v="2023-08-08T00:00:00"/>
    <s v="ABM"/>
    <x v="1"/>
    <s v="275732610001|394443"/>
    <s v="Check with Supplier"/>
    <s v="ValidationException: There was an error in processing Invoice : 275732610001 because of following errors _x000a_Order with order number : PO-10:22-353626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75733E+11"/>
    <s v="PO-10:22-353626"/>
    <s v="08-08-2023 12:21"/>
    <n v="394443"/>
    <s v="SaveInvoiceFromInterface"/>
    <s v="Failed|InvoiceWorkFlow|08585101096236452433180181966CU40|Production-SMART-EASTUS|Correlation Id:08585101096286300532650058898CU85|Reason: HTTP - ValidationException: There was an error in processing Invoice : 275732610001 because of following errors _x000a_Order with order number : PO-10:22-353626 is not in valid status for invoicing."/>
    <s v="https://gepsmartinterfacestorage.blob.core.windows.net/buyersqlconn/4202/Interfaces/Inbound/cXML/Invoice/ProcessingError/2023/08/08/Invoice_20230808122104_1db77264ea2941a9a0c58841ee6143f6.txt"/>
    <m/>
    <m/>
    <m/>
    <m/>
  </r>
  <r>
    <x v="1"/>
    <d v="2023-08-08T00:00:00"/>
    <s v="ABM"/>
    <x v="1"/>
    <s v="264983792001|394443"/>
    <s v="Check with Supplier"/>
    <s v="ValidationException: There was an error in processing Invoice : 264983792001 because of following errors _x000a_Order with order number : PO-09:22-339695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64984E+11"/>
    <s v="PO-09:22-339695"/>
    <s v="08-08-2023 12:25"/>
    <n v="394443"/>
    <s v="SaveInvoiceFromInterface"/>
    <s v="Failed|InvoiceWorkFlow|08585101093825365920786756760CU56|Production-SMART-EASTUS|Correlation Id:08585101093872389934097915447CU85|Reason: HTTP - ValidationException: There was an error in processing Invoice : 264983792001 because of following errors _x000a_Order with order number : PO-09:22-339695 is not in valid status for invoicing."/>
    <s v="https://gepsmartinterfacestorage.blob.core.windows.net/buyersqlconn/4202/Interfaces/Inbound/cXML/Invoice/ProcessingError/2023/08/08/Invoice_20230808122504_b1fa3767782d4535a3e526c742a1a9d0.txt"/>
    <m/>
    <m/>
    <m/>
    <m/>
  </r>
  <r>
    <x v="1"/>
    <d v="2023-08-08T00:00:00"/>
    <s v="ABM"/>
    <x v="1"/>
    <s v="263321006001|394443"/>
    <s v="Check with Supplier"/>
    <s v="ValidationException: There was an error in processing Invoice : 263321006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s v="2.63321E+11"/>
    <s v="PO-08:22-336638"/>
    <s v="08-08-2023 12:25"/>
    <n v="394443"/>
    <s v="SaveInvoiceFromInterface"/>
    <s v="Failed|InvoiceWorkFlow|08585101093825365919786756760CU68|Production-SMART-EASTUS|Correlation Id:08585101093872389934097915447CU85|Reason: HTTP - ValidationException: There was an error in processing Invoice : 263321006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ce1a1d4a8d6b4f48867f62b6288833bb.txt"/>
    <m/>
    <m/>
    <m/>
    <m/>
  </r>
  <r>
    <x v="1"/>
    <d v="2023-08-08T00:00:00"/>
    <s v="ABM"/>
    <x v="1"/>
    <s v="300025740001|394443"/>
    <s v="Check with Supplier"/>
    <s v="ValidationException: There was an error in processing Invoice : 300025740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s v="3.00026E+11"/>
    <s v="PO-03:23-387331"/>
    <s v="08-08-2023 12:25"/>
    <n v="394443"/>
    <s v="SaveInvoiceFromInterface"/>
    <s v="Failed|InvoiceWorkFlow|08585101093825365921786756760CU56|Production-SMART-EASTUS|Correlation Id:08585101093872389934097915447CU85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85c2fc4ecbc94c069463765ee3348c62.txt"/>
    <m/>
    <m/>
    <m/>
    <m/>
  </r>
  <r>
    <x v="1"/>
    <d v="2023-08-08T00:00:00"/>
    <s v="ABM"/>
    <x v="1"/>
    <s v="244807673001|394443"/>
    <s v="Check with Supplier"/>
    <s v="ValidationException: There was an error in processing Invoice : 244807673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44808E+11"/>
    <s v="PO-05:22-309914"/>
    <s v="08-08-2023 12:26"/>
    <n v="394443"/>
    <s v="SaveInvoiceFromInterface"/>
    <s v="Failed|InvoiceWorkFlow|08585101093223706392006954483CU90|Production-SMART-EASTUS|Correlation Id:08585101093271122949737087311CU18|Reason: HTTP - ValidationException: There was an error in processing Invoice : 244807673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605_e7879186e5d7446e9e0d1ce4a8d218c1.txt"/>
    <m/>
    <m/>
    <m/>
    <m/>
  </r>
  <r>
    <x v="1"/>
    <d v="2023-08-08T00:00:00"/>
    <s v="ABM"/>
    <x v="1"/>
    <s v="288987608001|394443"/>
    <s v="Check with Supplier"/>
    <s v="ValidationException: There was an error in processing Invoice : 288987608001 because of following errors _x000a_There was an error in processing the invoice as the item(s) 5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s v="2.88988E+11"/>
    <s v="PO-01:23-375120"/>
    <s v="08-08-2023 12:26"/>
    <n v="394443"/>
    <s v="SaveInvoiceFromInterface"/>
    <s v="Failed|InvoiceWorkFlow|08585101093223706390006954483CU94|Production-SMART-EASTUS|Correlation Id:08585101093271122949737087311CU18|Reason: HTTP - ValidationException: There was an error in processing Invoice : 288987608001 because of following errors _x000a_There was an error in processing the invoice as the item(s) 5 has non supported UOM code"/>
    <s v="https://gepsmartinterfacestorage.blob.core.windows.net/buyersqlconn/4202/Interfaces/Inbound/cXML/Invoice/ProcessingError/2023/08/08/Invoice_20230808122605_9935f3be93be4af6ac8734278074e13c.txt"/>
    <m/>
    <m/>
    <m/>
    <m/>
  </r>
  <r>
    <x v="1"/>
    <d v="2023-08-08T00:00:00"/>
    <s v="ABM"/>
    <x v="1"/>
    <s v="81889957|455644"/>
    <s v="GEP Team to reprocess"/>
    <s v="Failed|InvoiceWorkFlow|08585101036562143498857110032CU92|Production-SMART-EASTUS|Correlation Id:0858510103660736457785709590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9957"/>
    <s v="PO-08:23-430457"/>
    <s v="08-08-2023 14:02"/>
    <n v="455644"/>
    <s v="SaveInvoiceFromInterface"/>
    <s v="Failed|InvoiceWorkFlow|08585101036562143498857110032CU92|Production-SMART-EASTUS|Correlation Id:08585101036607364577857095902CU25|Reason: HTTP - Exception occured in API, Please contact Admin."/>
    <s v="https://gepsmartinterfacestorage.blob.core.windows.net/buyersqlconn/4202/Interfaces/Inbound/cXML/Invoice/ProcessingError/2023/08/08/Invoice_20230808140031_63bdacf0e98f4507b67d2ba0ea2973d5.txt"/>
    <s v="Processed"/>
    <m/>
    <m/>
    <m/>
  </r>
  <r>
    <x v="1"/>
    <d v="2023-08-08T00:00:00"/>
    <s v="ABM"/>
    <x v="1"/>
    <s v="81889956|455644"/>
    <s v="GEP Team to reprocess"/>
    <s v="Failed|InvoiceWorkFlow|08585101035966335121583959563CU56|Production-SMART-EASTUS|Correlation Id:08585101036004448103076885997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9956"/>
    <s v="PO-08:23-430458"/>
    <s v="08-08-2023 14:03"/>
    <n v="455644"/>
    <s v="SaveInvoiceFromInterface"/>
    <s v="Failed|InvoiceWorkFlow|08585101035966335121583959563CU56|Production-SMART-EASTUS|Correlation Id:08585101036004448103076885997CU49|Reason: HTTP - Exception occured in API, Please contact Admin."/>
    <s v="https://gepsmartinterfacestorage.blob.core.windows.net/buyersqlconn/4202/Interfaces/Inbound/cXML/Invoice/ProcessingError/2023/08/08/Invoice_20230808140130_847456a98d5f4a7bbe53a8180a70559d.txt"/>
    <s v="Processed"/>
    <m/>
    <m/>
    <m/>
  </r>
  <r>
    <x v="1"/>
    <d v="2023-08-08T00:00:00"/>
    <s v="ABM"/>
    <x v="1"/>
    <s v="81889553|455644"/>
    <s v="GEP Team to reprocess"/>
    <s v="Failed|InvoiceWorkFlow|08585101032335140987718379726CU88|Production-SMART-EASTUS|Correlation Id:08585101032381289626927698658CU8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9553"/>
    <s v="PO-07:23-424864"/>
    <s v="08-08-2023 14:07"/>
    <n v="455644"/>
    <s v="SaveInvoiceFromInterface"/>
    <s v="Failed|InvoiceWorkFlow|08585101032335140987718379726CU88|Production-SMART-EASTUS|Correlation Id:08585101032381289626927698658CU85|Reason: HTTP - Exception occured in API, Please contact Admin."/>
    <s v="https://gepsmartinterfacestorage.blob.core.windows.net/buyersqlconn/4202/Interfaces/Inbound/cXML/Invoice/ProcessingError/2023/08/08/Invoice_20230808140733_530c0d301a3f4e4eb9c2c3905e4f4bdb.txt"/>
    <s v="Processed"/>
    <m/>
    <m/>
    <m/>
  </r>
  <r>
    <x v="1"/>
    <d v="2023-08-08T00:00:00"/>
    <s v="ABM"/>
    <x v="1"/>
    <s v="918955641|418505"/>
    <s v="Check with Supplier"/>
    <s v="ValidationException : Invalid Item(s) 5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s v="918955641"/>
    <m/>
    <s v="08-08-2023 16:16"/>
    <n v="418505"/>
    <s v="SaveCreditMemoFromInterface"/>
    <s v="Failed|CreditMemoWorkFlow|08585100955244766340596636732CU19|Production-SMART-EASTUS|Correlation Id:08585100955265031363868288426CU47|Reason: HTTP - ValidationException : Invalid Item(s) 5 as its Quantity exceeds Invoice Quantity"/>
    <s v="https://gepsmartinterfacestorage.blob.core.windows.net/buyersqlconn/4202/Interfaces/Inbound/cXML/CreditMemo/ProcessingError/2023/08/08/CreditMemo_20230808161602_b2a98dfa-5942-406d-89d4-ca1edaae172e.txt"/>
    <m/>
    <m/>
    <m/>
    <m/>
  </r>
  <r>
    <x v="1"/>
    <d v="2023-08-08T00:00:00"/>
    <s v="ABM"/>
    <x v="1"/>
    <s v="918969069|418505"/>
    <s v="Check with Supplier"/>
    <s v="ValidationException : Invalid Item(s) 4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s v="918969069"/>
    <m/>
    <s v="08-08-2023 16:17"/>
    <n v="418505"/>
    <s v="SaveCreditMemoFromInterface"/>
    <s v="Failed|CreditMemoWorkFlow|08585100954641288327366099349CU83|Production-SMART-EASTUS|Correlation Id:08585100954659469773942492397CU56|Reason: HTTP - ValidationException : Invalid Item(s) 4 as its Quantity exceeds Invoice Quantity"/>
    <s v="https://gepsmartinterfacestorage.blob.core.windows.net/buyersqlconn/4202/Interfaces/Inbound/cXML/CreditMemo/ProcessingError/2023/08/08/CreditMemo_20230808161702_5b6c6b30-df75-4dc2-98ad-27e578307181.txt"/>
    <m/>
    <m/>
    <m/>
    <m/>
  </r>
  <r>
    <x v="1"/>
    <d v="2023-08-08T00:00:00"/>
    <s v="ABM"/>
    <x v="1"/>
    <s v="919723812|418505"/>
    <s v="Check with Supplier"/>
    <s v="ValidationException: There was an error in processing Invoice : 919723812 because of following errors _x000a_Following line item(s) number not available in order line items : 2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s v="919723812"/>
    <s v="PO-03:23-389804"/>
    <s v="08-08-2023 16:42"/>
    <n v="418505"/>
    <s v="SaveInvoiceFromInterface"/>
    <s v="Failed|InvoiceWorkFlow|08585100939482995330393849406CU43|Production-SMART-EASTUS|Correlation Id:08585100939521442330769991890CU16|Reason: HTTP - ValidationException: There was an error in processing Invoice : 919723812 because of following errors _x000a_Following line item(s) number not available in order line items : 200"/>
    <s v="https://gepsmartinterfacestorage.blob.core.windows.net/buyersqlconn/4202/Interfaces/Inbound/cXML/Invoice/ProcessingError/2023/08/08/Invoice_20230808164218_a0b7b22e-a263-455f-abec-98020c72a77e.txt"/>
    <m/>
    <m/>
    <m/>
    <m/>
  </r>
  <r>
    <x v="1"/>
    <d v="2023-08-08T00:00:00"/>
    <s v="ABM"/>
    <x v="1"/>
    <s v="13656007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56007-00"/>
    <m/>
    <s v="08-08-2023 16:54"/>
    <n v="455688"/>
    <s v="SaveCreditMemoFromInterface"/>
    <s v="Failed|CreditMemoWorkFlow|08585100932307993808141768913CU21|Production-SMART-EASTUS|Correlation Id:08585100932333638857918863598CU5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417_859d5da0-869c-40b6-b4a3-45f1ca478e2d.txt"/>
    <m/>
    <m/>
    <m/>
    <m/>
  </r>
  <r>
    <x v="1"/>
    <d v="2023-08-08T00:00:00"/>
    <s v="ABM"/>
    <x v="1"/>
    <s v="13648790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8790-00"/>
    <m/>
    <s v="08-08-2023 16:58"/>
    <n v="455688"/>
    <s v="SaveCreditMemoFromInterface"/>
    <s v="Failed|CreditMemoWorkFlow|08585100930511231796898578576CU23|Production-SMART-EASTUS|Correlation Id:08585100930527642566372216414CU4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715_132348dd-bbfa-4133-88a9-8324432a478e.txt"/>
    <m/>
    <m/>
    <m/>
    <m/>
  </r>
  <r>
    <x v="1"/>
    <d v="2023-08-08T00:00:00"/>
    <s v="ABM"/>
    <x v="1"/>
    <s v="13643875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3875-00"/>
    <m/>
    <s v="08-08-2023 17:14"/>
    <n v="455688"/>
    <s v="SaveCreditMemoFromInterface"/>
    <s v="Failed|CreditMemoWorkFlow|08585100920237902902315543703CU84|Production-SMART-EASTUS|Correlation Id:08585100920258083288169734676CU90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71422_f122b9e3-9a02-4596-b8c2-f02d331d9deb.txt"/>
    <m/>
    <m/>
    <m/>
    <m/>
  </r>
  <r>
    <x v="1"/>
    <d v="2023-08-08T00:00:00"/>
    <s v="ABM"/>
    <x v="1"/>
    <s v="13598286-00|455688"/>
    <s v="Check with Supplier"/>
    <s v="ValidationException: PartnerMemoNumber already exists,There was an error in processing the Memo as the same line Number is used multiple times for item(s) 0 in Memo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598286-00"/>
    <m/>
    <s v="08-08-2023 17:26"/>
    <n v="455688"/>
    <s v="SaveCreditMemoFromInterface"/>
    <s v="Failed|CreditMemoWorkFlow|08585100912998759235955147529CU49|Production-SMART-EASTUS|Correlation Id:08585100913014630357176703021CU67|Reason: HTTP - ValidationException: PartnerMemoNumber already exists,There was an error in processing the Memo as the same line Number is used multiple times for item(s) 0 in Memo,Both PartnerInvoiceNumber and OrderNumber cannot be blank"/>
    <s v="https://gepsmartinterfacestorage.blob.core.windows.net/buyersqlconn/4202/Interfaces/Inbound/cXML/CreditMemo/ProcessingError/2023/08/08/CreditMemo_20230808172626_79c8ae10-5845-4bf5-87b1-e11fa4f42d6c.txt"/>
    <m/>
    <m/>
    <m/>
    <m/>
  </r>
  <r>
    <x v="1"/>
    <d v="2023-08-08T00:00:00"/>
    <s v="ABM"/>
    <x v="1"/>
    <s v="4055252|455641"/>
    <s v="Check with Supplier"/>
    <s v="ValidationException: There was an error in processing Invoice : 4055252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S FREEDMAN &amp; SONS INC"/>
    <s v="Invoice"/>
    <s v="4055252"/>
    <m/>
    <s v="08-08-2023 17:58"/>
    <n v="455641"/>
    <s v="SaveInvoiceFromInterface"/>
    <s v="Failed|EDI_InvoiceWorkflow|08585100893983593903424365716CU25|Production-SMART-EASTUS|Correlation Id:08585100894034394615923691624CU89|Reason: HTTP - ValidationException: There was an error in processing Invoice : 4055252 because of following errors _x000a_Invoice Items cannot have duplicate PO Line Number"/>
    <s v="https://gepsmartinterfacestorage.blob.core.windows.net/buyersqlconn/4202/Interfaces/Inbound/EDI/Invoice/ProcessingError/2023/08/08/Invoice_20230808055807_be51bcbf-8d76-4cff-8236-31d887a08591.txt"/>
    <m/>
    <m/>
    <m/>
    <m/>
  </r>
  <r>
    <x v="1"/>
    <d v="2023-08-08T00:00:00"/>
    <s v="Ecolab"/>
    <x v="2"/>
    <s v="925610484|540487"/>
    <s v="Check with Supplier"/>
    <s v="ValidationException: There was an error in processing Invoice : 925610484 because of following errors _x000a_Order with order number : MBP20230800393013 is not in valid status for invoicing.,_x000a_Invalid Order number MBP20230800393013 or Buying Party detail"/>
    <x v="0"/>
    <s v="Pending for action"/>
    <m/>
    <m/>
    <m/>
    <m/>
    <m/>
    <d v="1899-12-30T00:00:00"/>
    <n v="-32247"/>
    <s v="0-2 Days Resolution"/>
    <s v="NON-JIRA"/>
    <m/>
    <s v="INSIGHT DIRECT USA"/>
    <s v="Invoice"/>
    <s v="925610484"/>
    <s v="MBP20230800393013"/>
    <s v="08-08-2023 11:46"/>
    <n v="540487"/>
    <s v="SaveInvoiceFromInterface"/>
    <s v="Failed|InvoiceWorkFlow|08585101117303580868375936027CU65|Production-SMART-EASTUS|Correlation Id:08585101117371942327662094503CU29|Reason: HTTP - ValidationException: There was an error in processing Invoice : 925610484 because of following errors _x000a_Order with order number : MBP20230800393013 is not in valid status for invoicing.,_x000a_Invalid Order number MBP20230800393013 or Buying Party details"/>
    <s v="https://gepsmartinterfacestorage.blob.core.windows.net/buyersqlconn/538731/Interfaces/Inbound/cXML/Invoice/ProcessingError/2023/08/08/Invoice_20230808114558_2ef6c81b03c848db91fb641a460dd511.txt"/>
    <m/>
    <m/>
    <m/>
    <m/>
  </r>
  <r>
    <x v="1"/>
    <d v="2023-08-08T00:00:00"/>
    <s v="Kiewit"/>
    <x v="2"/>
    <s v="ARLIT160930|571544"/>
    <s v="Check with Supplier"/>
    <s v="ValidationException: There was an error in processing Invoice : ARLIT160930 because of following errors _x000a_Order with order number : 4503165172 is not in valid status for invoicing.,_x000a_Invalid Order number 4503165172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ARLIT160930"/>
    <s v="4503165172"/>
    <s v="08-08-2023 14:38"/>
    <n v="571544"/>
    <s v="SaveInvoiceFromInterface"/>
    <s v="Failed|InvoiceWorkFlow|08585101013611766821679138929CU60|Production-SMART-EASTUS|Correlation Id:08585101013685091497933929701CU54|Reason: HTTP - ValidationException: There was an error in processing Invoice : ARLIT160930 because of following errors _x000a_Order with order number : 4503165172 is not in valid status for invoicing.,_x000a_Invalid Order number 4503165172 or Buying Party details"/>
    <s v="https://gepsmartinterfacestorage.blob.core.windows.net/buyersqlconn/70021845/Interfaces/Inbound/cXML/Invoice/ProcessingError/2023/08/08/Invoice_20230808143845_a3e7e8f368bd4b098a8967566d64d2ae.txt"/>
    <m/>
    <m/>
    <m/>
    <m/>
  </r>
  <r>
    <x v="1"/>
    <d v="2023-08-08T00:00:00"/>
    <s v="Kiewit"/>
    <x v="2"/>
    <s v="LF06774|573080"/>
    <s v="Check with Supplier"/>
    <s v="ValidationException: There was an error in processing Invoice : LF06774 because of following errors _x000a_Invalid Payment Ter"/>
    <x v="0"/>
    <s v="Pending for action"/>
    <m/>
    <m/>
    <m/>
    <m/>
    <m/>
    <d v="1899-12-30T00:00:00"/>
    <n v="-32247"/>
    <s v="0-2 Days Resolution"/>
    <s v="NON-JIRA"/>
    <m/>
    <s v="CDW LLC"/>
    <s v="Invoice"/>
    <s v="LF06774"/>
    <s v="4503163978"/>
    <s v="08-08-2023 16:02"/>
    <n v="573080"/>
    <s v="SaveInvoiceFromInterface"/>
    <s v="Failed|InvoiceWorkFlow|08585100963586683972689613227CU59|Production-SMART-EASTUS|Correlation Id:08585100963662927743329035705CU19|Reason: HTTP - ValidationException: There was an error in processing Invoice : LF06774 because of following errors _x000a_Invalid Payment Term"/>
    <s v="https://gepsmartinterfacestorage.blob.core.windows.net/buyersqlconn/70021845/Interfaces/Inbound/cXML/Invoice/ProcessingError/2023/08/08/Invoice_20230808160216_195e7e732ed146c8987e679696adba4d.txt"/>
    <m/>
    <m/>
    <m/>
    <m/>
  </r>
  <r>
    <x v="1"/>
    <d v="2023-08-08T00:00:00"/>
    <s v="OGE"/>
    <x v="1"/>
    <s v="9796410646|57800"/>
    <s v="Check with Supplier"/>
    <s v="ValidationException: There was an error in processing Invoice : 9796410646 because of following errors _x000a_Order with order number : 4501076318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46"/>
    <n v="4501076318"/>
    <d v="2023-08-08T08:01:00"/>
    <n v="57800"/>
    <s v="SaveInvoiceFromInterface"/>
    <s v="Failed|InvoiceWorkFlow|08585101251915780756920403748CU56|Production-SMART-EASTUS|Correlation Id:08585101251956155720002757461CU81|Reason: HTTP - ValidationException: There was an error in processing Invoice : 9796410646 because of following errors _x000a_Order with order number : 4501076318 is not in valid status for invoicing."/>
    <s v="https://gepsmartinterfacestorage.blob.core.windows.net/buyersqlconn/7954/Interfaces/Inbound/cXML/Invoice/ProcessingError/2023/08/08/Invoice_20230808080135_79186a70c04b4788a56cc4480125b4fe.txt"/>
    <m/>
    <m/>
    <m/>
    <m/>
  </r>
  <r>
    <x v="1"/>
    <d v="2023-08-08T00:00:00"/>
    <s v="OGE"/>
    <x v="1"/>
    <s v="9796410638|57800"/>
    <s v="Check with Supplier"/>
    <s v="ValidationException: There was an error in processing Invoice : 9796410638 because of following errors _x000a_Order with order number : 450108105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38"/>
    <n v="4501081059"/>
    <d v="2023-08-08T08:01:00"/>
    <n v="57800"/>
    <s v="SaveInvoiceFromInterface"/>
    <s v="Failed|InvoiceWorkFlow|08585101251915780757920403748CU64|Production-SMART-EASTUS|Correlation Id:08585101251956155720002757461CU81|Reason: HTTP - ValidationException: There was an error in processing Invoice : 9796410638 because of following errors _x000a_Order with order number : 4501081059 is not in valid status for invoicing."/>
    <s v="https://gepsmartinterfacestorage.blob.core.windows.net/buyersqlconn/7954/Interfaces/Inbound/cXML/Invoice/ProcessingError/2023/08/08/Invoice_20230808080135_5d6c7fa432d04816b89c9e3a814f0214.txt"/>
    <m/>
    <m/>
    <m/>
    <m/>
  </r>
  <r>
    <x v="1"/>
    <d v="2023-08-08T00:00:00"/>
    <s v="OGE"/>
    <x v="1"/>
    <s v="9795821843|57800"/>
    <s v="Check with Supplier"/>
    <s v="ValidationException: There was an error in processing Invoice : 9795821843 because of following errors _x000a_Order with order number : 450108350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821843"/>
    <n v="4501083504"/>
    <d v="2023-08-08T08:16:00"/>
    <n v="57800"/>
    <s v="SaveInvoiceFromInterface"/>
    <s v="Failed|InvoiceWorkFlow|08585101242878391130331611919CU41|Production-SMART-EASTUS|Correlation Id:08585101242906561672304503819CU31|Reason: HTTP - ValidationException: There was an error in processing Invoice : 9795821843 because of following errors _x000a_Order with order number : 4501083504 is not in valid status for invoicing."/>
    <s v="https://gepsmartinterfacestorage.blob.core.windows.net/buyersqlconn/7954/Interfaces/Inbound/cXML/Invoice/ProcessingError/2023/08/08/Invoice_20230808081639_38792c943bab44349d10fcf391e4524e.txt"/>
    <m/>
    <m/>
    <m/>
    <m/>
  </r>
  <r>
    <x v="1"/>
    <d v="2023-08-08T00:00:00"/>
    <s v="OGE"/>
    <x v="1"/>
    <s v="9795967778|57800"/>
    <s v="Check with Supplier"/>
    <s v="ValidationException: There was an error in processing Invoice : 9795967778 because of following errors _x000a_Order with order number : 450108341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967778"/>
    <n v="4501083419"/>
    <d v="2023-08-08T08:16:00"/>
    <n v="57800"/>
    <s v="SaveInvoiceFromInterface"/>
    <s v="Failed|InvoiceWorkFlow|08585101242878391128331611919CU43|Production-SMART-EASTUS|Correlation Id:08585101242906561672304503819CU31|Reason: HTTP - ValidationException: There was an error in processing Invoice : 9795967778 because of following errors _x000a_Order with order number : 4501083419 is not in valid status for invoicing."/>
    <s v="https://gepsmartinterfacestorage.blob.core.windows.net/buyersqlconn/7954/Interfaces/Inbound/cXML/Invoice/ProcessingError/2023/08/08/Invoice_20230808081639_b6cc6575b0fd4907b12d2940f25b9b90.txt"/>
    <m/>
    <m/>
    <m/>
    <m/>
  </r>
  <r>
    <x v="1"/>
    <d v="2023-08-08T00:00:00"/>
    <s v="ABM"/>
    <x v="1"/>
    <s v="14233365|394448"/>
    <s v="GEP Team to reprocess"/>
    <s v="Failed|EDI_InvoiceWorkflow|08585101181415933564528543752CU83|Production-SMART-EASTUS|Correlation Id:08585101182095904306418983303CU41|Reason: HTTP - Internal server erro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3365"/>
    <m/>
    <d v="2023-08-08T09:59:00"/>
    <n v="394448"/>
    <s v="SaveInvoiceFromInterface"/>
    <s v="Failed|EDI_InvoiceWorkflow|08585101181415933564528543752CU83|Production-SMART-EASTUS|Correlation Id:08585101182095904306418983303CU41|Reason: HTTP - Internal server error"/>
    <s v="https://gepsmartinterfacestorage.blob.core.windows.net/buyersqlconn/4202/Interfaces/Inbound/EDI/Invoice/ProcessingError/2023/08/08/Invoice_20230808095903_eec100fc-4aeb-4015-bcef-1a471104c45b.txt"/>
    <s v="Processed"/>
    <m/>
    <m/>
    <m/>
  </r>
  <r>
    <x v="1"/>
    <d v="2023-08-08T00:00:00"/>
    <s v="ABM"/>
    <x v="1"/>
    <s v="14234140|394448"/>
    <s v="Check with Supplier"/>
    <s v="ValidationException: There was an error in processing Invoice : 1423414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140"/>
    <m/>
    <d v="2023-08-08T09:59:00"/>
    <n v="394448"/>
    <s v="SaveInvoiceFromInterface"/>
    <s v="Failed|EDI_InvoiceWorkflow|08585101181413933655210963832CU49|Production-SMART-EASTUS|Correlation Id:08585101182095904306418983303CU41|Reason: HTTP - ValidationException: There was an error in processing Invoice : 14234140 because of following errors _x000a_Following line item(s) number not available in order line items : 7"/>
    <s v="https://gepsmartinterfacestorage.blob.core.windows.net/buyersqlconn/4202/Interfaces/Inbound/EDI/Invoice/ProcessingError/2023/08/08/Invoice_20230808095904_1f5372c4-4ff1-4a1c-a910-0237d9b58933.txt"/>
    <m/>
    <m/>
    <m/>
    <m/>
  </r>
  <r>
    <x v="1"/>
    <d v="2023-08-08T00:00:00"/>
    <s v="ABM"/>
    <x v="1"/>
    <s v="14232280|394448"/>
    <s v="GEP Team to reprocess"/>
    <s v="Failed|EDI_InvoiceWorkflow|08585101181415703867403566341CU26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280"/>
    <m/>
    <d v="2023-08-08T10:01:00"/>
    <n v="394448"/>
    <s v="SaveInvoiceFromInterface"/>
    <s v="Failed|EDI_InvoiceWorkflow|08585101181415703867403566341CU26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3a2b9b25-dd0a-46ae-b99c-a47f6f1c5d34.txt"/>
    <s v="Processed"/>
    <m/>
    <m/>
    <m/>
  </r>
  <r>
    <x v="1"/>
    <d v="2023-08-08T00:00:00"/>
    <s v="ABM"/>
    <x v="1"/>
    <s v="14234344|394448"/>
    <s v="GEP Team to reprocess"/>
    <s v="Failed|EDI_InvoiceWorkflow|08585101181412853878237142996CU50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344"/>
    <m/>
    <d v="2023-08-08T10:01:00"/>
    <n v="394448"/>
    <s v="SaveInvoiceFromInterface"/>
    <s v="Failed|EDI_InvoiceWorkflow|08585101181412853878237142996CU50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4_c3b170c7-335f-4262-9015-b51af02f0f1d.txt"/>
    <s v="Processed"/>
    <m/>
    <m/>
    <m/>
  </r>
  <r>
    <x v="1"/>
    <d v="2023-08-08T00:00:00"/>
    <s v="ABM"/>
    <x v="1"/>
    <s v="14230676|394448"/>
    <s v="GEP Team to reprocess"/>
    <s v="Failed|EDI_InvoiceWorkflow|08585101181415635434913261169CU82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0676"/>
    <m/>
    <d v="2023-08-08T10:01:00"/>
    <n v="394448"/>
    <s v="SaveInvoiceFromInterface"/>
    <s v="Failed|EDI_InvoiceWorkflow|08585101181415635434913261169CU82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c4d60717-56f7-46df-af89-4a9163aa8e06.txt"/>
    <s v="Processed"/>
    <m/>
    <m/>
    <m/>
  </r>
  <r>
    <x v="1"/>
    <d v="2023-08-08T00:00:00"/>
    <s v="ABM"/>
    <x v="1"/>
    <s v="14217498|394448"/>
    <s v="GEP Team to reprocess"/>
    <s v="Failed|EDI_InvoiceWorkflow|08585101181377362923641379181CU28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498"/>
    <m/>
    <d v="2023-08-08T10:01:00"/>
    <n v="394448"/>
    <s v="SaveInvoiceFromInterface"/>
    <s v="Failed|EDI_InvoiceWorkflow|08585101181377362923641379181CU28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7_efcc04fc-6e93-4f2c-8992-8c890c30c7bd.txt"/>
    <s v="Processed"/>
    <m/>
    <m/>
    <m/>
  </r>
  <r>
    <x v="1"/>
    <d v="2023-08-08T00:00:00"/>
    <s v="ABM"/>
    <x v="1"/>
    <s v="14215851|394448"/>
    <s v="GEP Team to reprocess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5851"/>
    <m/>
    <d v="2023-08-08T10:01:00"/>
    <n v="394448"/>
    <s v="SaveInvoiceFromInterface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c0f5504c-81ca-4338-9e68-6422c69a4330.txt"/>
    <s v="Already processed"/>
    <m/>
    <m/>
    <m/>
  </r>
  <r>
    <x v="1"/>
    <d v="2023-08-08T00:00:00"/>
    <s v="ABM"/>
    <x v="1"/>
    <s v="14229032|394448"/>
    <s v="GEP Team to reprocess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9032"/>
    <m/>
    <d v="2023-08-08T10:01:00"/>
    <n v="394448"/>
    <s v="SaveInvoiceFromInterface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3_9fbd8bc2-7c74-48a5-a075-0305a775de28.txt"/>
    <s v="Already processed"/>
    <m/>
    <m/>
    <m/>
  </r>
  <r>
    <x v="1"/>
    <d v="2023-08-08T00:00:00"/>
    <s v="ABM"/>
    <x v="1"/>
    <s v="14232473|394448"/>
    <s v="GEP Team to reprocess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473"/>
    <m/>
    <d v="2023-08-08T10:01:00"/>
    <n v="394448"/>
    <s v="SaveInvoiceFromInterface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1951575a-67ff-43f4-8926-c2bd2e7967ee.txt"/>
    <s v="Processed"/>
    <m/>
    <m/>
    <m/>
  </r>
  <r>
    <x v="1"/>
    <d v="2023-08-08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5731"/>
    <s v="PO-08:23-430504"/>
    <d v="2023-08-07T14:42:00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8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n v="5958934"/>
    <s v="PO-08:23-429037"/>
    <d v="2023-08-07T13:37:00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Already processed"/>
    <m/>
    <m/>
    <m/>
  </r>
  <r>
    <x v="1"/>
    <d v="2023-08-08T00:00:00"/>
    <s v="Ecolab"/>
    <x v="2"/>
    <s v="8813673344|540495"/>
    <s v="Check with Supplier"/>
    <s v="ValidationException: There was an error in processing Invoice : 8813673344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73344"/>
    <s v="BAYWAY LABS"/>
    <d v="2023-08-08T01:34:00"/>
    <n v="540495"/>
    <s v="SaveInvoiceFromInterface"/>
    <s v="Failed|InvoiceWorkFlow|08585101484089076859985093922CU58|Production-SMART-EASTUS|Correlation Id:08585101484128572884684413527CU24|Reason: HTTP - ValidationException: There was an error in processing Invoice : 8813673344 because of following errors _x000a_Invalid Order number BAYWAY LABS or Buying Party details"/>
    <s v="https://gepsmartinterfacestorage.blob.core.windows.net/buyersqlconn/538731/Interfaces/Inbound/cXML/Invoice/ProcessingError/2023/08/08/Invoice_20230808013438_bda78c165eab42a2b09fa82d048b0c64.txt"/>
    <m/>
    <m/>
    <m/>
    <m/>
  </r>
  <r>
    <x v="1"/>
    <d v="2023-08-08T00:00:00"/>
    <s v="Ecolab"/>
    <x v="2"/>
    <s v="SINV02197740|540498"/>
    <s v="Check with Supplier"/>
    <s v="ValidationException}ValidationException: There was an error in processing Invoice : SINV02197740 because of following errors _x000a_Invoice number already exists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197740"/>
    <m/>
    <d v="2023-08-07T22:05:00"/>
    <n v="540498"/>
    <s v="SaveInvoiceFromInterface"/>
    <s v="An error occurred while processing the message, refer to the details section for more information _x000a_Message ID: {5AF60127-68EE-4CCF-9103-1CA513D9D6AA}_x000a_Instance ID: {FD875BED-A228-4A58-B58A-F532757CF33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5a6a8fe-a4d6-47dd-a68e-4ef88656bb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740 because of following errors _x000a_Invoice number already exist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740 because of following errors _x000a_Invoice number already exist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220540_720ecfb373f143268ba79bf27f964216.txt"/>
    <m/>
    <m/>
    <m/>
    <m/>
  </r>
  <r>
    <x v="1"/>
    <d v="2023-08-08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d v="2023-08-07T17:10:0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Already processed"/>
    <m/>
    <m/>
    <m/>
  </r>
  <r>
    <x v="1"/>
    <d v="2023-08-08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d v="2023-08-07T17:10:0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8T00:00:00"/>
    <s v="Ecolab"/>
    <x v="2"/>
    <s v="9795433938|540492"/>
    <s v="Check with Supplier"/>
    <s v="ValidationException: There was an error in processing Invoice : 9795433938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95433938"/>
    <s v="MBP20230700390705"/>
    <d v="2023-08-08T08:01:00"/>
    <n v="540492"/>
    <s v="SaveInvoiceFromInterface"/>
    <s v="Failed|InvoiceWorkFlow|08585101251893043571578482314CU59|Production-SMART-EASTUS|Correlation Id:08585101251956155720002757461CU81|Reason: HTTP - ValidationException: There was an error in processing Invoice : 9795433938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8/Invoice_20230808080139_287ba3608f3e43e49fa6b6b33ee54eac.txt"/>
    <m/>
    <m/>
    <m/>
    <m/>
  </r>
  <r>
    <x v="1"/>
    <d v="2023-08-08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d v="2023-08-07T16:19:00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8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n v="4503162304"/>
    <d v="2023-08-07T14:19:00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8T00:00:00"/>
    <s v="Kiewit"/>
    <x v="2"/>
    <s v="13L394PWRDPV|545568"/>
    <s v="Check with Supplier"/>
    <s v="ValidationException: Order Status for this CM is closed for invoicing / receiving, Order Number: 450314637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3L394PWRDPV"/>
    <m/>
    <d v="2023-08-07T21:00:00"/>
    <n v="545568"/>
    <s v="SaveCreditMemoFromInterface"/>
    <s v="Failed|CreditMemoWorkFlow|08585101648905983858634391682CU52|Production-SMART-EASTUS|Correlation Id:08585101648928766097149175108CU56|Reason: HTTP - ValidationException: Order Status for this CM is closed for invoicing / receiving, Order Number: 4503146376"/>
    <s v="https://gepsmartinterfacestorage.blob.core.windows.net/buyersqlconn/70021845/Interfaces/Inbound/cXML/CreditMemo/ProcessingError/2023/08/07/CreditMemo_20230807205956_97665226e9424ee1aeb5ab2ff52ed7b4.txt"/>
    <m/>
    <m/>
    <m/>
    <m/>
  </r>
  <r>
    <x v="1"/>
    <d v="2023-08-08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n v="4503161840"/>
    <d v="2023-08-07T13:04:00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Already processed"/>
    <m/>
    <m/>
    <m/>
  </r>
  <r>
    <x v="1"/>
    <d v="2023-08-08T00:00:00"/>
    <s v="Kiewit"/>
    <x v="2"/>
    <s v="1WNL7XK1R7KC|545568"/>
    <s v="GEP Team to reprocess"/>
    <s v="Failed|InvoiceWorkFlow|08585101598028453140724808448CU92|Production-SMART-EASTUS|Correlation Id:08585101598075942311703365946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WNL7XK1R7KC"/>
    <n v="4503164006"/>
    <d v="2023-08-07T22:24:00"/>
    <n v="545568"/>
    <s v="SaveInvoiceFromInterface"/>
    <s v="Failed|InvoiceWorkFlow|08585101598028453140724808448CU92|Production-SMART-EASTUS|Correlation Id:08585101598075942311703365946CU21|Reason: HTTP - Exception occured in API, Please contact Admin."/>
    <s v="https://gepsmartinterfacestorage.blob.core.windows.net/buyersqlconn/70021845/Interfaces/Inbound/cXML/Invoice/ProcessingError/2023/08/07/Invoice_20230807222443_66bf325644c14c539e05e6401e908727.txt"/>
    <s v="Processed"/>
    <m/>
    <m/>
    <m/>
  </r>
  <r>
    <x v="1"/>
    <d v="2023-08-08T00:00:00"/>
    <s v="Kiewit"/>
    <x v="2"/>
    <s v="4621567359|572685"/>
    <s v="Check with Supplier"/>
    <s v="ValidationException: There was an error in processing Invoice : 4621567359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7359"/>
    <n v="4503156666"/>
    <d v="2023-08-08T03:52:00"/>
    <n v="572685"/>
    <s v="SaveInvoiceFromInterface"/>
    <s v="Failed|InvoiceWorkFlow|08585101401480527132232157055CU68|Production-SMART-EASTUS|Correlation Id:08585101401508938989653413954CU49|Reason: HTTP - ValidationException: There was an error in processing Invoice : 4621567359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35218_8372f8ea55854b31974cc350046f99ec.txt"/>
    <m/>
    <m/>
    <m/>
    <m/>
  </r>
  <r>
    <x v="1"/>
    <d v="2023-08-08T00:00:00"/>
    <s v="Kiewit"/>
    <x v="2"/>
    <s v="12205027|570280"/>
    <s v="Check with Supplier"/>
    <s v="ValidationException: There was an error in processing Invoice : 12205027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05027"/>
    <s v="0804JWILSON"/>
    <d v="2023-08-08T06:12:00"/>
    <n v="570280"/>
    <s v="SaveInvoiceFromInterface"/>
    <s v="Failed|InvoiceWorkFlow|08585101317627480173836454277CU95|Production-SMART-EASTUS|Correlation Id:08585101317691689161632685497CU80|Reason: HTTP - ValidationException: There was an error in processing Invoice : 12205027 because of following errors _x000a_Invalid Order number 0804JWILSON or Buying Party details"/>
    <s v="https://gepsmartinterfacestorage.blob.core.windows.net/buyersqlconn/70021845/Interfaces/Inbound/cXML/Invoice/ProcessingError/2023/08/08/Invoice_20230808061204_b991852da6584f04ac3ab1759e55382d.txt"/>
    <m/>
    <m/>
    <m/>
    <m/>
  </r>
  <r>
    <x v="1"/>
    <d v="2023-08-08T00:00:00"/>
    <s v="Kiewit"/>
    <x v="2"/>
    <s v="12220754|570280"/>
    <s v="Check with Supplier"/>
    <s v="ValidationException: There was an error in processing Invoice : 12220754 because of following errors _x000a_Invalid Order number 0807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20754"/>
    <s v="0807JWILSON"/>
    <d v="2023-08-08T06:13:00"/>
    <n v="570280"/>
    <s v="SaveInvoiceFromInterface"/>
    <s v="Failed|InvoiceWorkFlow|08585101317011456301513633231CU67|Production-SMART-EASTUS|Correlation Id:08585101317083554798162595885CU87|Reason: HTTP - ValidationException: There was an error in processing Invoice : 12220754 because of following errors _x000a_Invalid Order number 0807JWILSON or Buying Party details"/>
    <s v="https://gepsmartinterfacestorage.blob.core.windows.net/buyersqlconn/70021845/Interfaces/Inbound/cXML/Invoice/ProcessingError/2023/08/08/Invoice_20230808061306_ac5e40be765945db9246997ff693caff.txt"/>
    <m/>
    <m/>
    <m/>
    <m/>
  </r>
  <r>
    <x v="1"/>
    <d v="2023-08-08T00:00:00"/>
    <s v="Kiewit"/>
    <x v="2"/>
    <s v="4621567624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4"/>
    <m/>
    <d v="2023-08-08T03:55:00"/>
    <n v="572685"/>
    <s v="SaveCreditMemoFromInterface"/>
    <s v="Failed|CreditMemoWorkFlow|08585101399683490535908762170CU85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bd81d5e6ccaa4c4abdd257a47d602296.txt"/>
    <m/>
    <m/>
    <m/>
    <m/>
  </r>
  <r>
    <x v="1"/>
    <d v="2023-08-08T00:00:00"/>
    <s v="Kiewit"/>
    <x v="2"/>
    <s v="4621567627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7"/>
    <m/>
    <d v="2023-08-08T03:55:00"/>
    <n v="572685"/>
    <s v="SaveCreditMemoFromInterface"/>
    <s v="Failed|CreditMemoWorkFlow|08585101399683490534908762170CU28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ceeafe98d10748d89d93ec5109cec697.txt"/>
    <m/>
    <m/>
    <m/>
    <m/>
  </r>
  <r>
    <x v="1"/>
    <d v="2023-08-08T00:00:00"/>
    <s v="Kiewit"/>
    <x v="2"/>
    <s v="4621567629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9"/>
    <m/>
    <d v="2023-08-08T03:55:00"/>
    <n v="572685"/>
    <s v="SaveCreditMemoFromInterface"/>
    <s v="Failed|CreditMemoWorkFlow|08585101399683490533908762170CU84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66e0be78ede84ed18d90aeb37cffa1b1.txt"/>
    <m/>
    <m/>
    <m/>
    <m/>
  </r>
  <r>
    <x v="1"/>
    <d v="2023-08-08T00:00:00"/>
    <s v="Kiewit"/>
    <x v="2"/>
    <s v="9333348506|566727"/>
    <s v="Check with Supplier"/>
    <s v="ValidationException: There was an error in processing Invoice : 9333348506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8506"/>
    <n v="4503163716"/>
    <d v="2023-08-08T04:43:00"/>
    <n v="566727"/>
    <s v="SaveInvoiceFromInterface"/>
    <s v="Failed|InvoiceWorkFlow|08585101370727661861941781944CU59|Production-SMART-EASTUS|Correlation Id:08585101370775449475743333972CU22|Reason: HTTP - ValidationException: There was an error in processing Invoice : 9333348506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4_8831d741a4c14a2e8aade0b9cd7f414b.txt"/>
    <m/>
    <m/>
    <m/>
    <m/>
  </r>
  <r>
    <x v="1"/>
    <d v="2023-08-08T00:00:00"/>
    <s v="Kiewit"/>
    <x v="2"/>
    <s v="9333349657|566727"/>
    <s v="Check with Supplier"/>
    <s v="ValidationException: There was an error in processing Invoice : 9333349657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9657"/>
    <n v="4503163066"/>
    <d v="2023-08-08T04:43:00"/>
    <n v="566727"/>
    <s v="SaveInvoiceFromInterface"/>
    <s v="Failed|InvoiceWorkFlow|08585101370727661864941781944CU63|Production-SMART-EASTUS|Correlation Id:08585101370775449475743333972CU22|Reason: HTTP - ValidationException: There was an error in processing Invoice : 9333349657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5_d84bfb6498b141fa9b318165dbe49284.txt"/>
    <m/>
    <m/>
    <m/>
    <m/>
  </r>
  <r>
    <x v="1"/>
    <d v="2023-08-08T00:00:00"/>
    <s v="Kiewit"/>
    <x v="2"/>
    <s v="9795369629|571179"/>
    <s v="Check with Supplier"/>
    <s v="ValidationException: There was an error in processing Invoice : 9795369629 because of following errors _x000a_Invalid Order number 4503163249 or Buying Party details,_x000a_Order with order number : 4503163249 is not in valid status for invoicing"/>
    <x v="0"/>
    <s v="Pending for action"/>
    <m/>
    <m/>
    <m/>
    <m/>
    <m/>
    <d v="1899-12-30T00:00:00"/>
    <n v="-32247"/>
    <s v="0-2 Days Resolution"/>
    <s v="NON-JIRA"/>
    <m/>
    <s v="W.W. Grainger, Inc."/>
    <s v="Invoice"/>
    <n v="9795369629"/>
    <n v="4503163249"/>
    <d v="2023-08-08T09:01:00"/>
    <n v="571179"/>
    <s v="SaveInvoiceFromInterface"/>
    <s v="Failed|InvoiceWorkFlow|08585101216305432790514670580CU64|Production-SMART-EASTUS|Correlation Id:08585101216379280481895408980CU20|Reason: HTTP - ValidationException: There was an error in processing Invoice : 9795369629 because of following errors _x000a_Invalid Order number 4503163249 or Buying Party details,_x000a_Order with order number : 4503163249 is not in valid status for invoicing."/>
    <s v="https://gepsmartinterfacestorage.blob.core.windows.net/buyersqlconn/70021845/Interfaces/Inbound/cXML/Invoice/ProcessingError/2023/08/08/Invoice_20230808090056_3c2d81609af04a8cb76ef4d2e229d2da.txt"/>
    <m/>
    <m/>
    <m/>
    <m/>
  </r>
  <r>
    <x v="1"/>
    <d v="2023-08-08T00:00:00"/>
    <s v="Petronas"/>
    <x v="1"/>
    <s v="5892722919270|548566"/>
    <s v="GEP Team to reprocess"/>
    <s v="Failed|InvoiceWorkFlow|08585101409319286656174397792CU44|Production-SMART-EASTUS|Correlation Id:08585101409354633704812564544CU23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5892720000000"/>
    <n v="3400386167"/>
    <d v="2023-08-08T03:41:00"/>
    <n v="548566"/>
    <s v="SaveInvoiceFromInterface"/>
    <s v="Failed|InvoiceWorkFlow|08585101409319286656174397792CU44|Production-SMART-EASTUS|Correlation Id:08585101409354633704812564544CU23|Reason: HTTP - Exception occured in API, Please contact Admin."/>
    <s v="https://gepsmartinterfacestorage.blob.core.windows.net/buyersqlconn/70021790/Interfaces/Inbound/cXML/Invoice/ProcessingError/2023/08/08/Invoice_20230808033914_8c2a3f6fbd3f40b0b23cd26e6420e528.txt"/>
    <s v="Processed"/>
    <m/>
    <m/>
    <m/>
  </r>
  <r>
    <x v="1"/>
    <d v="2023-08-08T00:00:00"/>
    <s v="ChurchandDwight"/>
    <x v="1"/>
    <s v="8813670586|555357"/>
    <s v="Check with Supplier"/>
    <s v="ValidationException: There was an error in processing Invoice : 8813670586 because of following errors _x000a_Order with order number : PO143451 is not in valid status for invoicing"/>
    <x v="0"/>
    <s v="Pending for action"/>
    <m/>
    <m/>
    <m/>
    <m/>
    <m/>
    <d v="1899-12-30T00:00:00"/>
    <n v="-32247"/>
    <s v="0-2 Days Resolution"/>
    <s v="NON-JIRA"/>
    <m/>
    <s v="VWR INTERNATIONAL INC"/>
    <s v="Invoice"/>
    <n v="8813670586"/>
    <s v="PO143451"/>
    <d v="2023-08-08T00:10:00"/>
    <n v="555357"/>
    <s v="SaveInvoiceFromInterface"/>
    <s v="Failed|InvoiceWorkFlow|08585101534723916530832746069CU47|Production-SMART-EASTUS|Correlation Id:08585101534761622486061210125CU86|Reason: HTTP - ValidationException: There was an error in processing Invoice : 8813670586 because of following errors _x000a_Order with order number : PO143451 is not in valid status for invoicing."/>
    <s v="https://gepsmartinterfacestorage.blob.core.windows.net/buyersqlconn/70021948/Interfaces/Inbound/cXML/Invoice/ProcessingError/2023/08/08/Invoice_20230808001015_43a56950-382f-4c39-8f31-1ad338657804.txt"/>
    <m/>
    <m/>
    <m/>
    <m/>
  </r>
  <r>
    <x v="1"/>
    <d v="2023-08-08T00:00:00"/>
    <s v="OGE"/>
    <x v="1"/>
    <s v="9796410646|57800"/>
    <s v="Check with Supplier"/>
    <s v="ValidationException: There was an error in processing Invoice : 9796410646 because of following errors _x000a_Order with order number : 4501076318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46"/>
    <n v="4501076318"/>
    <d v="2023-08-08T08:01:00"/>
    <n v="57800"/>
    <s v="SaveInvoiceFromInterface"/>
    <s v="Failed|InvoiceWorkFlow|08585101251915780756920403748CU56|Production-SMART-EASTUS|Correlation Id:08585101251956155720002757461CU81|Reason: HTTP - ValidationException: There was an error in processing Invoice : 9796410646 because of following errors _x000a_Order with order number : 4501076318 is not in valid status for invoicing."/>
    <s v="https://gepsmartinterfacestorage.blob.core.windows.net/buyersqlconn/7954/Interfaces/Inbound/cXML/Invoice/ProcessingError/2023/08/08/Invoice_20230808080135_79186a70c04b4788a56cc4480125b4fe.txt"/>
    <m/>
    <m/>
    <m/>
    <m/>
  </r>
  <r>
    <x v="1"/>
    <d v="2023-08-08T00:00:00"/>
    <s v="OGE"/>
    <x v="1"/>
    <s v="9796410638|57800"/>
    <s v="Check with Supplier"/>
    <s v="ValidationException: There was an error in processing Invoice : 9796410638 because of following errors _x000a_Order with order number : 450108105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38"/>
    <n v="4501081059"/>
    <d v="2023-08-08T08:01:00"/>
    <n v="57800"/>
    <s v="SaveInvoiceFromInterface"/>
    <s v="Failed|InvoiceWorkFlow|08585101251915780757920403748CU64|Production-SMART-EASTUS|Correlation Id:08585101251956155720002757461CU81|Reason: HTTP - ValidationException: There was an error in processing Invoice : 9796410638 because of following errors _x000a_Order with order number : 4501081059 is not in valid status for invoicing."/>
    <s v="https://gepsmartinterfacestorage.blob.core.windows.net/buyersqlconn/7954/Interfaces/Inbound/cXML/Invoice/ProcessingError/2023/08/08/Invoice_20230808080135_5d6c7fa432d04816b89c9e3a814f0214.txt"/>
    <m/>
    <m/>
    <m/>
    <m/>
  </r>
  <r>
    <x v="1"/>
    <d v="2023-08-08T00:00:00"/>
    <s v="OGE"/>
    <x v="1"/>
    <s v="9795821843|57800"/>
    <s v="Check with Supplier"/>
    <s v="ValidationException: There was an error in processing Invoice : 9795821843 because of following errors _x000a_Order with order number : 450108350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821843"/>
    <n v="4501083504"/>
    <d v="2023-08-08T08:16:00"/>
    <n v="57800"/>
    <s v="SaveInvoiceFromInterface"/>
    <s v="Failed|InvoiceWorkFlow|08585101242878391130331611919CU41|Production-SMART-EASTUS|Correlation Id:08585101242906561672304503819CU31|Reason: HTTP - ValidationException: There was an error in processing Invoice : 9795821843 because of following errors _x000a_Order with order number : 4501083504 is not in valid status for invoicing."/>
    <s v="https://gepsmartinterfacestorage.blob.core.windows.net/buyersqlconn/7954/Interfaces/Inbound/cXML/Invoice/ProcessingError/2023/08/08/Invoice_20230808081639_38792c943bab44349d10fcf391e4524e.txt"/>
    <m/>
    <m/>
    <m/>
    <m/>
  </r>
  <r>
    <x v="1"/>
    <d v="2023-08-08T00:00:00"/>
    <s v="OGE"/>
    <x v="1"/>
    <s v="9795967778|57800"/>
    <s v="Check with Supplier"/>
    <s v="ValidationException: There was an error in processing Invoice : 9795967778 because of following errors _x000a_Order with order number : 450108341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967778"/>
    <n v="4501083419"/>
    <d v="2023-08-08T08:16:00"/>
    <n v="57800"/>
    <s v="SaveInvoiceFromInterface"/>
    <s v="Failed|InvoiceWorkFlow|08585101242878391128331611919CU43|Production-SMART-EASTUS|Correlation Id:08585101242906561672304503819CU31|Reason: HTTP - ValidationException: There was an error in processing Invoice : 9795967778 because of following errors _x000a_Order with order number : 4501083419 is not in valid status for invoicing."/>
    <s v="https://gepsmartinterfacestorage.blob.core.windows.net/buyersqlconn/7954/Interfaces/Inbound/cXML/Invoice/ProcessingError/2023/08/08/Invoice_20230808081639_b6cc6575b0fd4907b12d2940f25b9b90.txt"/>
    <m/>
    <m/>
    <m/>
    <m/>
  </r>
  <r>
    <x v="1"/>
    <d v="2023-08-08T00:00:00"/>
    <s v="OGE"/>
    <x v="1"/>
    <s v="9796306455|57800"/>
    <s v="Check with Supplier"/>
    <s v="ValidationException: There was an error in processing Invoice : 9796306455 because of following errors _x000a_Order with order number : 450108134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306455"/>
    <n v="4501081344"/>
    <d v="2023-08-08T10:16:00"/>
    <n v="57800"/>
    <s v="SaveInvoiceFromInterface"/>
    <s v="Failed|InvoiceWorkFlow|08585101170982387781457778621CU88|Production-SMART-EASTUS|Correlation Id:08585101171031871162082978636CU84|Reason: HTTP - ValidationException: There was an error in processing Invoice : 9796306455 because of following errors _x000a_Order with order number : 4501081344 is not in valid status for invoicing."/>
    <s v="https://gepsmartinterfacestorage.blob.core.windows.net/buyersqlconn/7954/Interfaces/Inbound/cXML/Invoice/ProcessingError/2023/08/08/Invoice_20230808101628_6bbab393b7a44dccbf23142a06f98d83.txt"/>
    <m/>
    <m/>
    <m/>
    <m/>
  </r>
  <r>
    <x v="1"/>
    <d v="2023-08-08T00:00:00"/>
    <s v="ABM"/>
    <x v="1"/>
    <s v="14233365|394448"/>
    <s v="GEP Team to reprocess"/>
    <s v="Failed|EDI_InvoiceWorkflow|08585101181415933564528543752CU83|Production-SMART-EASTUS|Correlation Id:08585101182095904306418983303CU41|Reason: HTTP - Internal server erro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3365"/>
    <m/>
    <d v="2023-08-08T09:59:00"/>
    <n v="394448"/>
    <s v="SaveInvoiceFromInterface"/>
    <s v="Failed|EDI_InvoiceWorkflow|08585101181415933564528543752CU83|Production-SMART-EASTUS|Correlation Id:08585101182095904306418983303CU41|Reason: HTTP - Internal server error"/>
    <s v="https://gepsmartinterfacestorage.blob.core.windows.net/buyersqlconn/4202/Interfaces/Inbound/EDI/Invoice/ProcessingError/2023/08/08/Invoice_20230808095903_eec100fc-4aeb-4015-bcef-1a471104c45b.txt"/>
    <s v="Processed"/>
    <m/>
    <m/>
    <m/>
  </r>
  <r>
    <x v="1"/>
    <d v="2023-08-08T00:00:00"/>
    <s v="ABM"/>
    <x v="1"/>
    <s v="14234140|394448"/>
    <s v="Check with Supplier"/>
    <s v="ValidationException: There was an error in processing Invoice : 1423414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140"/>
    <m/>
    <d v="2023-08-08T09:59:00"/>
    <n v="394448"/>
    <s v="SaveInvoiceFromInterface"/>
    <s v="Failed|EDI_InvoiceWorkflow|08585101181413933655210963832CU49|Production-SMART-EASTUS|Correlation Id:08585101182095904306418983303CU41|Reason: HTTP - ValidationException: There was an error in processing Invoice : 14234140 because of following errors _x000a_Following line item(s) number not available in order line items : 7"/>
    <s v="https://gepsmartinterfacestorage.blob.core.windows.net/buyersqlconn/4202/Interfaces/Inbound/EDI/Invoice/ProcessingError/2023/08/08/Invoice_20230808095904_1f5372c4-4ff1-4a1c-a910-0237d9b58933.txt"/>
    <m/>
    <m/>
    <m/>
    <m/>
  </r>
  <r>
    <x v="1"/>
    <d v="2023-08-08T00:00:00"/>
    <s v="ABM"/>
    <x v="1"/>
    <s v="14232280|394448"/>
    <s v="GEP Team to reprocess"/>
    <s v="Failed|EDI_InvoiceWorkflow|08585101181415703867403566341CU26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280"/>
    <m/>
    <d v="2023-08-08T10:01:00"/>
    <n v="394448"/>
    <s v="SaveInvoiceFromInterface"/>
    <s v="Failed|EDI_InvoiceWorkflow|08585101181415703867403566341CU26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3a2b9b25-dd0a-46ae-b99c-a47f6f1c5d34.txt"/>
    <s v="Processed"/>
    <m/>
    <m/>
    <m/>
  </r>
  <r>
    <x v="1"/>
    <d v="2023-08-08T00:00:00"/>
    <s v="ABM"/>
    <x v="1"/>
    <s v="14234344|394448"/>
    <s v="GEP Team to reprocess"/>
    <s v="Failed|EDI_InvoiceWorkflow|08585101181412853878237142996CU50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344"/>
    <m/>
    <d v="2023-08-08T10:01:00"/>
    <n v="394448"/>
    <s v="SaveInvoiceFromInterface"/>
    <s v="Failed|EDI_InvoiceWorkflow|08585101181412853878237142996CU50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4_c3b170c7-335f-4262-9015-b51af02f0f1d.txt"/>
    <s v="Processed"/>
    <m/>
    <m/>
    <m/>
  </r>
  <r>
    <x v="1"/>
    <d v="2023-08-08T00:00:00"/>
    <s v="ABM"/>
    <x v="1"/>
    <s v="14230676|394448"/>
    <s v="GEP Team to reprocess"/>
    <s v="Failed|EDI_InvoiceWorkflow|08585101181415635434913261169CU82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0676"/>
    <m/>
    <d v="2023-08-08T10:01:00"/>
    <n v="394448"/>
    <s v="SaveInvoiceFromInterface"/>
    <s v="Failed|EDI_InvoiceWorkflow|08585101181415635434913261169CU82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c4d60717-56f7-46df-af89-4a9163aa8e06.txt"/>
    <s v="Processed"/>
    <m/>
    <m/>
    <m/>
  </r>
  <r>
    <x v="1"/>
    <d v="2023-08-08T00:00:00"/>
    <s v="ABM"/>
    <x v="1"/>
    <s v="14217498|394448"/>
    <s v="GEP Team to reprocess"/>
    <s v="Failed|EDI_InvoiceWorkflow|08585101181377362923641379181CU28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498"/>
    <m/>
    <d v="2023-08-08T10:01:00"/>
    <n v="394448"/>
    <s v="SaveInvoiceFromInterface"/>
    <s v="Failed|EDI_InvoiceWorkflow|08585101181377362923641379181CU28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7_efcc04fc-6e93-4f2c-8992-8c890c30c7bd.txt"/>
    <s v="Processed"/>
    <m/>
    <m/>
    <m/>
  </r>
  <r>
    <x v="1"/>
    <d v="2023-08-08T00:00:00"/>
    <s v="ABM"/>
    <x v="1"/>
    <s v="14215851|394448"/>
    <s v="GEP Team to reprocess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5851"/>
    <m/>
    <d v="2023-08-08T10:01:00"/>
    <n v="394448"/>
    <s v="SaveInvoiceFromInterface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c0f5504c-81ca-4338-9e68-6422c69a4330.txt"/>
    <s v="Already processed"/>
    <m/>
    <m/>
    <m/>
  </r>
  <r>
    <x v="1"/>
    <d v="2023-08-08T00:00:00"/>
    <s v="ABM"/>
    <x v="1"/>
    <s v="14229032|394448"/>
    <s v="GEP Team to reprocess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9032"/>
    <m/>
    <d v="2023-08-08T10:01:00"/>
    <n v="394448"/>
    <s v="SaveInvoiceFromInterface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3_9fbd8bc2-7c74-48a5-a075-0305a775de28.txt"/>
    <s v="Already processed"/>
    <m/>
    <m/>
    <m/>
  </r>
  <r>
    <x v="1"/>
    <d v="2023-08-08T00:00:00"/>
    <s v="ABM"/>
    <x v="1"/>
    <s v="14232473|394448"/>
    <s v="GEP Team to reprocess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473"/>
    <m/>
    <d v="2023-08-08T10:01:00"/>
    <n v="394448"/>
    <s v="SaveInvoiceFromInterface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1951575a-67ff-43f4-8926-c2bd2e7967ee.txt"/>
    <s v="Processed"/>
    <m/>
    <m/>
    <m/>
  </r>
  <r>
    <x v="1"/>
    <d v="2023-08-08T00:00:00"/>
    <s v="ABM"/>
    <x v="1"/>
    <s v="423362926|460113"/>
    <s v="Check with Supplier"/>
    <s v="ValidationException: OrderNumber : 144194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62926"/>
    <m/>
    <d v="2023-08-08T11:29:00"/>
    <n v="460113"/>
    <s v="SaveCreditMemoFromInterface"/>
    <s v="Failed|CreditMemoWorkFlow|08585101127299620082469416694CU49|Production-SMART-EASTUS|Correlation Id:08585101127315027045195255517CU71|Reason: HTTP - ValidationException: OrderNumber : 144194 does not exists"/>
    <s v="https://gepsmartinterfacestorage.blob.core.windows.net/buyersqlconn/4202/Interfaces/Inbound/cXML/CreditMemo/ProcessingError/2023/08/08/CreditMemo_20230808112916_7a3f274642214735930666ee3d75c49e.txt"/>
    <m/>
    <m/>
    <m/>
    <m/>
  </r>
  <r>
    <x v="1"/>
    <d v="2023-08-08T00:00:00"/>
    <s v="ABM"/>
    <x v="1"/>
    <s v="423363192|460113"/>
    <s v="Check with Supplier"/>
    <s v="ValidationException: There was an error in processing Invoice : 423363192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63192"/>
    <n v="144253"/>
    <d v="2023-08-08T11:29:00"/>
    <n v="460113"/>
    <s v="SaveInvoiceFromInterface"/>
    <s v="Failed|InvoiceWorkFlow|08585101126968923106037674426CU60|Production-SMART-EASTUS|Correlation Id:08585101127007673099463119732CU84|Reason: HTTP - ValidationException: There was an error in processing Invoice : 423363192 because of following errors _x000a_Unit Price cannot be negative for Item no(s) : 8"/>
    <s v="https://gepsmartinterfacestorage.blob.core.windows.net/buyersqlconn/4202/Interfaces/Inbound/cXML/Invoice/ProcessingError/2023/08/08/Invoice_20230808112949_72e776c25cc6457da1da3580fb19759e.txt"/>
    <m/>
    <m/>
    <m/>
    <m/>
  </r>
  <r>
    <x v="1"/>
    <d v="2023-08-08T00:00:00"/>
    <s v="ABM"/>
    <x v="1"/>
    <s v="423363191|460113"/>
    <s v="Check with Supplier"/>
    <s v="ValidationException: There was an error in processing Invoice : 423363191 because of following errors _x000a_Unit Price cannot be negative for Item no(s) : 7"/>
    <x v="0"/>
    <s v="Pending for action"/>
    <m/>
    <m/>
    <m/>
    <m/>
    <m/>
    <d v="1899-12-30T00:00:00"/>
    <n v="-32247"/>
    <s v="0-2 Days Resolution"/>
    <s v="NON-JIRA"/>
    <m/>
    <s v="SYSCO"/>
    <s v="Invoice"/>
    <n v="423363191"/>
    <n v="144252"/>
    <d v="2023-08-08T11:29:00"/>
    <n v="460113"/>
    <s v="SaveInvoiceFromInterface"/>
    <s v="Failed|InvoiceWorkFlow|08585101126968923105037674426CU40|Production-SMART-EASTUS|Correlation Id:08585101127007673099463119732CU84|Reason: HTTP - ValidationException: There was an error in processing Invoice : 423363191 because of following errors _x000a_Unit Price cannot be negative for Item no(s) : 78"/>
    <s v="https://gepsmartinterfacestorage.blob.core.windows.net/buyersqlconn/4202/Interfaces/Inbound/cXML/Invoice/ProcessingError/2023/08/08/Invoice_20230808112949_824538cb5ec4437e821ea6d6ad20b403.txt"/>
    <m/>
    <m/>
    <m/>
    <m/>
  </r>
  <r>
    <x v="1"/>
    <d v="2023-08-08T00:00:00"/>
    <s v="ABM"/>
    <x v="1"/>
    <s v="244807671001|394443"/>
    <s v="Check with Supplier"/>
    <s v="ValidationException: There was an error in processing Invoice : 244807671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44808000000"/>
    <s v="PO-05:22-309914"/>
    <d v="2023-08-08T12:20:00"/>
    <n v="394443"/>
    <s v="SaveInvoiceFromInterface"/>
    <s v="Failed|InvoiceWorkFlow|08585101096828838677002452231CU63|Production-SMART-EASTUS|Correlation Id:08585101096887713567442687360CU30|Reason: HTTP - ValidationException: There was an error in processing Invoice : 244807671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004_0aad017c04b640ea89c319fa31e01e7a.txt"/>
    <m/>
    <m/>
    <m/>
    <m/>
  </r>
  <r>
    <x v="1"/>
    <d v="2023-08-08T00:00:00"/>
    <s v="ABM"/>
    <x v="1"/>
    <s v="275732610001|394443"/>
    <s v="Check with Supplier"/>
    <s v="ValidationException: There was an error in processing Invoice : 275732610001 because of following errors _x000a_Order with order number : PO-10:22-353626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75733000000"/>
    <s v="PO-10:22-353626"/>
    <d v="2023-08-08T12:21:00"/>
    <n v="394443"/>
    <s v="SaveInvoiceFromInterface"/>
    <s v="Failed|InvoiceWorkFlow|08585101096236452433180181966CU40|Production-SMART-EASTUS|Correlation Id:08585101096286300532650058898CU85|Reason: HTTP - ValidationException: There was an error in processing Invoice : 275732610001 because of following errors _x000a_Order with order number : PO-10:22-353626 is not in valid status for invoicing."/>
    <s v="https://gepsmartinterfacestorage.blob.core.windows.net/buyersqlconn/4202/Interfaces/Inbound/cXML/Invoice/ProcessingError/2023/08/08/Invoice_20230808122104_1db77264ea2941a9a0c58841ee6143f6.txt"/>
    <m/>
    <m/>
    <m/>
    <m/>
  </r>
  <r>
    <x v="1"/>
    <d v="2023-08-08T00:00:00"/>
    <s v="ABM"/>
    <x v="1"/>
    <s v="264983792001|394443"/>
    <s v="Check with Supplier"/>
    <s v="ValidationException: There was an error in processing Invoice : 264983792001 because of following errors _x000a_Order with order number : PO-09:22-339695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64984000000"/>
    <s v="PO-09:22-339695"/>
    <d v="2023-08-08T12:25:00"/>
    <n v="394443"/>
    <s v="SaveInvoiceFromInterface"/>
    <s v="Failed|InvoiceWorkFlow|08585101093825365920786756760CU56|Production-SMART-EASTUS|Correlation Id:08585101093872389934097915447CU85|Reason: HTTP - ValidationException: There was an error in processing Invoice : 264983792001 because of following errors _x000a_Order with order number : PO-09:22-339695 is not in valid status for invoicing."/>
    <s v="https://gepsmartinterfacestorage.blob.core.windows.net/buyersqlconn/4202/Interfaces/Inbound/cXML/Invoice/ProcessingError/2023/08/08/Invoice_20230808122504_b1fa3767782d4535a3e526c742a1a9d0.txt"/>
    <m/>
    <m/>
    <m/>
    <m/>
  </r>
  <r>
    <x v="1"/>
    <d v="2023-08-08T00:00:00"/>
    <s v="ABM"/>
    <x v="1"/>
    <s v="263321006001|394443"/>
    <s v="Check with Supplier"/>
    <s v="ValidationException: There was an error in processing Invoice : 263321006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n v="263321000000"/>
    <s v="PO-08:22-336638"/>
    <d v="2023-08-08T12:25:00"/>
    <n v="394443"/>
    <s v="SaveInvoiceFromInterface"/>
    <s v="Failed|InvoiceWorkFlow|08585101093825365919786756760CU68|Production-SMART-EASTUS|Correlation Id:08585101093872389934097915447CU85|Reason: HTTP - ValidationException: There was an error in processing Invoice : 263321006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ce1a1d4a8d6b4f48867f62b6288833bb.txt"/>
    <m/>
    <m/>
    <m/>
    <m/>
  </r>
  <r>
    <x v="1"/>
    <d v="2023-08-08T00:00:00"/>
    <s v="ABM"/>
    <x v="1"/>
    <s v="300025740001|394443"/>
    <s v="Check with Supplier"/>
    <s v="ValidationException: There was an error in processing Invoice : 300025740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n v="300026000000"/>
    <s v="PO-03:23-387331"/>
    <d v="2023-08-08T12:25:00"/>
    <n v="394443"/>
    <s v="SaveInvoiceFromInterface"/>
    <s v="Failed|InvoiceWorkFlow|08585101093825365921786756760CU56|Production-SMART-EASTUS|Correlation Id:08585101093872389934097915447CU85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85c2fc4ecbc94c069463765ee3348c62.txt"/>
    <m/>
    <m/>
    <m/>
    <m/>
  </r>
  <r>
    <x v="1"/>
    <d v="2023-08-08T00:00:00"/>
    <s v="ABM"/>
    <x v="1"/>
    <s v="244807673001|394443"/>
    <s v="Check with Supplier"/>
    <s v="ValidationException: There was an error in processing Invoice : 244807673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44808000000"/>
    <s v="PO-05:22-309914"/>
    <d v="2023-08-08T12:26:00"/>
    <n v="394443"/>
    <s v="SaveInvoiceFromInterface"/>
    <s v="Failed|InvoiceWorkFlow|08585101093223706392006954483CU90|Production-SMART-EASTUS|Correlation Id:08585101093271122949737087311CU18|Reason: HTTP - ValidationException: There was an error in processing Invoice : 244807673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605_e7879186e5d7446e9e0d1ce4a8d218c1.txt"/>
    <m/>
    <m/>
    <m/>
    <m/>
  </r>
  <r>
    <x v="1"/>
    <d v="2023-08-08T00:00:00"/>
    <s v="ABM"/>
    <x v="1"/>
    <s v="288987608001|394443"/>
    <s v="Check with Supplier"/>
    <s v="ValidationException: There was an error in processing Invoice : 288987608001 because of following errors _x000a_There was an error in processing the invoice as the item(s) 5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n v="288988000000"/>
    <s v="PO-01:23-375120"/>
    <d v="2023-08-08T12:26:00"/>
    <n v="394443"/>
    <s v="SaveInvoiceFromInterface"/>
    <s v="Failed|InvoiceWorkFlow|08585101093223706390006954483CU94|Production-SMART-EASTUS|Correlation Id:08585101093271122949737087311CU18|Reason: HTTP - ValidationException: There was an error in processing Invoice : 288987608001 because of following errors _x000a_There was an error in processing the invoice as the item(s) 5 has non supported UOM code"/>
    <s v="https://gepsmartinterfacestorage.blob.core.windows.net/buyersqlconn/4202/Interfaces/Inbound/cXML/Invoice/ProcessingError/2023/08/08/Invoice_20230808122605_9935f3be93be4af6ac8734278074e13c.txt"/>
    <m/>
    <m/>
    <m/>
    <m/>
  </r>
  <r>
    <x v="1"/>
    <d v="2023-08-08T00:00:00"/>
    <s v="ABM"/>
    <x v="1"/>
    <s v="81889957|455644"/>
    <s v="GEP Team to reprocess"/>
    <s v="Failed|InvoiceWorkFlow|08585101036562143498857110032CU92|Production-SMART-EASTUS|Correlation Id:0858510103660736457785709590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9957"/>
    <s v="PO-08:23-430457"/>
    <d v="2023-08-08T14:02:00"/>
    <n v="455644"/>
    <s v="SaveInvoiceFromInterface"/>
    <s v="Failed|InvoiceWorkFlow|08585101036562143498857110032CU92|Production-SMART-EASTUS|Correlation Id:08585101036607364577857095902CU25|Reason: HTTP - Exception occured in API, Please contact Admin."/>
    <s v="https://gepsmartinterfacestorage.blob.core.windows.net/buyersqlconn/4202/Interfaces/Inbound/cXML/Invoice/ProcessingError/2023/08/08/Invoice_20230808140031_63bdacf0e98f4507b67d2ba0ea2973d5.txt"/>
    <s v="Processed"/>
    <m/>
    <m/>
    <m/>
  </r>
  <r>
    <x v="1"/>
    <d v="2023-08-08T00:00:00"/>
    <s v="ABM"/>
    <x v="1"/>
    <s v="81889956|455644"/>
    <s v="GEP Team to reprocess"/>
    <s v="Failed|InvoiceWorkFlow|08585101035966335121583959563CU56|Production-SMART-EASTUS|Correlation Id:08585101036004448103076885997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9956"/>
    <s v="PO-08:23-430458"/>
    <d v="2023-08-08T14:03:00"/>
    <n v="455644"/>
    <s v="SaveInvoiceFromInterface"/>
    <s v="Failed|InvoiceWorkFlow|08585101035966335121583959563CU56|Production-SMART-EASTUS|Correlation Id:08585101036004448103076885997CU49|Reason: HTTP - Exception occured in API, Please contact Admin."/>
    <s v="https://gepsmartinterfacestorage.blob.core.windows.net/buyersqlconn/4202/Interfaces/Inbound/cXML/Invoice/ProcessingError/2023/08/08/Invoice_20230808140130_847456a98d5f4a7bbe53a8180a70559d.txt"/>
    <s v="Processed"/>
    <m/>
    <m/>
    <m/>
  </r>
  <r>
    <x v="1"/>
    <d v="2023-08-08T00:00:00"/>
    <s v="ABM"/>
    <x v="1"/>
    <s v="81889553|455644"/>
    <s v="GEP Team to reprocess"/>
    <s v="Failed|InvoiceWorkFlow|08585101032335140987718379726CU88|Production-SMART-EASTUS|Correlation Id:08585101032381289626927698658CU8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9553"/>
    <s v="PO-07:23-424864"/>
    <d v="2023-08-08T14:07:00"/>
    <n v="455644"/>
    <s v="SaveInvoiceFromInterface"/>
    <s v="Failed|InvoiceWorkFlow|08585101032335140987718379726CU88|Production-SMART-EASTUS|Correlation Id:08585101032381289626927698658CU85|Reason: HTTP - Exception occured in API, Please contact Admin."/>
    <s v="https://gepsmartinterfacestorage.blob.core.windows.net/buyersqlconn/4202/Interfaces/Inbound/cXML/Invoice/ProcessingError/2023/08/08/Invoice_20230808140733_530c0d301a3f4e4eb9c2c3905e4f4bdb.txt"/>
    <s v="Processed"/>
    <m/>
    <m/>
    <m/>
  </r>
  <r>
    <x v="1"/>
    <d v="2023-08-08T00:00:00"/>
    <s v="ABM"/>
    <x v="1"/>
    <s v="918955641|418505"/>
    <s v="Check with Supplier"/>
    <s v="ValidationException : Invalid Item(s) 5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n v="918955641"/>
    <m/>
    <d v="2023-08-08T16:16:00"/>
    <n v="418505"/>
    <s v="SaveCreditMemoFromInterface"/>
    <s v="Failed|CreditMemoWorkFlow|08585100955244766340596636732CU19|Production-SMART-EASTUS|Correlation Id:08585100955265031363868288426CU47|Reason: HTTP - ValidationException : Invalid Item(s) 5 as its Quantity exceeds Invoice Quantity"/>
    <s v="https://gepsmartinterfacestorage.blob.core.windows.net/buyersqlconn/4202/Interfaces/Inbound/cXML/CreditMemo/ProcessingError/2023/08/08/CreditMemo_20230808161602_b2a98dfa-5942-406d-89d4-ca1edaae172e.txt"/>
    <m/>
    <m/>
    <m/>
    <m/>
  </r>
  <r>
    <x v="1"/>
    <d v="2023-08-08T00:00:00"/>
    <s v="ABM"/>
    <x v="1"/>
    <s v="918969069|418505"/>
    <s v="Check with Supplier"/>
    <s v="ValidationException : Invalid Item(s) 4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n v="918969069"/>
    <m/>
    <d v="2023-08-08T16:17:00"/>
    <n v="418505"/>
    <s v="SaveCreditMemoFromInterface"/>
    <s v="Failed|CreditMemoWorkFlow|08585100954641288327366099349CU83|Production-SMART-EASTUS|Correlation Id:08585100954659469773942492397CU56|Reason: HTTP - ValidationException : Invalid Item(s) 4 as its Quantity exceeds Invoice Quantity"/>
    <s v="https://gepsmartinterfacestorage.blob.core.windows.net/buyersqlconn/4202/Interfaces/Inbound/cXML/CreditMemo/ProcessingError/2023/08/08/CreditMemo_20230808161702_5b6c6b30-df75-4dc2-98ad-27e578307181.txt"/>
    <m/>
    <m/>
    <m/>
    <m/>
  </r>
  <r>
    <x v="1"/>
    <d v="2023-08-08T00:00:00"/>
    <s v="ABM"/>
    <x v="1"/>
    <s v="918955641|418505"/>
    <s v="Check with Supplier"/>
    <s v="ValidationException : Invalid Item(s) 5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n v="918955641"/>
    <m/>
    <d v="2023-08-08T16:23:00"/>
    <n v="418505"/>
    <s v="SaveCreditMemoFromInterface"/>
    <s v="Failed|CreditMemoWorkFlow|08585100951016075067101465180CU53|Production-SMART-EASTUS|Correlation Id:08585100951043383876243135747CU71|Reason: HTTP - ValidationException : Invalid Item(s) 5 as its Quantity exceeds Invoice Quantity"/>
    <s v="https://gepsmartinterfacestorage.blob.core.windows.net/buyersqlconn/4202/Interfaces/Inbound/cXML/CreditMemo/ProcessingError/2023/08/08/CreditMemo_20230808162304_6252d769-bd9b-4662-b2f1-96de99ef81ff.txt"/>
    <m/>
    <m/>
    <m/>
    <m/>
  </r>
  <r>
    <x v="1"/>
    <d v="2023-08-08T00:00:00"/>
    <s v="ABM"/>
    <x v="1"/>
    <s v="919723812|418505"/>
    <s v="Check with Supplier"/>
    <s v="ValidationException: There was an error in processing Invoice : 919723812 because of following errors _x000a_Following line item(s) number not available in order line items : 2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23812"/>
    <s v="PO-03:23-389804"/>
    <d v="2023-08-08T16:42:00"/>
    <n v="418505"/>
    <s v="SaveInvoiceFromInterface"/>
    <s v="Failed|InvoiceWorkFlow|08585100939482995330393849406CU43|Production-SMART-EASTUS|Correlation Id:08585100939521442330769991890CU16|Reason: HTTP - ValidationException: There was an error in processing Invoice : 919723812 because of following errors _x000a_Following line item(s) number not available in order line items : 200"/>
    <s v="https://gepsmartinterfacestorage.blob.core.windows.net/buyersqlconn/4202/Interfaces/Inbound/cXML/Invoice/ProcessingError/2023/08/08/Invoice_20230808164218_a0b7b22e-a263-455f-abec-98020c72a77e.txt"/>
    <m/>
    <m/>
    <m/>
    <m/>
  </r>
  <r>
    <x v="1"/>
    <d v="2023-08-08T00:00:00"/>
    <s v="ABM"/>
    <x v="1"/>
    <s v="919723812|418505"/>
    <s v="Check with Supplier"/>
    <s v="ValidationException: There was an error in processing Invoice : 919723812 because of following errors _x000a_Following line item(s) number not available in order line items : 2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23812"/>
    <s v="PO-03:23-389804"/>
    <d v="2023-08-08T16:42:00"/>
    <n v="418505"/>
    <s v="SaveInvoiceFromInterface"/>
    <s v="Failed|InvoiceWorkFlow|08585100939482995331393849406CU67|Production-SMART-EASTUS|Correlation Id:08585100939521442330769991890CU16|Reason: HTTP - ValidationException: There was an error in processing Invoice : 919723812 because of following errors _x000a_Following line item(s) number not available in order line items : 200"/>
    <s v="https://gepsmartinterfacestorage.blob.core.windows.net/buyersqlconn/4202/Interfaces/Inbound/cXML/Invoice/ProcessingError/2023/08/08/Invoice_20230808164218_e6583e5e-bb22-41ee-9849-390ed4877861.txt"/>
    <m/>
    <m/>
    <m/>
    <m/>
  </r>
  <r>
    <x v="1"/>
    <d v="2023-08-08T00:00:00"/>
    <s v="ABM"/>
    <x v="1"/>
    <s v="13656007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56007-00"/>
    <m/>
    <d v="2023-08-08T16:54:00"/>
    <n v="455688"/>
    <s v="SaveCreditMemoFromInterface"/>
    <s v="Failed|CreditMemoWorkFlow|08585100932307993808141768913CU21|Production-SMART-EASTUS|Correlation Id:08585100932333638857918863598CU5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417_859d5da0-869c-40b6-b4a3-45f1ca478e2d.txt"/>
    <m/>
    <m/>
    <m/>
    <m/>
  </r>
  <r>
    <x v="1"/>
    <d v="2023-08-08T00:00:00"/>
    <s v="ABM"/>
    <x v="1"/>
    <s v="13648790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8790-00"/>
    <m/>
    <d v="2023-08-08T16:58:00"/>
    <n v="455688"/>
    <s v="SaveCreditMemoFromInterface"/>
    <s v="Failed|CreditMemoWorkFlow|08585100930511231796898578576CU23|Production-SMART-EASTUS|Correlation Id:08585100930527642566372216414CU4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715_132348dd-bbfa-4133-88a9-8324432a478e.txt"/>
    <m/>
    <m/>
    <m/>
    <m/>
  </r>
  <r>
    <x v="1"/>
    <d v="2023-08-08T00:00:00"/>
    <s v="ABM"/>
    <x v="1"/>
    <s v="13643875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3875-00"/>
    <m/>
    <d v="2023-08-08T17:14:00"/>
    <n v="455688"/>
    <s v="SaveCreditMemoFromInterface"/>
    <s v="Failed|CreditMemoWorkFlow|08585100920237902902315543703CU84|Production-SMART-EASTUS|Correlation Id:08585100920258083288169734676CU90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71422_f122b9e3-9a02-4596-b8c2-f02d331d9deb.txt"/>
    <m/>
    <m/>
    <m/>
    <m/>
  </r>
  <r>
    <x v="1"/>
    <d v="2023-08-08T00:00:00"/>
    <s v="ABM"/>
    <x v="1"/>
    <s v="13598286-00|455688"/>
    <s v="Check with Supplier"/>
    <s v="ValidationException: PartnerMemoNumber already exists,There was an error in processing the Memo as the same line Number is used multiple times for item(s) 0 in Memo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598286-00"/>
    <m/>
    <d v="2023-08-08T17:26:00"/>
    <n v="455688"/>
    <s v="SaveCreditMemoFromInterface"/>
    <s v="Failed|CreditMemoWorkFlow|08585100912998759235955147529CU49|Production-SMART-EASTUS|Correlation Id:08585100913014630357176703021CU67|Reason: HTTP - ValidationException: PartnerMemoNumber already exists,There was an error in processing the Memo as the same line Number is used multiple times for item(s) 0 in Memo,Both PartnerInvoiceNumber and OrderNumber cannot be blank"/>
    <s v="https://gepsmartinterfacestorage.blob.core.windows.net/buyersqlconn/4202/Interfaces/Inbound/cXML/CreditMemo/ProcessingError/2023/08/08/CreditMemo_20230808172626_79c8ae10-5845-4bf5-87b1-e11fa4f42d6c.txt"/>
    <m/>
    <m/>
    <m/>
    <m/>
  </r>
  <r>
    <x v="1"/>
    <d v="2023-08-08T00:00:00"/>
    <s v="ABM"/>
    <x v="1"/>
    <s v="4055252|455641"/>
    <s v="Check with Supplier"/>
    <s v="ValidationException: There was an error in processing Invoice : 4055252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S FREEDMAN &amp; SONS INC"/>
    <s v="Invoice"/>
    <n v="4055252"/>
    <m/>
    <d v="2023-08-08T17:58:00"/>
    <n v="455641"/>
    <s v="SaveInvoiceFromInterface"/>
    <s v="Failed|EDI_InvoiceWorkflow|08585100893983593903424365716CU25|Production-SMART-EASTUS|Correlation Id:08585100894034394615923691624CU89|Reason: HTTP - ValidationException: There was an error in processing Invoice : 4055252 because of following errors _x000a_Invoice Items cannot have duplicate PO Line Number"/>
    <s v="https://gepsmartinterfacestorage.blob.core.windows.net/buyersqlconn/4202/Interfaces/Inbound/EDI/Invoice/ProcessingError/2023/08/08/Invoice_20230808055807_be51bcbf-8d76-4cff-8236-31d887a08591.txt"/>
    <m/>
    <m/>
    <m/>
    <m/>
  </r>
  <r>
    <x v="1"/>
    <d v="2023-08-08T00:00:00"/>
    <s v="Ecolab"/>
    <x v="2"/>
    <s v="SINV02197740|540498"/>
    <s v="Check with Supplier"/>
    <s v="ValidationException}ValidationException: There was an error in processing Invoice : SINV02197740 because of following errors _x000a_Invoice number already exists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197740"/>
    <m/>
    <d v="2023-08-07T22:05:00"/>
    <n v="540498"/>
    <s v="SaveInvoiceFromInterface"/>
    <s v="An error occurred while processing the message, refer to the details section for more information _x000a_Message ID: {5AF60127-68EE-4CCF-9103-1CA513D9D6AA}_x000a_Instance ID: {FD875BED-A228-4A58-B58A-F532757CF33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5a6a8fe-a4d6-47dd-a68e-4ef88656bb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740 because of following errors _x000a_Invoice number already exist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740 because of following errors _x000a_Invoice number already exist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220540_720ecfb373f143268ba79bf27f964216.txt"/>
    <m/>
    <m/>
    <m/>
    <m/>
  </r>
  <r>
    <x v="1"/>
    <d v="2023-08-08T00:00:00"/>
    <s v="Ecolab"/>
    <x v="2"/>
    <s v="8813673344|540495"/>
    <s v="Check with Supplier"/>
    <s v="ValidationException: There was an error in processing Invoice : 8813673344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73344"/>
    <s v="BAYWAY LABS"/>
    <d v="2023-08-08T01:34:00"/>
    <n v="540495"/>
    <s v="SaveInvoiceFromInterface"/>
    <s v="Failed|InvoiceWorkFlow|08585101484089076859985093922CU58|Production-SMART-EASTUS|Correlation Id:08585101484128572884684413527CU24|Reason: HTTP - ValidationException: There was an error in processing Invoice : 8813673344 because of following errors _x000a_Invalid Order number BAYWAY LABS or Buying Party details"/>
    <s v="https://gepsmartinterfacestorage.blob.core.windows.net/buyersqlconn/538731/Interfaces/Inbound/cXML/Invoice/ProcessingError/2023/08/08/Invoice_20230808013438_bda78c165eab42a2b09fa82d048b0c64.txt"/>
    <m/>
    <m/>
    <m/>
    <m/>
  </r>
  <r>
    <x v="1"/>
    <d v="2023-08-08T00:00:00"/>
    <s v="Ecolab"/>
    <x v="2"/>
    <s v="925610484|540487"/>
    <s v="Check with Supplier"/>
    <s v="ValidationException: There was an error in processing Invoice : 925610484 because of following errors _x000a_Order with order number : MBP20230800393013 is not in valid status for invoicing.,_x000a_Invalid Order number MBP20230800393013 or Buying Party detail"/>
    <x v="0"/>
    <s v="Pending for action"/>
    <m/>
    <m/>
    <m/>
    <m/>
    <m/>
    <d v="1899-12-30T00:00:00"/>
    <n v="-32247"/>
    <s v="0-2 Days Resolution"/>
    <s v="NON-JIRA"/>
    <m/>
    <s v="INSIGHT DIRECT USA"/>
    <s v="Invoice"/>
    <n v="925610484"/>
    <s v="MBP20230800393013"/>
    <d v="2023-08-08T11:46:00"/>
    <n v="540487"/>
    <s v="SaveInvoiceFromInterface"/>
    <s v="Failed|InvoiceWorkFlow|08585101117303580868375936027CU65|Production-SMART-EASTUS|Correlation Id:08585101117371942327662094503CU29|Reason: HTTP - ValidationException: There was an error in processing Invoice : 925610484 because of following errors _x000a_Order with order number : MBP20230800393013 is not in valid status for invoicing.,_x000a_Invalid Order number MBP20230800393013 or Buying Party details"/>
    <s v="https://gepsmartinterfacestorage.blob.core.windows.net/buyersqlconn/538731/Interfaces/Inbound/cXML/Invoice/ProcessingError/2023/08/08/Invoice_20230808114558_2ef6c81b03c848db91fb641a460dd511.txt"/>
    <m/>
    <m/>
    <m/>
    <m/>
  </r>
  <r>
    <x v="1"/>
    <d v="2023-08-08T00:00:00"/>
    <s v="Ecolab"/>
    <x v="2"/>
    <s v="9795433938|540492"/>
    <s v="Check with Supplier"/>
    <s v="ValidationException: There was an error in processing Invoice : 9795433938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95433938"/>
    <s v="MBP20230700390705"/>
    <d v="2023-08-08T08:01:00"/>
    <n v="540492"/>
    <s v="SaveInvoiceFromInterface"/>
    <s v="Failed|InvoiceWorkFlow|08585101251893043571578482314CU59|Production-SMART-EASTUS|Correlation Id:08585101251956155720002757461CU81|Reason: HTTP - ValidationException: There was an error in processing Invoice : 9795433938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8/Invoice_20230808080139_287ba3608f3e43e49fa6b6b33ee54eac.txt"/>
    <m/>
    <m/>
    <m/>
    <m/>
  </r>
  <r>
    <x v="1"/>
    <d v="2023-08-08T00:00:00"/>
    <s v="Kiewit"/>
    <x v="2"/>
    <s v="13L394PWRDPV|545568"/>
    <s v="Check with Supplier"/>
    <s v="ValidationException: Order Status for this CM is closed for invoicing / receiving, Order Number: 450314637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3L394PWRDPV"/>
    <m/>
    <d v="2023-08-07T21:00:00"/>
    <n v="545568"/>
    <s v="SaveCreditMemoFromInterface"/>
    <s v="Failed|CreditMemoWorkFlow|08585101648905983858634391682CU52|Production-SMART-EASTUS|Correlation Id:08585101648928766097149175108CU56|Reason: HTTP - ValidationException: Order Status for this CM is closed for invoicing / receiving, Order Number: 4503146376"/>
    <s v="https://gepsmartinterfacestorage.blob.core.windows.net/buyersqlconn/70021845/Interfaces/Inbound/cXML/CreditMemo/ProcessingError/2023/08/07/CreditMemo_20230807205956_97665226e9424ee1aeb5ab2ff52ed7b4.txt"/>
    <m/>
    <m/>
    <m/>
    <m/>
  </r>
  <r>
    <x v="1"/>
    <d v="2023-08-08T00:00:00"/>
    <s v="Kiewit"/>
    <x v="2"/>
    <s v="1WNL7XK1R7KC|545568"/>
    <s v="GEP Team to reprocess"/>
    <s v="Failed|InvoiceWorkFlow|08585101598028453140724808448CU92|Production-SMART-EASTUS|Correlation Id:08585101598075942311703365946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WNL7XK1R7KC"/>
    <n v="4503164006"/>
    <d v="2023-08-07T22:24:00"/>
    <n v="545568"/>
    <s v="SaveInvoiceFromInterface"/>
    <s v="Failed|InvoiceWorkFlow|08585101598028453140724808448CU92|Production-SMART-EASTUS|Correlation Id:08585101598075942311703365946CU21|Reason: HTTP - Exception occured in API, Please contact Admin."/>
    <s v="https://gepsmartinterfacestorage.blob.core.windows.net/buyersqlconn/70021845/Interfaces/Inbound/cXML/Invoice/ProcessingError/2023/08/07/Invoice_20230807222443_66bf325644c14c539e05e6401e908727.txt"/>
    <s v="Processed"/>
    <m/>
    <m/>
    <m/>
  </r>
  <r>
    <x v="1"/>
    <d v="2023-08-08T00:00:00"/>
    <s v="Kiewit"/>
    <x v="2"/>
    <s v="4621567359|572685"/>
    <s v="Check with Supplier"/>
    <s v="ValidationException: There was an error in processing Invoice : 4621567359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7359"/>
    <n v="4503156666"/>
    <d v="2023-08-08T03:52:00"/>
    <n v="572685"/>
    <s v="SaveInvoiceFromInterface"/>
    <s v="Failed|InvoiceWorkFlow|08585101401480527132232157055CU68|Production-SMART-EASTUS|Correlation Id:08585101401508938989653413954CU49|Reason: HTTP - ValidationException: There was an error in processing Invoice : 4621567359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35218_8372f8ea55854b31974cc350046f99ec.txt"/>
    <m/>
    <m/>
    <m/>
    <m/>
  </r>
  <r>
    <x v="1"/>
    <d v="2023-08-08T00:00:00"/>
    <s v="Kiewit"/>
    <x v="2"/>
    <s v="4621567624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4"/>
    <m/>
    <d v="2023-08-08T03:55:00"/>
    <n v="572685"/>
    <s v="SaveCreditMemoFromInterface"/>
    <s v="Failed|CreditMemoWorkFlow|08585101399683490535908762170CU85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bd81d5e6ccaa4c4abdd257a47d602296.txt"/>
    <m/>
    <m/>
    <m/>
    <m/>
  </r>
  <r>
    <x v="1"/>
    <d v="2023-08-08T00:00:00"/>
    <s v="Kiewit"/>
    <x v="2"/>
    <s v="4621567627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7"/>
    <m/>
    <d v="2023-08-08T03:55:00"/>
    <n v="572685"/>
    <s v="SaveCreditMemoFromInterface"/>
    <s v="Failed|CreditMemoWorkFlow|08585101399683490534908762170CU28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ceeafe98d10748d89d93ec5109cec697.txt"/>
    <m/>
    <m/>
    <m/>
    <m/>
  </r>
  <r>
    <x v="1"/>
    <d v="2023-08-08T00:00:00"/>
    <s v="Kiewit"/>
    <x v="2"/>
    <s v="4621567629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9"/>
    <m/>
    <d v="2023-08-08T03:55:00"/>
    <n v="572685"/>
    <s v="SaveCreditMemoFromInterface"/>
    <s v="Failed|CreditMemoWorkFlow|08585101399683490533908762170CU84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66e0be78ede84ed18d90aeb37cffa1b1.txt"/>
    <m/>
    <m/>
    <m/>
    <m/>
  </r>
  <r>
    <x v="1"/>
    <d v="2023-08-08T00:00:00"/>
    <s v="Kiewit"/>
    <x v="2"/>
    <s v="12205027|570280"/>
    <s v="Check with Supplier"/>
    <s v="ValidationException: There was an error in processing Invoice : 12205027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05027"/>
    <s v="0804JWILSON"/>
    <d v="2023-08-08T06:12:00"/>
    <n v="570280"/>
    <s v="SaveInvoiceFromInterface"/>
    <s v="Failed|InvoiceWorkFlow|08585101317627480173836454277CU95|Production-SMART-EASTUS|Correlation Id:08585101317691689161632685497CU80|Reason: HTTP - ValidationException: There was an error in processing Invoice : 12205027 because of following errors _x000a_Invalid Order number 0804JWILSON or Buying Party details"/>
    <s v="https://gepsmartinterfacestorage.blob.core.windows.net/buyersqlconn/70021845/Interfaces/Inbound/cXML/Invoice/ProcessingError/2023/08/08/Invoice_20230808061204_b991852da6584f04ac3ab1759e55382d.txt"/>
    <m/>
    <m/>
    <m/>
    <m/>
  </r>
  <r>
    <x v="1"/>
    <d v="2023-08-08T00:00:00"/>
    <s v="Kiewit"/>
    <x v="2"/>
    <s v="12220754|570280"/>
    <s v="Check with Supplier"/>
    <s v="ValidationException: There was an error in processing Invoice : 12220754 because of following errors _x000a_Invalid Order number 0807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20754"/>
    <s v="0807JWILSON"/>
    <d v="2023-08-08T06:13:00"/>
    <n v="570280"/>
    <s v="SaveInvoiceFromInterface"/>
    <s v="Failed|InvoiceWorkFlow|08585101317011456301513633231CU67|Production-SMART-EASTUS|Correlation Id:08585101317083554798162595885CU87|Reason: HTTP - ValidationException: There was an error in processing Invoice : 12220754 because of following errors _x000a_Invalid Order number 0807JWILSON or Buying Party details"/>
    <s v="https://gepsmartinterfacestorage.blob.core.windows.net/buyersqlconn/70021845/Interfaces/Inbound/cXML/Invoice/ProcessingError/2023/08/08/Invoice_20230808061306_ac5e40be765945db9246997ff693caff.txt"/>
    <m/>
    <m/>
    <m/>
    <m/>
  </r>
  <r>
    <x v="1"/>
    <d v="2023-08-08T00:00:00"/>
    <s v="Kiewit"/>
    <x v="2"/>
    <s v="9333348506|566727"/>
    <s v="Check with Supplier"/>
    <s v="ValidationException: There was an error in processing Invoice : 9333348506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8506"/>
    <n v="4503163716"/>
    <d v="2023-08-08T04:43:00"/>
    <n v="566727"/>
    <s v="SaveInvoiceFromInterface"/>
    <s v="Failed|InvoiceWorkFlow|08585101370727661861941781944CU59|Production-SMART-EASTUS|Correlation Id:08585101370775449475743333972CU22|Reason: HTTP - ValidationException: There was an error in processing Invoice : 9333348506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4_8831d741a4c14a2e8aade0b9cd7f414b.txt"/>
    <m/>
    <m/>
    <m/>
    <m/>
  </r>
  <r>
    <x v="1"/>
    <d v="2023-08-08T00:00:00"/>
    <s v="Kiewit"/>
    <x v="2"/>
    <s v="9333349657|566727"/>
    <s v="Check with Supplier"/>
    <s v="ValidationException: There was an error in processing Invoice : 9333349657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9657"/>
    <n v="4503163066"/>
    <d v="2023-08-08T04:43:00"/>
    <n v="566727"/>
    <s v="SaveInvoiceFromInterface"/>
    <s v="Failed|InvoiceWorkFlow|08585101370727661864941781944CU63|Production-SMART-EASTUS|Correlation Id:08585101370775449475743333972CU22|Reason: HTTP - ValidationException: There was an error in processing Invoice : 9333349657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5_d84bfb6498b141fa9b318165dbe49284.txt"/>
    <m/>
    <m/>
    <m/>
    <m/>
  </r>
  <r>
    <x v="1"/>
    <d v="2023-08-08T00:00:00"/>
    <s v="Kiewit"/>
    <x v="2"/>
    <s v="9795369629|571179"/>
    <s v="Check with Supplier"/>
    <s v="ValidationException: There was an error in processing Invoice : 9795369629 because of following errors _x000a_Invalid Order number 4503163249 or Buying Party details,_x000a_Order with order number : 4503163249 is not in valid status for invoicing"/>
    <x v="0"/>
    <s v="Pending for action"/>
    <m/>
    <m/>
    <m/>
    <m/>
    <m/>
    <d v="1899-12-30T00:00:00"/>
    <n v="-32247"/>
    <s v="0-2 Days Resolution"/>
    <s v="NON-JIRA"/>
    <m/>
    <s v="W.W. Grainger, Inc."/>
    <s v="Invoice"/>
    <n v="9795369629"/>
    <n v="4503163249"/>
    <d v="2023-08-08T09:01:00"/>
    <n v="571179"/>
    <s v="SaveInvoiceFromInterface"/>
    <s v="Failed|InvoiceWorkFlow|08585101216305432790514670580CU64|Production-SMART-EASTUS|Correlation Id:08585101216379280481895408980CU20|Reason: HTTP - ValidationException: There was an error in processing Invoice : 9795369629 because of following errors _x000a_Invalid Order number 4503163249 or Buying Party details,_x000a_Order with order number : 4503163249 is not in valid status for invoicing."/>
    <s v="https://gepsmartinterfacestorage.blob.core.windows.net/buyersqlconn/70021845/Interfaces/Inbound/cXML/Invoice/ProcessingError/2023/08/08/Invoice_20230808090056_3c2d81609af04a8cb76ef4d2e229d2da.txt"/>
    <m/>
    <m/>
    <m/>
    <m/>
  </r>
  <r>
    <x v="1"/>
    <d v="2023-08-08T00:00:00"/>
    <s v="Kiewit"/>
    <x v="2"/>
    <s v="ARLIT160930|571544"/>
    <s v="Check with Supplier"/>
    <s v="ValidationException: There was an error in processing Invoice : ARLIT160930 because of following errors _x000a_Order with order number : 4503165172 is not in valid status for invoicing.,_x000a_Invalid Order number 4503165172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ARLIT160930"/>
    <n v="4503165172"/>
    <d v="2023-08-08T14:38:00"/>
    <n v="571544"/>
    <s v="SaveInvoiceFromInterface"/>
    <s v="Failed|InvoiceWorkFlow|08585101013611766821679138929CU60|Production-SMART-EASTUS|Correlation Id:08585101013685091497933929701CU54|Reason: HTTP - ValidationException: There was an error in processing Invoice : ARLIT160930 because of following errors _x000a_Order with order number : 4503165172 is not in valid status for invoicing.,_x000a_Invalid Order number 4503165172 or Buying Party details"/>
    <s v="https://gepsmartinterfacestorage.blob.core.windows.net/buyersqlconn/70021845/Interfaces/Inbound/cXML/Invoice/ProcessingError/2023/08/08/Invoice_20230808143845_a3e7e8f368bd4b098a8967566d64d2ae.txt"/>
    <m/>
    <m/>
    <m/>
    <m/>
  </r>
  <r>
    <x v="1"/>
    <d v="2023-08-08T00:00:00"/>
    <s v="Kiewit"/>
    <x v="2"/>
    <s v="LF06774|573080"/>
    <s v="Check with Supplier"/>
    <s v="ValidationException: There was an error in processing Invoice : LF06774 because of following errors _x000a_Invalid Payment Ter"/>
    <x v="0"/>
    <s v="Pending for action"/>
    <m/>
    <m/>
    <m/>
    <m/>
    <m/>
    <d v="1899-12-30T00:00:00"/>
    <n v="-32247"/>
    <s v="0-2 Days Resolution"/>
    <s v="NON-JIRA"/>
    <m/>
    <s v="CDW LLC"/>
    <s v="Invoice"/>
    <s v="LF06774"/>
    <n v="4503163978"/>
    <d v="2023-08-08T16:02:00"/>
    <n v="573080"/>
    <s v="SaveInvoiceFromInterface"/>
    <s v="Failed|InvoiceWorkFlow|08585100963586683972689613227CU59|Production-SMART-EASTUS|Correlation Id:08585100963662927743329035705CU19|Reason: HTTP - ValidationException: There was an error in processing Invoice : LF06774 because of following errors _x000a_Invalid Payment Term"/>
    <s v="https://gepsmartinterfacestorage.blob.core.windows.net/buyersqlconn/70021845/Interfaces/Inbound/cXML/Invoice/ProcessingError/2023/08/08/Invoice_20230808160216_195e7e732ed146c8987e679696adba4d.txt"/>
    <m/>
    <m/>
    <m/>
    <m/>
  </r>
  <r>
    <x v="1"/>
    <d v="2023-08-08T00:00:00"/>
    <s v="Petronas"/>
    <x v="1"/>
    <s v="5892722919270|548566"/>
    <s v="GEP Team to reprocess"/>
    <s v="Failed|InvoiceWorkFlow|08585101409319286656174397792CU44|Production-SMART-EASTUS|Correlation Id:08585101409354633704812564544CU23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5892720000000"/>
    <n v="3400386167"/>
    <d v="2023-08-08T03:41:00"/>
    <n v="548566"/>
    <s v="SaveInvoiceFromInterface"/>
    <s v="Failed|InvoiceWorkFlow|08585101409319286656174397792CU44|Production-SMART-EASTUS|Correlation Id:08585101409354633704812564544CU23|Reason: HTTP - Exception occured in API, Please contact Admin."/>
    <s v="https://gepsmartinterfacestorage.blob.core.windows.net/buyersqlconn/70021790/Interfaces/Inbound/cXML/Invoice/ProcessingError/2023/08/08/Invoice_20230808033914_8c2a3f6fbd3f40b0b23cd26e6420e528.txt"/>
    <s v="Processed"/>
    <m/>
    <m/>
    <m/>
  </r>
  <r>
    <x v="1"/>
    <d v="2023-08-08T00:00:00"/>
    <s v="ChurchandDwight"/>
    <x v="1"/>
    <s v="8813670586|555357"/>
    <s v="Check with Supplier"/>
    <s v="ValidationException: There was an error in processing Invoice : 8813670586 because of following errors _x000a_Order with order number : PO143451 is not in valid status for invoicing"/>
    <x v="0"/>
    <s v="Pending for action"/>
    <m/>
    <m/>
    <m/>
    <m/>
    <m/>
    <d v="1899-12-30T00:00:00"/>
    <n v="-32247"/>
    <s v="0-2 Days Resolution"/>
    <s v="NON-JIRA"/>
    <m/>
    <s v="VWR INTERNATIONAL INC"/>
    <s v="Invoice"/>
    <n v="8813670586"/>
    <s v="PO143451"/>
    <d v="2023-08-08T00:10:00"/>
    <n v="555357"/>
    <s v="SaveInvoiceFromInterface"/>
    <s v="Failed|InvoiceWorkFlow|08585101534723916530832746069CU47|Production-SMART-EASTUS|Correlation Id:08585101534761622486061210125CU86|Reason: HTTP - ValidationException: There was an error in processing Invoice : 8813670586 because of following errors _x000a_Order with order number : PO143451 is not in valid status for invoicing."/>
    <s v="https://gepsmartinterfacestorage.blob.core.windows.net/buyersqlconn/70021948/Interfaces/Inbound/cXML/Invoice/ProcessingError/2023/08/08/Invoice_20230808001015_43a56950-382f-4c39-8f31-1ad338657804.txt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0:K33" firstHeaderRow="1" firstDataRow="2" firstDataCol="1" rowPageCount="1" colPageCount="1"/>
  <pivotFields count="29">
    <pivotField axis="axisCol" numFmtId="1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4"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0"/>
        <item h="1" x="1"/>
        <item h="1" x="3"/>
        <item h="1" x="2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colItems>
  <pageFields count="1">
    <pageField fld="3" hier="-1"/>
  </pageFields>
  <dataFields count="1">
    <dataField name="Count of Action Performed" fld="8" subtotal="count" baseField="0" baseItem="0"/>
  </dataFields>
  <formats count="3">
    <format dxfId="42">
      <pivotArea type="all" dataOnly="0" outline="0" fieldPosition="0"/>
    </format>
    <format dxfId="41">
      <pivotArea type="all" dataOnly="0" outline="0" fieldPosition="0"/>
    </format>
    <format dxfId="4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8:D22" firstHeaderRow="1" firstDataRow="2" firstDataCol="1" rowPageCount="1" colPageCount="1"/>
  <pivotFields count="24">
    <pivotField axis="axisCol" numFmtId="14" showAll="0">
      <items count="2">
        <item x="0"/>
        <item t="default"/>
      </items>
    </pivotField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axis="axisPage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0"/>
  </colFields>
  <colItems count="2">
    <i>
      <x/>
    </i>
    <i t="grand">
      <x/>
    </i>
  </colItems>
  <pageFields count="1">
    <pageField fld="5" item="0" hier="-1"/>
  </pageFields>
  <dataFields count="1">
    <dataField name="Count of Status" fld="5" subtotal="count" baseField="0" baseItem="0"/>
  </dataFields>
  <formats count="3">
    <format dxfId="45">
      <pivotArea type="all" dataOnly="0" outline="0" fieldPosition="0"/>
    </format>
    <format dxfId="44">
      <pivotArea type="all" dataOnly="0" outline="0" fieldPosition="0"/>
    </format>
    <format dxfId="4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E10" firstHeaderRow="1" firstDataRow="2" firstDataCol="1" rowPageCount="1" colPageCount="1"/>
  <pivotFields count="32">
    <pivotField axis="axisCol" numFmtId="14" showAll="0">
      <items count="3">
        <item x="0"/>
        <item x="1"/>
        <item t="default"/>
      </items>
    </pivotField>
    <pivotField numFmtId="14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axis="axisPage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7" item="0" hier="-1"/>
  </pageFields>
  <dataFields count="1">
    <dataField name="Count of Status" fld="7" subtotal="count" baseField="0" baseItem="0"/>
  </dataFields>
  <formats count="3">
    <format dxfId="48">
      <pivotArea type="all" dataOnly="0" outline="0" fieldPosition="0"/>
    </format>
    <format dxfId="47">
      <pivotArea type="all" dataOnly="0" outline="0" fieldPosition="0"/>
    </format>
    <format dxfId="4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0:M57" firstHeaderRow="1" firstDataRow="2" firstDataCol="1" rowPageCount="1" colPageCount="1"/>
  <pivotFields count="23">
    <pivotField axis="axisCol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Row" dataField="1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3" hier="-1"/>
  </pageFields>
  <dataFields count="1">
    <dataField name="Count of Action Performed" fld="6" subtotal="count" baseField="0" baseItem="0"/>
  </dataFields>
  <formats count="1">
    <format dxfId="4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D9" sqref="D9"/>
    </sheetView>
  </sheetViews>
  <sheetFormatPr defaultRowHeight="14.5" x14ac:dyDescent="0.35"/>
  <cols>
    <col min="2" max="2" width="17.08984375" bestFit="1" customWidth="1"/>
    <col min="3" max="3" width="17.54296875" bestFit="1" customWidth="1"/>
    <col min="4" max="4" width="8.453125" bestFit="1" customWidth="1"/>
    <col min="5" max="5" width="10.7265625" bestFit="1" customWidth="1"/>
    <col min="6" max="11" width="10.54296875" bestFit="1" customWidth="1"/>
    <col min="12" max="12" width="11.7265625" bestFit="1" customWidth="1"/>
    <col min="13" max="13" width="9.453125" bestFit="1" customWidth="1"/>
    <col min="14" max="15" width="10.7265625" bestFit="1" customWidth="1"/>
    <col min="16" max="21" width="10.453125" bestFit="1" customWidth="1"/>
    <col min="22" max="22" width="10.7265625" bestFit="1" customWidth="1"/>
  </cols>
  <sheetData>
    <row r="1" spans="1:10" ht="21" x14ac:dyDescent="0.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3" spans="1:10" x14ac:dyDescent="0.35">
      <c r="B3" s="12" t="s">
        <v>1</v>
      </c>
      <c r="C3" s="7" t="s">
        <v>2</v>
      </c>
    </row>
    <row r="5" spans="1:10" x14ac:dyDescent="0.35">
      <c r="B5" s="12" t="s">
        <v>3</v>
      </c>
      <c r="C5" s="12" t="s">
        <v>4</v>
      </c>
      <c r="D5" s="7"/>
      <c r="E5" s="7"/>
    </row>
    <row r="6" spans="1:10" x14ac:dyDescent="0.35">
      <c r="B6" s="12" t="s">
        <v>5</v>
      </c>
      <c r="C6" s="6">
        <v>45020</v>
      </c>
      <c r="D6" s="6">
        <v>45146</v>
      </c>
      <c r="E6" s="6" t="s">
        <v>6</v>
      </c>
    </row>
    <row r="7" spans="1:10" x14ac:dyDescent="0.35">
      <c r="B7" s="7" t="s">
        <v>7</v>
      </c>
      <c r="C7" s="39"/>
      <c r="D7" s="39">
        <v>485</v>
      </c>
      <c r="E7" s="39">
        <v>485</v>
      </c>
    </row>
    <row r="8" spans="1:10" x14ac:dyDescent="0.35">
      <c r="B8" s="7" t="s">
        <v>60</v>
      </c>
      <c r="C8" s="39"/>
      <c r="D8" s="39">
        <v>279</v>
      </c>
      <c r="E8" s="39">
        <v>279</v>
      </c>
    </row>
    <row r="9" spans="1:10" x14ac:dyDescent="0.35">
      <c r="B9" s="7" t="s">
        <v>8</v>
      </c>
      <c r="C9" s="39">
        <v>1</v>
      </c>
      <c r="D9" s="39"/>
      <c r="E9" s="39">
        <v>1</v>
      </c>
    </row>
    <row r="10" spans="1:10" x14ac:dyDescent="0.35">
      <c r="B10" s="7" t="s">
        <v>6</v>
      </c>
      <c r="C10" s="39">
        <v>1</v>
      </c>
      <c r="D10" s="39">
        <v>764</v>
      </c>
      <c r="E10" s="39">
        <v>765</v>
      </c>
    </row>
    <row r="14" spans="1:10" ht="21" x14ac:dyDescent="0.5">
      <c r="A14" s="40" t="s">
        <v>9</v>
      </c>
      <c r="B14" s="40"/>
      <c r="C14" s="40"/>
      <c r="D14" s="40"/>
      <c r="E14" s="40"/>
      <c r="F14" s="40"/>
      <c r="G14" s="40"/>
      <c r="H14" s="40"/>
      <c r="I14" s="40"/>
      <c r="J14" s="40"/>
    </row>
    <row r="16" spans="1:10" x14ac:dyDescent="0.35">
      <c r="B16" s="12" t="s">
        <v>1</v>
      </c>
      <c r="C16" s="7" t="s">
        <v>2</v>
      </c>
    </row>
    <row r="18" spans="1:11" x14ac:dyDescent="0.35">
      <c r="B18" s="12" t="s">
        <v>3</v>
      </c>
      <c r="C18" s="12" t="s">
        <v>4</v>
      </c>
      <c r="D18" s="7"/>
    </row>
    <row r="19" spans="1:11" x14ac:dyDescent="0.35">
      <c r="B19" s="12" t="s">
        <v>5</v>
      </c>
      <c r="C19" s="6">
        <v>45146</v>
      </c>
      <c r="D19" s="6" t="s">
        <v>6</v>
      </c>
    </row>
    <row r="20" spans="1:11" x14ac:dyDescent="0.35">
      <c r="B20" s="7" t="s">
        <v>7</v>
      </c>
      <c r="C20" s="39">
        <v>53</v>
      </c>
      <c r="D20" s="39">
        <v>53</v>
      </c>
    </row>
    <row r="21" spans="1:11" x14ac:dyDescent="0.35">
      <c r="B21" s="7" t="s">
        <v>60</v>
      </c>
      <c r="C21" s="39">
        <v>31</v>
      </c>
      <c r="D21" s="39">
        <v>31</v>
      </c>
    </row>
    <row r="22" spans="1:11" x14ac:dyDescent="0.35">
      <c r="B22" s="7" t="s">
        <v>6</v>
      </c>
      <c r="C22" s="39">
        <v>84</v>
      </c>
      <c r="D22" s="39">
        <v>84</v>
      </c>
    </row>
    <row r="26" spans="1:11" ht="21" x14ac:dyDescent="0.5">
      <c r="A26" s="40" t="s">
        <v>0</v>
      </c>
      <c r="B26" s="40"/>
      <c r="C26" s="40"/>
      <c r="D26" s="40"/>
      <c r="E26" s="40"/>
      <c r="F26" s="40"/>
      <c r="G26" s="40"/>
      <c r="H26" s="40"/>
      <c r="I26" s="40"/>
      <c r="J26" s="40"/>
    </row>
    <row r="28" spans="1:11" x14ac:dyDescent="0.35">
      <c r="B28" s="12" t="s">
        <v>10</v>
      </c>
      <c r="C28" s="7" t="s">
        <v>7</v>
      </c>
    </row>
    <row r="30" spans="1:11" x14ac:dyDescent="0.35">
      <c r="B30" s="12" t="s">
        <v>11</v>
      </c>
      <c r="C30" s="12" t="s">
        <v>4</v>
      </c>
      <c r="D30" s="7"/>
      <c r="E30" s="7"/>
      <c r="F30" s="7"/>
      <c r="G30" s="7"/>
      <c r="H30" s="7"/>
      <c r="I30" s="7"/>
      <c r="J30" s="7"/>
      <c r="K30" s="7"/>
    </row>
    <row r="31" spans="1:11" x14ac:dyDescent="0.35">
      <c r="B31" s="12" t="s">
        <v>5</v>
      </c>
      <c r="C31" s="6">
        <v>44986</v>
      </c>
      <c r="D31" s="6">
        <v>44988</v>
      </c>
      <c r="E31" s="6">
        <v>44993</v>
      </c>
      <c r="F31" s="6">
        <v>44994</v>
      </c>
      <c r="G31" s="6">
        <v>44998</v>
      </c>
      <c r="H31" s="6">
        <v>45001</v>
      </c>
      <c r="I31" s="6">
        <v>45007</v>
      </c>
      <c r="J31" s="6">
        <v>45012</v>
      </c>
      <c r="K31" s="6" t="s">
        <v>6</v>
      </c>
    </row>
    <row r="32" spans="1:11" x14ac:dyDescent="0.35">
      <c r="B32" s="7" t="s">
        <v>12</v>
      </c>
      <c r="C32" s="7">
        <v>31</v>
      </c>
      <c r="D32" s="7">
        <v>10</v>
      </c>
      <c r="E32" s="7">
        <v>98</v>
      </c>
      <c r="F32" s="7">
        <v>254</v>
      </c>
      <c r="G32" s="7">
        <v>92</v>
      </c>
      <c r="H32" s="7">
        <v>30</v>
      </c>
      <c r="I32" s="7">
        <v>231</v>
      </c>
      <c r="J32" s="7">
        <v>78</v>
      </c>
      <c r="K32" s="7">
        <v>824</v>
      </c>
    </row>
    <row r="33" spans="1:11" x14ac:dyDescent="0.35">
      <c r="B33" s="7" t="s">
        <v>6</v>
      </c>
      <c r="C33" s="7">
        <v>31</v>
      </c>
      <c r="D33" s="7">
        <v>10</v>
      </c>
      <c r="E33" s="7">
        <v>98</v>
      </c>
      <c r="F33" s="7">
        <v>254</v>
      </c>
      <c r="G33" s="7">
        <v>92</v>
      </c>
      <c r="H33" s="7">
        <v>30</v>
      </c>
      <c r="I33" s="7">
        <v>231</v>
      </c>
      <c r="J33" s="7">
        <v>78</v>
      </c>
      <c r="K33" s="7">
        <v>824</v>
      </c>
    </row>
    <row r="40" spans="1:11" ht="14.15" customHeight="1" x14ac:dyDescent="0.35"/>
    <row r="41" spans="1:11" ht="14.15" customHeight="1" x14ac:dyDescent="0.35"/>
    <row r="42" spans="1:11" ht="14.15" customHeight="1" x14ac:dyDescent="0.35"/>
    <row r="45" spans="1:11" ht="21" x14ac:dyDescent="0.5">
      <c r="A45" s="40" t="s">
        <v>9</v>
      </c>
      <c r="B45" s="40"/>
      <c r="C45" s="40"/>
      <c r="D45" s="40"/>
      <c r="E45" s="40"/>
      <c r="F45" s="40"/>
      <c r="G45" s="40"/>
      <c r="H45" s="40"/>
      <c r="I45" s="40"/>
      <c r="J45" s="40"/>
    </row>
    <row r="48" spans="1:11" x14ac:dyDescent="0.35">
      <c r="B48" s="9" t="s">
        <v>10</v>
      </c>
      <c r="C48" s="4" t="s">
        <v>13</v>
      </c>
    </row>
    <row r="50" spans="2:13" x14ac:dyDescent="0.35">
      <c r="B50" s="9" t="s">
        <v>11</v>
      </c>
      <c r="C50" s="9" t="s">
        <v>4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5">
      <c r="B51" s="9" t="s">
        <v>5</v>
      </c>
      <c r="C51" s="10">
        <v>44986</v>
      </c>
      <c r="D51" s="10">
        <v>44988</v>
      </c>
      <c r="E51" s="10">
        <v>44993</v>
      </c>
      <c r="F51" s="10">
        <v>44994</v>
      </c>
      <c r="G51" s="10">
        <v>44998</v>
      </c>
      <c r="H51" s="10">
        <v>45000</v>
      </c>
      <c r="I51" s="10">
        <v>45001</v>
      </c>
      <c r="J51" s="10">
        <v>45008</v>
      </c>
      <c r="K51" s="10">
        <v>45012</v>
      </c>
      <c r="L51" s="10">
        <v>44984</v>
      </c>
      <c r="M51" s="10" t="s">
        <v>6</v>
      </c>
    </row>
    <row r="52" spans="2:13" x14ac:dyDescent="0.35">
      <c r="B52" s="11" t="s">
        <v>12</v>
      </c>
      <c r="C52" s="4">
        <v>18</v>
      </c>
      <c r="D52" s="4">
        <v>5</v>
      </c>
      <c r="E52" s="4">
        <v>12</v>
      </c>
      <c r="F52" s="4">
        <v>17</v>
      </c>
      <c r="G52" s="4">
        <v>9</v>
      </c>
      <c r="H52" s="4">
        <v>25</v>
      </c>
      <c r="I52" s="4">
        <v>6</v>
      </c>
      <c r="J52" s="4">
        <v>29</v>
      </c>
      <c r="K52" s="4">
        <v>6</v>
      </c>
      <c r="L52" s="4">
        <v>12</v>
      </c>
      <c r="M52" s="4">
        <v>139</v>
      </c>
    </row>
    <row r="53" spans="2:13" x14ac:dyDescent="0.35">
      <c r="B53" s="11" t="s">
        <v>14</v>
      </c>
      <c r="C53" s="4">
        <v>20</v>
      </c>
      <c r="D53" s="4">
        <v>5</v>
      </c>
      <c r="E53" s="4">
        <v>8</v>
      </c>
      <c r="F53" s="4">
        <v>7</v>
      </c>
      <c r="G53" s="4">
        <v>17</v>
      </c>
      <c r="H53" s="4">
        <v>6</v>
      </c>
      <c r="I53" s="4">
        <v>1</v>
      </c>
      <c r="J53" s="4">
        <v>5</v>
      </c>
      <c r="K53" s="4">
        <v>6</v>
      </c>
      <c r="L53" s="4"/>
      <c r="M53" s="4">
        <v>75</v>
      </c>
    </row>
    <row r="54" spans="2:13" x14ac:dyDescent="0.35">
      <c r="B54" s="11" t="s">
        <v>15</v>
      </c>
      <c r="C54" s="4"/>
      <c r="D54" s="4"/>
      <c r="E54" s="4">
        <v>1</v>
      </c>
      <c r="F54" s="4"/>
      <c r="G54" s="4"/>
      <c r="H54" s="4"/>
      <c r="I54" s="4"/>
      <c r="J54" s="4"/>
      <c r="K54" s="4"/>
      <c r="L54" s="4"/>
      <c r="M54" s="4">
        <v>1</v>
      </c>
    </row>
    <row r="55" spans="2:13" x14ac:dyDescent="0.35">
      <c r="B55" s="11" t="s">
        <v>16</v>
      </c>
      <c r="C55" s="4">
        <v>2</v>
      </c>
      <c r="D55" s="4"/>
      <c r="E55" s="4">
        <v>1</v>
      </c>
      <c r="F55" s="4"/>
      <c r="G55" s="4">
        <v>1</v>
      </c>
      <c r="H55" s="4">
        <v>1</v>
      </c>
      <c r="I55" s="4"/>
      <c r="J55" s="4"/>
      <c r="K55" s="4"/>
      <c r="L55" s="4"/>
      <c r="M55" s="4">
        <v>5</v>
      </c>
    </row>
    <row r="56" spans="2:13" x14ac:dyDescent="0.35">
      <c r="B56" s="11" t="s">
        <v>17</v>
      </c>
      <c r="C56" s="4"/>
      <c r="D56" s="4"/>
      <c r="E56" s="4"/>
      <c r="F56" s="4"/>
      <c r="G56" s="4"/>
      <c r="H56" s="4"/>
      <c r="I56" s="4"/>
      <c r="J56" s="4">
        <v>1</v>
      </c>
      <c r="K56" s="4"/>
      <c r="L56" s="4"/>
      <c r="M56" s="4">
        <v>1</v>
      </c>
    </row>
    <row r="57" spans="2:13" x14ac:dyDescent="0.35">
      <c r="B57" s="11" t="s">
        <v>6</v>
      </c>
      <c r="C57" s="4">
        <v>40</v>
      </c>
      <c r="D57" s="4">
        <v>10</v>
      </c>
      <c r="E57" s="4">
        <v>22</v>
      </c>
      <c r="F57" s="4">
        <v>24</v>
      </c>
      <c r="G57" s="4">
        <v>27</v>
      </c>
      <c r="H57" s="4">
        <v>32</v>
      </c>
      <c r="I57" s="4">
        <v>7</v>
      </c>
      <c r="J57" s="4">
        <v>35</v>
      </c>
      <c r="K57" s="4">
        <v>12</v>
      </c>
      <c r="L57" s="4">
        <v>12</v>
      </c>
      <c r="M57" s="4">
        <v>221</v>
      </c>
    </row>
  </sheetData>
  <mergeCells count="4">
    <mergeCell ref="A1:J1"/>
    <mergeCell ref="A14:J14"/>
    <mergeCell ref="A26:J26"/>
    <mergeCell ref="A45:J45"/>
  </mergeCell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1"/>
  <sheetViews>
    <sheetView showGridLines="0" tabSelected="1" topLeftCell="A7" zoomScale="85" zoomScaleNormal="85" workbookViewId="0">
      <selection activeCell="C7" sqref="C7"/>
    </sheetView>
  </sheetViews>
  <sheetFormatPr defaultColWidth="8.7265625" defaultRowHeight="14.5" x14ac:dyDescent="0.35"/>
  <cols>
    <col min="1" max="1" width="13.453125" style="13" customWidth="1"/>
    <col min="2" max="2" width="13.54296875" style="13" bestFit="1" customWidth="1"/>
    <col min="3" max="3" width="15.1796875" style="13" bestFit="1" customWidth="1"/>
    <col min="4" max="4" width="19.81640625" style="13" customWidth="1"/>
    <col min="5" max="5" width="25.81640625" style="13" customWidth="1"/>
    <col min="6" max="6" width="20" style="13" customWidth="1"/>
    <col min="7" max="7" width="28.81640625" style="13" customWidth="1"/>
    <col min="8" max="8" width="15.54296875" style="13" customWidth="1"/>
    <col min="9" max="9" width="21.453125" style="13" customWidth="1"/>
    <col min="10" max="10" width="10.54296875" style="13" customWidth="1"/>
    <col min="11" max="11" width="17.453125" style="13" customWidth="1"/>
    <col min="12" max="12" width="14.54296875" style="13" customWidth="1"/>
    <col min="13" max="14" width="13.7265625" style="13" customWidth="1"/>
    <col min="15" max="16" width="18.54296875" style="13" customWidth="1"/>
    <col min="17" max="17" width="20.26953125" style="13" customWidth="1"/>
    <col min="18" max="18" width="10.54296875" style="13" customWidth="1"/>
    <col min="19" max="19" width="14.1796875" style="13" customWidth="1"/>
    <col min="20" max="20" width="37.7265625" style="13" customWidth="1"/>
    <col min="21" max="21" width="14.1796875" style="13" customWidth="1"/>
    <col min="22" max="22" width="26.81640625" style="13" hidden="1" customWidth="1"/>
    <col min="23" max="23" width="19.81640625" style="13" hidden="1" customWidth="1"/>
    <col min="24" max="24" width="15.54296875" style="13" hidden="1" customWidth="1"/>
    <col min="25" max="27" width="14.1796875" style="13" customWidth="1"/>
    <col min="28" max="28" width="20.453125" style="13" customWidth="1"/>
    <col min="29" max="29" width="27.453125" style="13" customWidth="1"/>
    <col min="30" max="32" width="9.1796875" style="13" customWidth="1"/>
  </cols>
  <sheetData>
    <row r="1" spans="1:33" x14ac:dyDescent="0.35">
      <c r="G1" s="14"/>
      <c r="AD1"/>
      <c r="AE1"/>
      <c r="AF1"/>
    </row>
    <row r="2" spans="1:33" x14ac:dyDescent="0.35">
      <c r="B2" s="18"/>
      <c r="C2" s="22" t="s">
        <v>18</v>
      </c>
      <c r="G2" s="14"/>
      <c r="AD2"/>
      <c r="AE2"/>
      <c r="AF2"/>
    </row>
    <row r="3" spans="1:33" x14ac:dyDescent="0.35">
      <c r="B3" s="19"/>
      <c r="C3" s="22" t="s">
        <v>19</v>
      </c>
      <c r="G3" s="14"/>
      <c r="AD3"/>
      <c r="AE3"/>
      <c r="AF3"/>
    </row>
    <row r="4" spans="1:33" x14ac:dyDescent="0.35">
      <c r="B4" s="21"/>
      <c r="C4" s="22" t="s">
        <v>20</v>
      </c>
      <c r="G4" s="14"/>
      <c r="AD4"/>
      <c r="AE4"/>
      <c r="AF4"/>
    </row>
    <row r="5" spans="1:33" x14ac:dyDescent="0.35">
      <c r="G5" s="14"/>
      <c r="AD5"/>
      <c r="AE5"/>
      <c r="AF5"/>
    </row>
    <row r="6" spans="1:33" x14ac:dyDescent="0.35">
      <c r="G6" s="14"/>
      <c r="AD6"/>
      <c r="AE6"/>
      <c r="AF6"/>
    </row>
    <row r="7" spans="1:33" s="13" customFormat="1" ht="17.5" customHeight="1" x14ac:dyDescent="0.35">
      <c r="A7" s="28" t="s">
        <v>21</v>
      </c>
      <c r="B7" s="29" t="s">
        <v>22</v>
      </c>
      <c r="C7" s="29" t="s">
        <v>1905</v>
      </c>
      <c r="D7" s="30" t="s">
        <v>10</v>
      </c>
      <c r="E7" s="29" t="s">
        <v>23</v>
      </c>
      <c r="F7" s="29" t="s">
        <v>24</v>
      </c>
      <c r="G7" s="29" t="s">
        <v>25</v>
      </c>
      <c r="H7" s="30" t="s">
        <v>1</v>
      </c>
      <c r="I7" s="30" t="s">
        <v>26</v>
      </c>
      <c r="J7" s="29" t="s">
        <v>27</v>
      </c>
      <c r="K7" s="29" t="s">
        <v>28</v>
      </c>
      <c r="L7" s="30" t="s">
        <v>29</v>
      </c>
      <c r="M7" s="30" t="s">
        <v>30</v>
      </c>
      <c r="N7" s="30" t="s">
        <v>31</v>
      </c>
      <c r="O7" s="31" t="s">
        <v>32</v>
      </c>
      <c r="P7" s="31" t="s">
        <v>33</v>
      </c>
      <c r="Q7" s="31" t="s">
        <v>34</v>
      </c>
      <c r="R7" s="31" t="s">
        <v>35</v>
      </c>
      <c r="S7" s="30" t="s">
        <v>36</v>
      </c>
      <c r="T7" s="32" t="s">
        <v>37</v>
      </c>
      <c r="U7" s="29" t="s">
        <v>38</v>
      </c>
      <c r="V7" s="33" t="s">
        <v>39</v>
      </c>
      <c r="W7" s="29" t="s">
        <v>950</v>
      </c>
      <c r="X7" s="29" t="s">
        <v>40</v>
      </c>
      <c r="Y7" s="29" t="s">
        <v>41</v>
      </c>
      <c r="Z7" s="29" t="s">
        <v>42</v>
      </c>
      <c r="AA7" s="29" t="s">
        <v>43</v>
      </c>
      <c r="AB7" s="29" t="s">
        <v>44</v>
      </c>
      <c r="AC7" s="29" t="s">
        <v>45</v>
      </c>
      <c r="AD7" s="41" t="s">
        <v>1906</v>
      </c>
      <c r="AE7" s="7">
        <v>0</v>
      </c>
      <c r="AF7" s="34" t="s">
        <v>46</v>
      </c>
      <c r="AG7" s="42"/>
    </row>
    <row r="8" spans="1:33" x14ac:dyDescent="0.35">
      <c r="A8" s="6">
        <v>45146</v>
      </c>
      <c r="B8" s="6">
        <v>45139</v>
      </c>
      <c r="C8" s="7" t="s">
        <v>72</v>
      </c>
      <c r="D8" s="7" t="str">
        <f>VLOOKUP(C8,'Account Allocation'!B:K,10,0)</f>
        <v>Aditya Yadav</v>
      </c>
      <c r="E8" s="7" t="s">
        <v>383</v>
      </c>
      <c r="F8" s="7" t="s">
        <v>48</v>
      </c>
      <c r="G8" s="7" t="s">
        <v>669</v>
      </c>
      <c r="H8" s="7" t="s">
        <v>2</v>
      </c>
      <c r="I8" s="7" t="s">
        <v>12</v>
      </c>
      <c r="J8" s="7"/>
      <c r="K8" s="7"/>
      <c r="L8" s="7"/>
      <c r="M8" s="7"/>
      <c r="N8" s="7"/>
      <c r="O8" s="6">
        <f t="shared" ref="O8:O71" si="0">IF(N8&lt;&gt;"",N8,IF(M8&lt;&gt;"",M8,L8))</f>
        <v>0</v>
      </c>
      <c r="P8" s="7">
        <f t="shared" ref="P8:P71" si="1">NETWORKDAYS(A8,O8)</f>
        <v>-32247</v>
      </c>
      <c r="Q8" s="6" t="str">
        <f t="shared" ref="Q8:Q71" si="2">IF(P8&lt;=2,"0-2 Days Resolution",IF(AND(P8&gt;=3,P8&lt;=5),"3 - 5 Days Resoultion",IF(AND(P8&gt;=6,P8&lt;=10),"6 - 10 Days Resolution",IF(AND(P8&gt;=11,P8&lt;=15),"11 - 15 Days Resolution",IF(AND(P8&gt;=16,P8&lt;=20),"16 - 20 Days Resolution",IF(P8&gt;=21,"&gt; 20 Days Resolution"))))))</f>
        <v>0-2 Days Resolution</v>
      </c>
      <c r="R8" s="7" t="str">
        <f t="shared" ref="R8:R70" si="3">IF(S8="","NON-JIRA","JIRA")</f>
        <v>NON-JIRA</v>
      </c>
      <c r="S8" s="7"/>
      <c r="T8" s="7" t="s">
        <v>103</v>
      </c>
      <c r="U8" s="7" t="s">
        <v>49</v>
      </c>
      <c r="V8" s="7" t="s">
        <v>1121</v>
      </c>
      <c r="W8" s="7">
        <v>4501081214</v>
      </c>
      <c r="X8" s="8">
        <v>45138.683912037035</v>
      </c>
      <c r="Y8" s="7">
        <v>57824</v>
      </c>
      <c r="Z8" s="7" t="s">
        <v>50</v>
      </c>
      <c r="AA8" s="7" t="s">
        <v>1161</v>
      </c>
      <c r="AB8" s="7" t="s">
        <v>1162</v>
      </c>
      <c r="AC8" s="7"/>
      <c r="AD8" s="3" t="str">
        <f>CONCATENATE(C8,"_",T8,"_",Y8)</f>
        <v>OGE_FASTENAL COMPANY_57824</v>
      </c>
      <c r="AE8" s="7"/>
      <c r="AF8" s="7"/>
    </row>
    <row r="9" spans="1:33" x14ac:dyDescent="0.35">
      <c r="A9" s="6">
        <v>45146</v>
      </c>
      <c r="B9" s="6">
        <v>45139</v>
      </c>
      <c r="C9" s="7" t="s">
        <v>72</v>
      </c>
      <c r="D9" s="7" t="str">
        <f>VLOOKUP(C9,'Account Allocation'!B:K,10,0)</f>
        <v>Aditya Yadav</v>
      </c>
      <c r="E9" s="7" t="s">
        <v>384</v>
      </c>
      <c r="F9" s="7" t="s">
        <v>48</v>
      </c>
      <c r="G9" s="7" t="s">
        <v>670</v>
      </c>
      <c r="H9" s="7" t="s">
        <v>2</v>
      </c>
      <c r="I9" s="7" t="s">
        <v>12</v>
      </c>
      <c r="J9" s="7"/>
      <c r="K9" s="7"/>
      <c r="L9" s="7"/>
      <c r="M9" s="7"/>
      <c r="N9" s="7"/>
      <c r="O9" s="6">
        <f t="shared" si="0"/>
        <v>0</v>
      </c>
      <c r="P9" s="7">
        <f t="shared" si="1"/>
        <v>-32247</v>
      </c>
      <c r="Q9" s="6" t="str">
        <f t="shared" si="2"/>
        <v>0-2 Days Resolution</v>
      </c>
      <c r="R9" s="7" t="str">
        <f t="shared" si="3"/>
        <v>NON-JIRA</v>
      </c>
      <c r="S9" s="7"/>
      <c r="T9" s="7" t="s">
        <v>103</v>
      </c>
      <c r="U9" s="7" t="s">
        <v>49</v>
      </c>
      <c r="V9" s="7" t="s">
        <v>1122</v>
      </c>
      <c r="W9" s="7">
        <v>4501080166</v>
      </c>
      <c r="X9" s="8">
        <v>45138.683923611112</v>
      </c>
      <c r="Y9" s="7">
        <v>57824</v>
      </c>
      <c r="Z9" s="7" t="s">
        <v>50</v>
      </c>
      <c r="AA9" s="7" t="s">
        <v>1163</v>
      </c>
      <c r="AB9" s="7" t="s">
        <v>1164</v>
      </c>
      <c r="AC9" s="7"/>
      <c r="AD9" s="3" t="str">
        <f t="shared" ref="AD9:AD72" si="4">CONCATENATE(C9,"_",T9,"_",Y9)</f>
        <v>OGE_FASTENAL COMPANY_57824</v>
      </c>
      <c r="AE9" s="7"/>
      <c r="AF9" s="7"/>
    </row>
    <row r="10" spans="1:33" x14ac:dyDescent="0.35">
      <c r="A10" s="6">
        <v>45146</v>
      </c>
      <c r="B10" s="6">
        <v>45139</v>
      </c>
      <c r="C10" s="7" t="s">
        <v>52</v>
      </c>
      <c r="D10" s="7" t="str">
        <f>VLOOKUP(C10,'Account Allocation'!B:K,10,0)</f>
        <v>Aditya Yadav</v>
      </c>
      <c r="E10" s="7" t="s">
        <v>385</v>
      </c>
      <c r="F10" s="7" t="s">
        <v>48</v>
      </c>
      <c r="G10" s="7" t="s">
        <v>671</v>
      </c>
      <c r="H10" s="7" t="s">
        <v>2</v>
      </c>
      <c r="I10" s="7" t="s">
        <v>12</v>
      </c>
      <c r="J10" s="7"/>
      <c r="K10" s="7"/>
      <c r="L10" s="7"/>
      <c r="M10" s="7"/>
      <c r="N10" s="7"/>
      <c r="O10" s="6">
        <f t="shared" si="0"/>
        <v>0</v>
      </c>
      <c r="P10" s="7">
        <f t="shared" si="1"/>
        <v>-32247</v>
      </c>
      <c r="Q10" s="6" t="str">
        <f t="shared" si="2"/>
        <v>0-2 Days Resolution</v>
      </c>
      <c r="R10" s="7" t="str">
        <f t="shared" si="3"/>
        <v>NON-JIRA</v>
      </c>
      <c r="S10" s="7"/>
      <c r="T10" s="7" t="s">
        <v>54</v>
      </c>
      <c r="U10" s="7" t="s">
        <v>56</v>
      </c>
      <c r="V10" s="7">
        <v>423351541</v>
      </c>
      <c r="W10" s="7"/>
      <c r="X10" s="8">
        <v>45139.40347222222</v>
      </c>
      <c r="Y10" s="7">
        <v>460113</v>
      </c>
      <c r="Z10" s="7" t="s">
        <v>57</v>
      </c>
      <c r="AA10" s="7" t="s">
        <v>1165</v>
      </c>
      <c r="AB10" s="7" t="s">
        <v>1166</v>
      </c>
      <c r="AC10" s="7"/>
      <c r="AD10" s="3" t="str">
        <f t="shared" si="4"/>
        <v>ABM_SYSCO_460113</v>
      </c>
      <c r="AE10" s="7"/>
      <c r="AF10" s="7"/>
    </row>
    <row r="11" spans="1:33" x14ac:dyDescent="0.35">
      <c r="A11" s="6">
        <v>45146</v>
      </c>
      <c r="B11" s="6">
        <v>45139</v>
      </c>
      <c r="C11" s="7" t="s">
        <v>52</v>
      </c>
      <c r="D11" s="7" t="str">
        <f>VLOOKUP(C11,'Account Allocation'!B:K,10,0)</f>
        <v>Aditya Yadav</v>
      </c>
      <c r="E11" s="7" t="s">
        <v>386</v>
      </c>
      <c r="F11" s="7" t="s">
        <v>48</v>
      </c>
      <c r="G11" s="7" t="s">
        <v>672</v>
      </c>
      <c r="H11" s="7" t="s">
        <v>2</v>
      </c>
      <c r="I11" s="7" t="s">
        <v>12</v>
      </c>
      <c r="J11" s="7"/>
      <c r="K11" s="7"/>
      <c r="L11" s="7"/>
      <c r="M11" s="7"/>
      <c r="N11" s="7"/>
      <c r="O11" s="6">
        <f t="shared" si="0"/>
        <v>0</v>
      </c>
      <c r="P11" s="7">
        <f t="shared" si="1"/>
        <v>-32247</v>
      </c>
      <c r="Q11" s="6" t="str">
        <f t="shared" si="2"/>
        <v>0-2 Days Resolution</v>
      </c>
      <c r="R11" s="7" t="str">
        <f t="shared" si="3"/>
        <v>NON-JIRA</v>
      </c>
      <c r="S11" s="7"/>
      <c r="T11" s="7" t="s">
        <v>54</v>
      </c>
      <c r="U11" s="7" t="s">
        <v>56</v>
      </c>
      <c r="V11" s="7" t="s">
        <v>1123</v>
      </c>
      <c r="W11" s="7"/>
      <c r="X11" s="8">
        <v>45139.404166666667</v>
      </c>
      <c r="Y11" s="7">
        <v>460113</v>
      </c>
      <c r="Z11" s="7" t="s">
        <v>57</v>
      </c>
      <c r="AA11" s="7" t="s">
        <v>1167</v>
      </c>
      <c r="AB11" s="7" t="s">
        <v>1168</v>
      </c>
      <c r="AC11" s="7"/>
      <c r="AD11" s="3" t="str">
        <f t="shared" si="4"/>
        <v>ABM_SYSCO_460113</v>
      </c>
      <c r="AE11" s="7"/>
      <c r="AF11" s="7"/>
    </row>
    <row r="12" spans="1:33" x14ac:dyDescent="0.35">
      <c r="A12" s="6">
        <v>45146</v>
      </c>
      <c r="B12" s="6">
        <v>45139</v>
      </c>
      <c r="C12" s="7" t="s">
        <v>52</v>
      </c>
      <c r="D12" s="7" t="str">
        <f>VLOOKUP(C12,'Account Allocation'!B:K,10,0)</f>
        <v>Aditya Yadav</v>
      </c>
      <c r="E12" s="7" t="s">
        <v>387</v>
      </c>
      <c r="F12" s="7" t="s">
        <v>48</v>
      </c>
      <c r="G12" s="7" t="s">
        <v>673</v>
      </c>
      <c r="H12" s="7" t="s">
        <v>2</v>
      </c>
      <c r="I12" s="7" t="s">
        <v>12</v>
      </c>
      <c r="J12" s="7"/>
      <c r="K12" s="7"/>
      <c r="L12" s="7"/>
      <c r="M12" s="7"/>
      <c r="N12" s="7"/>
      <c r="O12" s="6">
        <f t="shared" si="0"/>
        <v>0</v>
      </c>
      <c r="P12" s="7">
        <f t="shared" si="1"/>
        <v>-32247</v>
      </c>
      <c r="Q12" s="6" t="str">
        <f t="shared" si="2"/>
        <v>0-2 Days Resolution</v>
      </c>
      <c r="R12" s="7" t="str">
        <f t="shared" si="3"/>
        <v>NON-JIRA</v>
      </c>
      <c r="S12" s="7"/>
      <c r="T12" s="7" t="s">
        <v>54</v>
      </c>
      <c r="U12" s="7" t="s">
        <v>49</v>
      </c>
      <c r="V12" s="7">
        <v>423352809</v>
      </c>
      <c r="W12" s="7">
        <v>143893</v>
      </c>
      <c r="X12" s="8">
        <v>45139.404166666667</v>
      </c>
      <c r="Y12" s="7">
        <v>460113</v>
      </c>
      <c r="Z12" s="7" t="s">
        <v>50</v>
      </c>
      <c r="AA12" s="7" t="s">
        <v>1169</v>
      </c>
      <c r="AB12" s="7" t="s">
        <v>1170</v>
      </c>
      <c r="AC12" s="7"/>
      <c r="AD12" s="3" t="str">
        <f t="shared" si="4"/>
        <v>ABM_SYSCO_460113</v>
      </c>
      <c r="AE12" s="7"/>
      <c r="AF12" s="7"/>
    </row>
    <row r="13" spans="1:33" x14ac:dyDescent="0.35">
      <c r="A13" s="6">
        <v>45146</v>
      </c>
      <c r="B13" s="6">
        <v>45139</v>
      </c>
      <c r="C13" s="7" t="s">
        <v>52</v>
      </c>
      <c r="D13" s="7" t="str">
        <f>VLOOKUP(C13,'Account Allocation'!B:K,10,0)</f>
        <v>Aditya Yadav</v>
      </c>
      <c r="E13" s="7" t="s">
        <v>388</v>
      </c>
      <c r="F13" s="7" t="s">
        <v>48</v>
      </c>
      <c r="G13" s="7" t="s">
        <v>674</v>
      </c>
      <c r="H13" s="7" t="s">
        <v>2</v>
      </c>
      <c r="I13" s="7" t="s">
        <v>12</v>
      </c>
      <c r="J13" s="7"/>
      <c r="K13" s="7"/>
      <c r="L13" s="7"/>
      <c r="M13" s="7"/>
      <c r="N13" s="7"/>
      <c r="O13" s="6">
        <f t="shared" si="0"/>
        <v>0</v>
      </c>
      <c r="P13" s="7">
        <f t="shared" si="1"/>
        <v>-32247</v>
      </c>
      <c r="Q13" s="6" t="str">
        <f t="shared" si="2"/>
        <v>0-2 Days Resolution</v>
      </c>
      <c r="R13" s="7" t="str">
        <f t="shared" si="3"/>
        <v>NON-JIRA</v>
      </c>
      <c r="S13" s="7"/>
      <c r="T13" s="7" t="s">
        <v>54</v>
      </c>
      <c r="U13" s="7" t="s">
        <v>49</v>
      </c>
      <c r="V13" s="7">
        <v>423352811</v>
      </c>
      <c r="W13" s="7">
        <v>144145</v>
      </c>
      <c r="X13" s="8">
        <v>45139.404166666667</v>
      </c>
      <c r="Y13" s="7">
        <v>460113</v>
      </c>
      <c r="Z13" s="7" t="s">
        <v>50</v>
      </c>
      <c r="AA13" s="7" t="s">
        <v>1171</v>
      </c>
      <c r="AB13" s="7" t="s">
        <v>1172</v>
      </c>
      <c r="AC13" s="7"/>
      <c r="AD13" s="3" t="str">
        <f t="shared" si="4"/>
        <v>ABM_SYSCO_460113</v>
      </c>
      <c r="AE13" s="7"/>
      <c r="AF13" s="7"/>
    </row>
    <row r="14" spans="1:33" x14ac:dyDescent="0.35">
      <c r="A14" s="6">
        <v>45146</v>
      </c>
      <c r="B14" s="6">
        <v>45139</v>
      </c>
      <c r="C14" s="7" t="s">
        <v>52</v>
      </c>
      <c r="D14" s="7" t="str">
        <f>VLOOKUP(C14,'Account Allocation'!B:K,10,0)</f>
        <v>Aditya Yadav</v>
      </c>
      <c r="E14" s="7" t="s">
        <v>389</v>
      </c>
      <c r="F14" s="7" t="s">
        <v>48</v>
      </c>
      <c r="G14" s="7" t="s">
        <v>675</v>
      </c>
      <c r="H14" s="7" t="s">
        <v>2</v>
      </c>
      <c r="I14" s="7" t="s">
        <v>12</v>
      </c>
      <c r="J14" s="7"/>
      <c r="K14" s="7"/>
      <c r="L14" s="7"/>
      <c r="M14" s="7"/>
      <c r="N14" s="7"/>
      <c r="O14" s="6">
        <f t="shared" si="0"/>
        <v>0</v>
      </c>
      <c r="P14" s="7">
        <f t="shared" si="1"/>
        <v>-32247</v>
      </c>
      <c r="Q14" s="6" t="str">
        <f t="shared" si="2"/>
        <v>0-2 Days Resolution</v>
      </c>
      <c r="R14" s="7" t="str">
        <f t="shared" si="3"/>
        <v>NON-JIRA</v>
      </c>
      <c r="S14" s="7"/>
      <c r="T14" s="7" t="s">
        <v>54</v>
      </c>
      <c r="U14" s="7" t="s">
        <v>49</v>
      </c>
      <c r="V14" s="7">
        <v>423352810</v>
      </c>
      <c r="W14" s="7">
        <v>144144</v>
      </c>
      <c r="X14" s="8">
        <v>45139.404166666667</v>
      </c>
      <c r="Y14" s="7">
        <v>460113</v>
      </c>
      <c r="Z14" s="7" t="s">
        <v>50</v>
      </c>
      <c r="AA14" s="7" t="s">
        <v>1173</v>
      </c>
      <c r="AB14" s="7" t="s">
        <v>1174</v>
      </c>
      <c r="AC14" s="7"/>
      <c r="AD14" s="3" t="str">
        <f t="shared" si="4"/>
        <v>ABM_SYSCO_460113</v>
      </c>
      <c r="AE14" s="7"/>
      <c r="AF14" s="7"/>
    </row>
    <row r="15" spans="1:33" x14ac:dyDescent="0.35">
      <c r="A15" s="6">
        <v>45146</v>
      </c>
      <c r="B15" s="6">
        <v>45139</v>
      </c>
      <c r="C15" s="7" t="s">
        <v>52</v>
      </c>
      <c r="D15" s="7" t="str">
        <f>VLOOKUP(C15,'Account Allocation'!B:K,10,0)</f>
        <v>Aditya Yadav</v>
      </c>
      <c r="E15" s="7" t="s">
        <v>390</v>
      </c>
      <c r="F15" s="7" t="s">
        <v>48</v>
      </c>
      <c r="G15" s="7" t="s">
        <v>676</v>
      </c>
      <c r="H15" s="7" t="s">
        <v>2</v>
      </c>
      <c r="I15" s="7" t="s">
        <v>12</v>
      </c>
      <c r="J15" s="7"/>
      <c r="K15" s="7"/>
      <c r="L15" s="7"/>
      <c r="M15" s="7"/>
      <c r="N15" s="7"/>
      <c r="O15" s="6">
        <f t="shared" si="0"/>
        <v>0</v>
      </c>
      <c r="P15" s="7">
        <f t="shared" si="1"/>
        <v>-32247</v>
      </c>
      <c r="Q15" s="6" t="str">
        <f t="shared" si="2"/>
        <v>0-2 Days Resolution</v>
      </c>
      <c r="R15" s="7" t="str">
        <f t="shared" si="3"/>
        <v>NON-JIRA</v>
      </c>
      <c r="S15" s="7"/>
      <c r="T15" s="7" t="s">
        <v>55</v>
      </c>
      <c r="U15" s="7" t="s">
        <v>56</v>
      </c>
      <c r="V15" s="7" t="s">
        <v>1124</v>
      </c>
      <c r="W15" s="7"/>
      <c r="X15" s="8">
        <v>45138.567777777775</v>
      </c>
      <c r="Y15" s="7">
        <v>455644</v>
      </c>
      <c r="Z15" s="7" t="s">
        <v>57</v>
      </c>
      <c r="AA15" s="7" t="s">
        <v>1175</v>
      </c>
      <c r="AB15" s="7" t="s">
        <v>1176</v>
      </c>
      <c r="AC15" s="7"/>
      <c r="AD15" s="3" t="str">
        <f t="shared" si="4"/>
        <v>ABM_WAXIE SANITARY SUPPLY_455644</v>
      </c>
      <c r="AE15" s="7"/>
      <c r="AF15" s="7"/>
    </row>
    <row r="16" spans="1:33" x14ac:dyDescent="0.35">
      <c r="A16" s="6">
        <v>45146</v>
      </c>
      <c r="B16" s="6">
        <v>45139</v>
      </c>
      <c r="C16" s="7" t="s">
        <v>59</v>
      </c>
      <c r="D16" s="7" t="str">
        <f>VLOOKUP(C16,'Account Allocation'!B:K,10,0)</f>
        <v>Omkar Sagavekar</v>
      </c>
      <c r="E16" s="7" t="s">
        <v>391</v>
      </c>
      <c r="F16" s="7" t="s">
        <v>48</v>
      </c>
      <c r="G16" s="7" t="s">
        <v>677</v>
      </c>
      <c r="H16" s="7" t="s">
        <v>2</v>
      </c>
      <c r="I16" s="7" t="s">
        <v>12</v>
      </c>
      <c r="J16" s="7"/>
      <c r="K16" s="7"/>
      <c r="L16" s="7"/>
      <c r="M16" s="7"/>
      <c r="N16" s="7"/>
      <c r="O16" s="6">
        <f t="shared" si="0"/>
        <v>0</v>
      </c>
      <c r="P16" s="7">
        <f t="shared" si="1"/>
        <v>-32247</v>
      </c>
      <c r="Q16" s="6" t="str">
        <f t="shared" si="2"/>
        <v>0-2 Days Resolution</v>
      </c>
      <c r="R16" s="7" t="str">
        <f t="shared" si="3"/>
        <v>NON-JIRA</v>
      </c>
      <c r="S16" s="7"/>
      <c r="T16" s="7" t="s">
        <v>110</v>
      </c>
      <c r="U16" s="7" t="s">
        <v>49</v>
      </c>
      <c r="V16" s="7">
        <v>8813607837</v>
      </c>
      <c r="W16" s="7" t="s">
        <v>1824</v>
      </c>
      <c r="X16" s="8">
        <v>45139.065972222219</v>
      </c>
      <c r="Y16" s="7">
        <v>540495</v>
      </c>
      <c r="Z16" s="7" t="s">
        <v>50</v>
      </c>
      <c r="AA16" s="7" t="s">
        <v>1177</v>
      </c>
      <c r="AB16" s="7" t="s">
        <v>1178</v>
      </c>
      <c r="AC16" s="7"/>
      <c r="AD16" s="3" t="str">
        <f t="shared" si="4"/>
        <v>Ecolab_VWR INTERNATIONAL LLC - USA_540495</v>
      </c>
      <c r="AE16" s="7"/>
      <c r="AF16" s="7"/>
    </row>
    <row r="17" spans="1:32" x14ac:dyDescent="0.35">
      <c r="A17" s="6">
        <v>45146</v>
      </c>
      <c r="B17" s="6">
        <v>45139</v>
      </c>
      <c r="C17" s="7" t="s">
        <v>59</v>
      </c>
      <c r="D17" s="7" t="str">
        <f>VLOOKUP(C17,'Account Allocation'!B:K,10,0)</f>
        <v>Omkar Sagavekar</v>
      </c>
      <c r="E17" s="7" t="s">
        <v>392</v>
      </c>
      <c r="F17" s="7" t="s">
        <v>48</v>
      </c>
      <c r="G17" s="7" t="s">
        <v>678</v>
      </c>
      <c r="H17" s="7" t="s">
        <v>2</v>
      </c>
      <c r="I17" s="7" t="s">
        <v>12</v>
      </c>
      <c r="J17" s="7"/>
      <c r="K17" s="7"/>
      <c r="L17" s="7"/>
      <c r="M17" s="7"/>
      <c r="N17" s="7"/>
      <c r="O17" s="6">
        <f t="shared" si="0"/>
        <v>0</v>
      </c>
      <c r="P17" s="7">
        <f t="shared" si="1"/>
        <v>-32247</v>
      </c>
      <c r="Q17" s="6" t="str">
        <f t="shared" si="2"/>
        <v>0-2 Days Resolution</v>
      </c>
      <c r="R17" s="7" t="str">
        <f t="shared" si="3"/>
        <v>NON-JIRA</v>
      </c>
      <c r="S17" s="7"/>
      <c r="T17" s="7" t="s">
        <v>61</v>
      </c>
      <c r="U17" s="7" t="s">
        <v>49</v>
      </c>
      <c r="V17" s="7" t="s">
        <v>1125</v>
      </c>
      <c r="W17" s="7"/>
      <c r="X17" s="8">
        <v>45138.86550925926</v>
      </c>
      <c r="Y17" s="7">
        <v>540498</v>
      </c>
      <c r="Z17" s="7" t="s">
        <v>50</v>
      </c>
      <c r="AA17" s="7" t="s">
        <v>1179</v>
      </c>
      <c r="AB17" s="7" t="s">
        <v>1180</v>
      </c>
      <c r="AC17" s="7"/>
      <c r="AD17" s="3" t="str">
        <f t="shared" si="4"/>
        <v>Ecolab_ZORCH INTERNATIONAL, INC._540498</v>
      </c>
      <c r="AE17" s="7"/>
      <c r="AF17" s="7"/>
    </row>
    <row r="18" spans="1:32" x14ac:dyDescent="0.35">
      <c r="A18" s="6">
        <v>45146</v>
      </c>
      <c r="B18" s="6">
        <v>45139</v>
      </c>
      <c r="C18" s="7" t="s">
        <v>59</v>
      </c>
      <c r="D18" s="7" t="str">
        <f>VLOOKUP(C18,'Account Allocation'!B:K,10,0)</f>
        <v>Omkar Sagavekar</v>
      </c>
      <c r="E18" s="7" t="s">
        <v>393</v>
      </c>
      <c r="F18" s="7" t="s">
        <v>48</v>
      </c>
      <c r="G18" s="7" t="s">
        <v>679</v>
      </c>
      <c r="H18" s="7" t="s">
        <v>2</v>
      </c>
      <c r="I18" s="7" t="s">
        <v>12</v>
      </c>
      <c r="J18" s="7"/>
      <c r="K18" s="7"/>
      <c r="L18" s="7"/>
      <c r="M18" s="7"/>
      <c r="N18" s="7"/>
      <c r="O18" s="6">
        <f t="shared" si="0"/>
        <v>0</v>
      </c>
      <c r="P18" s="7">
        <f t="shared" si="1"/>
        <v>-32247</v>
      </c>
      <c r="Q18" s="6" t="str">
        <f t="shared" si="2"/>
        <v>0-2 Days Resolution</v>
      </c>
      <c r="R18" s="7" t="str">
        <f t="shared" si="3"/>
        <v>NON-JIRA</v>
      </c>
      <c r="S18" s="7"/>
      <c r="T18" s="7" t="s">
        <v>65</v>
      </c>
      <c r="U18" s="7" t="s">
        <v>49</v>
      </c>
      <c r="V18" s="7">
        <v>9787484261</v>
      </c>
      <c r="W18" s="7" t="s">
        <v>1825</v>
      </c>
      <c r="X18" s="8">
        <v>45139.397222222222</v>
      </c>
      <c r="Y18" s="7">
        <v>540492</v>
      </c>
      <c r="Z18" s="7" t="s">
        <v>50</v>
      </c>
      <c r="AA18" s="7" t="s">
        <v>1181</v>
      </c>
      <c r="AB18" s="7" t="s">
        <v>1182</v>
      </c>
      <c r="AC18" s="7"/>
      <c r="AD18" s="3" t="str">
        <f t="shared" si="4"/>
        <v>Ecolab_GRAINGER_540492</v>
      </c>
      <c r="AE18" s="7"/>
      <c r="AF18" s="7"/>
    </row>
    <row r="19" spans="1:32" x14ac:dyDescent="0.35">
      <c r="A19" s="6">
        <v>45146</v>
      </c>
      <c r="B19" s="6">
        <v>45139</v>
      </c>
      <c r="C19" s="7" t="s">
        <v>59</v>
      </c>
      <c r="D19" s="7" t="str">
        <f>VLOOKUP(C19,'Account Allocation'!B:K,10,0)</f>
        <v>Omkar Sagavekar</v>
      </c>
      <c r="E19" s="7" t="s">
        <v>394</v>
      </c>
      <c r="F19" s="7" t="s">
        <v>62</v>
      </c>
      <c r="G19" s="7" t="s">
        <v>680</v>
      </c>
      <c r="H19" s="7" t="s">
        <v>2</v>
      </c>
      <c r="I19" s="7" t="s">
        <v>12</v>
      </c>
      <c r="J19" s="7"/>
      <c r="K19" s="7"/>
      <c r="L19" s="7"/>
      <c r="M19" s="7"/>
      <c r="N19" s="7"/>
      <c r="O19" s="6">
        <f t="shared" si="0"/>
        <v>0</v>
      </c>
      <c r="P19" s="7">
        <f t="shared" si="1"/>
        <v>-32247</v>
      </c>
      <c r="Q19" s="6" t="str">
        <f t="shared" si="2"/>
        <v>0-2 Days Resolution</v>
      </c>
      <c r="R19" s="7" t="str">
        <f t="shared" si="3"/>
        <v>NON-JIRA</v>
      </c>
      <c r="S19" s="7"/>
      <c r="T19" s="7" t="s">
        <v>65</v>
      </c>
      <c r="U19" s="7" t="s">
        <v>49</v>
      </c>
      <c r="V19" s="7">
        <v>9787584094</v>
      </c>
      <c r="W19" s="7" t="s">
        <v>1826</v>
      </c>
      <c r="X19" s="8">
        <v>45139.388194444444</v>
      </c>
      <c r="Y19" s="7">
        <v>540492</v>
      </c>
      <c r="Z19" s="7" t="s">
        <v>50</v>
      </c>
      <c r="AA19" s="7" t="s">
        <v>1183</v>
      </c>
      <c r="AB19" s="7" t="s">
        <v>1184</v>
      </c>
      <c r="AC19" s="7" t="s">
        <v>80</v>
      </c>
      <c r="AD19" s="3" t="str">
        <f t="shared" si="4"/>
        <v>Ecolab_GRAINGER_540492</v>
      </c>
      <c r="AE19" s="7"/>
      <c r="AF19" s="7"/>
    </row>
    <row r="20" spans="1:32" x14ac:dyDescent="0.35">
      <c r="A20" s="6">
        <v>45146</v>
      </c>
      <c r="B20" s="6">
        <v>45139</v>
      </c>
      <c r="C20" s="7" t="s">
        <v>59</v>
      </c>
      <c r="D20" s="7" t="str">
        <f>VLOOKUP(C20,'Account Allocation'!B:K,10,0)</f>
        <v>Omkar Sagavekar</v>
      </c>
      <c r="E20" s="7" t="s">
        <v>395</v>
      </c>
      <c r="F20" s="7" t="s">
        <v>48</v>
      </c>
      <c r="G20" s="7" t="s">
        <v>681</v>
      </c>
      <c r="H20" s="7" t="s">
        <v>2</v>
      </c>
      <c r="I20" s="7" t="s">
        <v>12</v>
      </c>
      <c r="J20" s="7"/>
      <c r="K20" s="7"/>
      <c r="L20" s="7"/>
      <c r="M20" s="7"/>
      <c r="N20" s="7"/>
      <c r="O20" s="6">
        <f t="shared" si="0"/>
        <v>0</v>
      </c>
      <c r="P20" s="7">
        <f t="shared" si="1"/>
        <v>-32247</v>
      </c>
      <c r="Q20" s="6" t="str">
        <f t="shared" si="2"/>
        <v>0-2 Days Resolution</v>
      </c>
      <c r="R20" s="7" t="str">
        <f t="shared" si="3"/>
        <v>NON-JIRA</v>
      </c>
      <c r="S20" s="7"/>
      <c r="T20" s="7" t="s">
        <v>65</v>
      </c>
      <c r="U20" s="7" t="s">
        <v>49</v>
      </c>
      <c r="V20" s="7">
        <v>9788320324</v>
      </c>
      <c r="W20" s="7" t="s">
        <v>1827</v>
      </c>
      <c r="X20" s="8">
        <v>45139.386111111111</v>
      </c>
      <c r="Y20" s="7">
        <v>540492</v>
      </c>
      <c r="Z20" s="7" t="s">
        <v>50</v>
      </c>
      <c r="AA20" s="7" t="s">
        <v>1185</v>
      </c>
      <c r="AB20" s="7" t="s">
        <v>1186</v>
      </c>
      <c r="AC20" s="7"/>
      <c r="AD20" s="3" t="str">
        <f t="shared" si="4"/>
        <v>Ecolab_GRAINGER_540492</v>
      </c>
      <c r="AE20" s="7"/>
      <c r="AF20" s="7"/>
    </row>
    <row r="21" spans="1:32" x14ac:dyDescent="0.35">
      <c r="A21" s="6">
        <v>45146</v>
      </c>
      <c r="B21" s="6">
        <v>45139</v>
      </c>
      <c r="C21" s="7" t="s">
        <v>59</v>
      </c>
      <c r="D21" s="7" t="str">
        <f>VLOOKUP(C21,'Account Allocation'!B:K,10,0)</f>
        <v>Omkar Sagavekar</v>
      </c>
      <c r="E21" s="7" t="s">
        <v>396</v>
      </c>
      <c r="F21" s="7" t="s">
        <v>48</v>
      </c>
      <c r="G21" s="7" t="s">
        <v>682</v>
      </c>
      <c r="H21" s="7" t="s">
        <v>2</v>
      </c>
      <c r="I21" s="7" t="s">
        <v>12</v>
      </c>
      <c r="J21" s="7"/>
      <c r="K21" s="7"/>
      <c r="L21" s="7"/>
      <c r="M21" s="7"/>
      <c r="N21" s="7"/>
      <c r="O21" s="6">
        <f t="shared" si="0"/>
        <v>0</v>
      </c>
      <c r="P21" s="7">
        <f t="shared" si="1"/>
        <v>-32247</v>
      </c>
      <c r="Q21" s="6" t="str">
        <f t="shared" si="2"/>
        <v>0-2 Days Resolution</v>
      </c>
      <c r="R21" s="7" t="str">
        <f t="shared" si="3"/>
        <v>NON-JIRA</v>
      </c>
      <c r="S21" s="7"/>
      <c r="T21" s="7" t="s">
        <v>65</v>
      </c>
      <c r="U21" s="7" t="s">
        <v>49</v>
      </c>
      <c r="V21" s="7">
        <v>9788326453</v>
      </c>
      <c r="W21" s="7" t="s">
        <v>1827</v>
      </c>
      <c r="X21" s="8">
        <v>45139.334027777775</v>
      </c>
      <c r="Y21" s="7">
        <v>540492</v>
      </c>
      <c r="Z21" s="7" t="s">
        <v>50</v>
      </c>
      <c r="AA21" s="7" t="s">
        <v>1187</v>
      </c>
      <c r="AB21" s="7" t="s">
        <v>1188</v>
      </c>
      <c r="AC21" s="7"/>
      <c r="AD21" s="3" t="str">
        <f t="shared" si="4"/>
        <v>Ecolab_GRAINGER_540492</v>
      </c>
      <c r="AE21" s="7"/>
      <c r="AF21" s="7"/>
    </row>
    <row r="22" spans="1:32" x14ac:dyDescent="0.35">
      <c r="A22" s="6">
        <v>45146</v>
      </c>
      <c r="B22" s="6">
        <v>45139</v>
      </c>
      <c r="C22" s="7" t="s">
        <v>66</v>
      </c>
      <c r="D22" s="7" t="str">
        <f>VLOOKUP(C22,'Account Allocation'!B:K,10,0)</f>
        <v>Omkar Sagavekar</v>
      </c>
      <c r="E22" s="7" t="s">
        <v>397</v>
      </c>
      <c r="F22" s="7" t="s">
        <v>48</v>
      </c>
      <c r="G22" s="7" t="s">
        <v>683</v>
      </c>
      <c r="H22" s="7" t="s">
        <v>2</v>
      </c>
      <c r="I22" s="7" t="s">
        <v>12</v>
      </c>
      <c r="J22" s="7"/>
      <c r="K22" s="7"/>
      <c r="L22" s="7"/>
      <c r="M22" s="7"/>
      <c r="N22" s="7"/>
      <c r="O22" s="6">
        <f t="shared" si="0"/>
        <v>0</v>
      </c>
      <c r="P22" s="7">
        <f t="shared" si="1"/>
        <v>-32247</v>
      </c>
      <c r="Q22" s="6" t="str">
        <f t="shared" si="2"/>
        <v>0-2 Days Resolution</v>
      </c>
      <c r="R22" s="7" t="str">
        <f t="shared" si="3"/>
        <v>NON-JIRA</v>
      </c>
      <c r="S22" s="7"/>
      <c r="T22" s="7" t="s">
        <v>69</v>
      </c>
      <c r="U22" s="7" t="s">
        <v>49</v>
      </c>
      <c r="V22" s="7" t="s">
        <v>1126</v>
      </c>
      <c r="W22" s="7">
        <v>4503136528</v>
      </c>
      <c r="X22" s="8">
        <v>45138.59107638889</v>
      </c>
      <c r="Y22" s="7">
        <v>571544</v>
      </c>
      <c r="Z22" s="7" t="s">
        <v>50</v>
      </c>
      <c r="AA22" s="7" t="s">
        <v>1189</v>
      </c>
      <c r="AB22" s="7" t="s">
        <v>1190</v>
      </c>
      <c r="AC22" s="7"/>
      <c r="AD22" s="3" t="str">
        <f t="shared" si="4"/>
        <v>Kiewit_Fastenal Company_571544</v>
      </c>
      <c r="AE22" s="7"/>
      <c r="AF22" s="7"/>
    </row>
    <row r="23" spans="1:32" x14ac:dyDescent="0.35">
      <c r="A23" s="6">
        <v>45146</v>
      </c>
      <c r="B23" s="6">
        <v>45139</v>
      </c>
      <c r="C23" s="7" t="s">
        <v>66</v>
      </c>
      <c r="D23" s="7" t="str">
        <f>VLOOKUP(C23,'Account Allocation'!B:K,10,0)</f>
        <v>Omkar Sagavekar</v>
      </c>
      <c r="E23" s="7" t="s">
        <v>398</v>
      </c>
      <c r="F23" s="7" t="s">
        <v>48</v>
      </c>
      <c r="G23" s="7" t="s">
        <v>684</v>
      </c>
      <c r="H23" s="7" t="s">
        <v>2</v>
      </c>
      <c r="I23" s="7" t="s">
        <v>12</v>
      </c>
      <c r="J23" s="7"/>
      <c r="K23" s="7"/>
      <c r="L23" s="7"/>
      <c r="M23" s="7"/>
      <c r="N23" s="7"/>
      <c r="O23" s="6">
        <f t="shared" si="0"/>
        <v>0</v>
      </c>
      <c r="P23" s="7">
        <f t="shared" si="1"/>
        <v>-32247</v>
      </c>
      <c r="Q23" s="6" t="str">
        <f t="shared" si="2"/>
        <v>0-2 Days Resolution</v>
      </c>
      <c r="R23" s="7" t="str">
        <f t="shared" si="3"/>
        <v>NON-JIRA</v>
      </c>
      <c r="S23" s="7"/>
      <c r="T23" s="7" t="s">
        <v>68</v>
      </c>
      <c r="U23" s="7" t="s">
        <v>49</v>
      </c>
      <c r="V23" s="7" t="s">
        <v>1127</v>
      </c>
      <c r="W23" s="7">
        <v>4503153224</v>
      </c>
      <c r="X23" s="8">
        <v>45138.478680555556</v>
      </c>
      <c r="Y23" s="7">
        <v>565058</v>
      </c>
      <c r="Z23" s="7" t="s">
        <v>50</v>
      </c>
      <c r="AA23" s="7" t="s">
        <v>1191</v>
      </c>
      <c r="AB23" s="7" t="s">
        <v>1192</v>
      </c>
      <c r="AC23" s="7"/>
      <c r="AD23" s="3" t="str">
        <f t="shared" si="4"/>
        <v>Kiewit_CDW Canada Inc_565058</v>
      </c>
      <c r="AE23" s="7"/>
      <c r="AF23" s="7"/>
    </row>
    <row r="24" spans="1:32" x14ac:dyDescent="0.35">
      <c r="A24" s="6">
        <v>45146</v>
      </c>
      <c r="B24" s="6">
        <v>45139</v>
      </c>
      <c r="C24" s="7" t="s">
        <v>66</v>
      </c>
      <c r="D24" s="7" t="str">
        <f>VLOOKUP(C24,'Account Allocation'!B:K,10,0)</f>
        <v>Omkar Sagavekar</v>
      </c>
      <c r="E24" s="7" t="s">
        <v>399</v>
      </c>
      <c r="F24" s="7" t="s">
        <v>48</v>
      </c>
      <c r="G24" s="7" t="s">
        <v>685</v>
      </c>
      <c r="H24" s="7" t="s">
        <v>2</v>
      </c>
      <c r="I24" s="7" t="s">
        <v>12</v>
      </c>
      <c r="J24" s="7"/>
      <c r="K24" s="7"/>
      <c r="L24" s="7"/>
      <c r="M24" s="7"/>
      <c r="N24" s="7"/>
      <c r="O24" s="6">
        <f t="shared" si="0"/>
        <v>0</v>
      </c>
      <c r="P24" s="7">
        <f t="shared" si="1"/>
        <v>-32247</v>
      </c>
      <c r="Q24" s="6" t="str">
        <f t="shared" si="2"/>
        <v>0-2 Days Resolution</v>
      </c>
      <c r="R24" s="7" t="str">
        <f t="shared" si="3"/>
        <v>NON-JIRA</v>
      </c>
      <c r="S24" s="7"/>
      <c r="T24" s="7" t="s">
        <v>93</v>
      </c>
      <c r="U24" s="7" t="s">
        <v>49</v>
      </c>
      <c r="V24" s="7" t="s">
        <v>1128</v>
      </c>
      <c r="W24" s="7">
        <v>4502914278</v>
      </c>
      <c r="X24" s="8">
        <v>45138.698530092595</v>
      </c>
      <c r="Y24" s="7">
        <v>539935</v>
      </c>
      <c r="Z24" s="7" t="s">
        <v>50</v>
      </c>
      <c r="AA24" s="7" t="s">
        <v>1193</v>
      </c>
      <c r="AB24" s="7" t="s">
        <v>1194</v>
      </c>
      <c r="AC24" s="7"/>
      <c r="AD24" s="3" t="str">
        <f t="shared" si="4"/>
        <v>Kiewit_Ferguson US Holdings Inc_539935</v>
      </c>
      <c r="AE24" s="7"/>
      <c r="AF24" s="7"/>
    </row>
    <row r="25" spans="1:32" x14ac:dyDescent="0.35">
      <c r="A25" s="6">
        <v>45146</v>
      </c>
      <c r="B25" s="6">
        <v>45139</v>
      </c>
      <c r="C25" s="7" t="s">
        <v>66</v>
      </c>
      <c r="D25" s="7" t="str">
        <f>VLOOKUP(C25,'Account Allocation'!B:K,10,0)</f>
        <v>Omkar Sagavekar</v>
      </c>
      <c r="E25" s="7" t="s">
        <v>400</v>
      </c>
      <c r="F25" s="7" t="s">
        <v>48</v>
      </c>
      <c r="G25" s="7" t="s">
        <v>686</v>
      </c>
      <c r="H25" s="7" t="s">
        <v>2</v>
      </c>
      <c r="I25" s="7" t="s">
        <v>12</v>
      </c>
      <c r="J25" s="7"/>
      <c r="K25" s="7"/>
      <c r="L25" s="7"/>
      <c r="M25" s="7"/>
      <c r="N25" s="7"/>
      <c r="O25" s="6">
        <f t="shared" si="0"/>
        <v>0</v>
      </c>
      <c r="P25" s="7">
        <f t="shared" si="1"/>
        <v>-32247</v>
      </c>
      <c r="Q25" s="6" t="str">
        <f t="shared" si="2"/>
        <v>0-2 Days Resolution</v>
      </c>
      <c r="R25" s="7" t="str">
        <f t="shared" si="3"/>
        <v>NON-JIRA</v>
      </c>
      <c r="S25" s="7"/>
      <c r="T25" s="7" t="s">
        <v>67</v>
      </c>
      <c r="U25" s="7" t="s">
        <v>56</v>
      </c>
      <c r="V25" s="7" t="s">
        <v>1129</v>
      </c>
      <c r="W25" s="7"/>
      <c r="X25" s="8">
        <v>45138.720046296294</v>
      </c>
      <c r="Y25" s="7">
        <v>545568</v>
      </c>
      <c r="Z25" s="7" t="s">
        <v>57</v>
      </c>
      <c r="AA25" s="7" t="s">
        <v>1195</v>
      </c>
      <c r="AB25" s="7" t="s">
        <v>1196</v>
      </c>
      <c r="AC25" s="7"/>
      <c r="AD25" s="3" t="str">
        <f t="shared" si="4"/>
        <v>Kiewit_Amazon Capital Services Inc_545568</v>
      </c>
      <c r="AE25" s="7"/>
      <c r="AF25" s="7"/>
    </row>
    <row r="26" spans="1:32" x14ac:dyDescent="0.35">
      <c r="A26" s="6">
        <v>45146</v>
      </c>
      <c r="B26" s="6">
        <v>45139</v>
      </c>
      <c r="C26" s="7" t="s">
        <v>66</v>
      </c>
      <c r="D26" s="7" t="str">
        <f>VLOOKUP(C26,'Account Allocation'!B:K,10,0)</f>
        <v>Omkar Sagavekar</v>
      </c>
      <c r="E26" s="7" t="s">
        <v>401</v>
      </c>
      <c r="F26" s="7" t="s">
        <v>48</v>
      </c>
      <c r="G26" s="7" t="s">
        <v>687</v>
      </c>
      <c r="H26" s="7" t="s">
        <v>2</v>
      </c>
      <c r="I26" s="7" t="s">
        <v>12</v>
      </c>
      <c r="J26" s="7"/>
      <c r="K26" s="7"/>
      <c r="L26" s="7"/>
      <c r="M26" s="7"/>
      <c r="N26" s="7"/>
      <c r="O26" s="6">
        <f t="shared" si="0"/>
        <v>0</v>
      </c>
      <c r="P26" s="7">
        <f t="shared" si="1"/>
        <v>-32247</v>
      </c>
      <c r="Q26" s="6" t="str">
        <f t="shared" si="2"/>
        <v>0-2 Days Resolution</v>
      </c>
      <c r="R26" s="7" t="str">
        <f t="shared" si="3"/>
        <v>NON-JIRA</v>
      </c>
      <c r="S26" s="7"/>
      <c r="T26" s="7" t="s">
        <v>93</v>
      </c>
      <c r="U26" s="7" t="s">
        <v>49</v>
      </c>
      <c r="V26" s="7">
        <v>1750235</v>
      </c>
      <c r="W26" s="7">
        <v>4503154136</v>
      </c>
      <c r="X26" s="8">
        <v>45138.969201388885</v>
      </c>
      <c r="Y26" s="7">
        <v>539935</v>
      </c>
      <c r="Z26" s="7" t="s">
        <v>50</v>
      </c>
      <c r="AA26" s="7" t="s">
        <v>1197</v>
      </c>
      <c r="AB26" s="7" t="s">
        <v>1198</v>
      </c>
      <c r="AC26" s="7"/>
      <c r="AD26" s="3" t="str">
        <f t="shared" si="4"/>
        <v>Kiewit_Ferguson US Holdings Inc_539935</v>
      </c>
      <c r="AE26" s="7"/>
      <c r="AF26" s="7"/>
    </row>
    <row r="27" spans="1:32" x14ac:dyDescent="0.35">
      <c r="A27" s="6">
        <v>45146</v>
      </c>
      <c r="B27" s="6">
        <v>45139</v>
      </c>
      <c r="C27" s="7" t="s">
        <v>66</v>
      </c>
      <c r="D27" s="7" t="str">
        <f>VLOOKUP(C27,'Account Allocation'!B:K,10,0)</f>
        <v>Omkar Sagavekar</v>
      </c>
      <c r="E27" s="7" t="s">
        <v>402</v>
      </c>
      <c r="F27" s="7" t="s">
        <v>62</v>
      </c>
      <c r="G27" s="7" t="s">
        <v>688</v>
      </c>
      <c r="H27" s="7" t="s">
        <v>2</v>
      </c>
      <c r="I27" s="7" t="s">
        <v>12</v>
      </c>
      <c r="J27" s="7"/>
      <c r="K27" s="7"/>
      <c r="L27" s="7"/>
      <c r="M27" s="7"/>
      <c r="N27" s="7"/>
      <c r="O27" s="6">
        <f t="shared" si="0"/>
        <v>0</v>
      </c>
      <c r="P27" s="7">
        <f t="shared" si="1"/>
        <v>-32247</v>
      </c>
      <c r="Q27" s="6" t="str">
        <f t="shared" si="2"/>
        <v>0-2 Days Resolution</v>
      </c>
      <c r="R27" s="7" t="str">
        <f t="shared" si="3"/>
        <v>NON-JIRA</v>
      </c>
      <c r="S27" s="7"/>
      <c r="T27" s="7" t="s">
        <v>67</v>
      </c>
      <c r="U27" s="7" t="s">
        <v>49</v>
      </c>
      <c r="V27" s="7" t="s">
        <v>1130</v>
      </c>
      <c r="W27" s="7">
        <v>4503156924</v>
      </c>
      <c r="X27" s="8">
        <v>45139.151388888888</v>
      </c>
      <c r="Y27" s="7">
        <v>545568</v>
      </c>
      <c r="Z27" s="7" t="s">
        <v>50</v>
      </c>
      <c r="AA27" s="7" t="s">
        <v>1199</v>
      </c>
      <c r="AB27" s="7" t="s">
        <v>1200</v>
      </c>
      <c r="AC27" s="7" t="s">
        <v>64</v>
      </c>
      <c r="AD27" s="3" t="str">
        <f t="shared" si="4"/>
        <v>Kiewit_Amazon Capital Services Inc_545568</v>
      </c>
      <c r="AE27" s="7"/>
      <c r="AF27" s="7"/>
    </row>
    <row r="28" spans="1:32" x14ac:dyDescent="0.35">
      <c r="A28" s="6">
        <v>45146</v>
      </c>
      <c r="B28" s="6">
        <v>45139</v>
      </c>
      <c r="C28" s="7" t="s">
        <v>66</v>
      </c>
      <c r="D28" s="7" t="str">
        <f>VLOOKUP(C28,'Account Allocation'!B:K,10,0)</f>
        <v>Omkar Sagavekar</v>
      </c>
      <c r="E28" s="7" t="s">
        <v>403</v>
      </c>
      <c r="F28" s="7" t="s">
        <v>48</v>
      </c>
      <c r="G28" s="7" t="s">
        <v>689</v>
      </c>
      <c r="H28" s="7" t="s">
        <v>2</v>
      </c>
      <c r="I28" s="7" t="s">
        <v>12</v>
      </c>
      <c r="J28" s="7"/>
      <c r="K28" s="7"/>
      <c r="L28" s="7"/>
      <c r="M28" s="7"/>
      <c r="N28" s="7"/>
      <c r="O28" s="6">
        <f t="shared" si="0"/>
        <v>0</v>
      </c>
      <c r="P28" s="7">
        <f t="shared" si="1"/>
        <v>-32247</v>
      </c>
      <c r="Q28" s="6" t="str">
        <f t="shared" si="2"/>
        <v>0-2 Days Resolution</v>
      </c>
      <c r="R28" s="7" t="str">
        <f t="shared" si="3"/>
        <v>NON-JIRA</v>
      </c>
      <c r="S28" s="7"/>
      <c r="T28" s="7" t="s">
        <v>81</v>
      </c>
      <c r="U28" s="7" t="s">
        <v>49</v>
      </c>
      <c r="V28" s="7">
        <v>4621525436</v>
      </c>
      <c r="W28" s="7" t="s">
        <v>1828</v>
      </c>
      <c r="X28" s="8">
        <v>45139.195138888892</v>
      </c>
      <c r="Y28" s="7">
        <v>572685</v>
      </c>
      <c r="Z28" s="7" t="s">
        <v>50</v>
      </c>
      <c r="AA28" s="7" t="s">
        <v>1201</v>
      </c>
      <c r="AB28" s="7" t="s">
        <v>1202</v>
      </c>
      <c r="AC28" s="7"/>
      <c r="AD28" s="3" t="str">
        <f t="shared" si="4"/>
        <v>Kiewit_Hilti Inc_572685</v>
      </c>
      <c r="AE28" s="7"/>
      <c r="AF28" s="7"/>
    </row>
    <row r="29" spans="1:32" x14ac:dyDescent="0.35">
      <c r="A29" s="6">
        <v>45146</v>
      </c>
      <c r="B29" s="6">
        <v>45139</v>
      </c>
      <c r="C29" s="7" t="s">
        <v>66</v>
      </c>
      <c r="D29" s="7" t="str">
        <f>VLOOKUP(C29,'Account Allocation'!B:K,10,0)</f>
        <v>Omkar Sagavekar</v>
      </c>
      <c r="E29" s="7" t="s">
        <v>404</v>
      </c>
      <c r="F29" s="7" t="s">
        <v>48</v>
      </c>
      <c r="G29" s="7" t="s">
        <v>690</v>
      </c>
      <c r="H29" s="7" t="s">
        <v>2</v>
      </c>
      <c r="I29" s="7" t="s">
        <v>12</v>
      </c>
      <c r="J29" s="7"/>
      <c r="K29" s="7"/>
      <c r="L29" s="7"/>
      <c r="M29" s="7"/>
      <c r="N29" s="7"/>
      <c r="O29" s="6">
        <f t="shared" si="0"/>
        <v>0</v>
      </c>
      <c r="P29" s="7">
        <f t="shared" si="1"/>
        <v>-32247</v>
      </c>
      <c r="Q29" s="6" t="str">
        <f t="shared" si="2"/>
        <v>0-2 Days Resolution</v>
      </c>
      <c r="R29" s="7" t="str">
        <f t="shared" si="3"/>
        <v>NON-JIRA</v>
      </c>
      <c r="S29" s="7"/>
      <c r="T29" s="7" t="s">
        <v>81</v>
      </c>
      <c r="U29" s="7" t="s">
        <v>49</v>
      </c>
      <c r="V29" s="7">
        <v>4621528523</v>
      </c>
      <c r="W29" s="7" t="s">
        <v>1829</v>
      </c>
      <c r="X29" s="8">
        <v>45139.213194444441</v>
      </c>
      <c r="Y29" s="7">
        <v>572685</v>
      </c>
      <c r="Z29" s="7" t="s">
        <v>50</v>
      </c>
      <c r="AA29" s="7" t="s">
        <v>1203</v>
      </c>
      <c r="AB29" s="7" t="s">
        <v>1204</v>
      </c>
      <c r="AC29" s="7"/>
      <c r="AD29" s="3" t="str">
        <f t="shared" si="4"/>
        <v>Kiewit_Hilti Inc_572685</v>
      </c>
      <c r="AE29" s="7"/>
      <c r="AF29" s="7"/>
    </row>
    <row r="30" spans="1:32" x14ac:dyDescent="0.35">
      <c r="A30" s="6">
        <v>45146</v>
      </c>
      <c r="B30" s="6">
        <v>45139</v>
      </c>
      <c r="C30" s="7" t="s">
        <v>66</v>
      </c>
      <c r="D30" s="7" t="str">
        <f>VLOOKUP(C30,'Account Allocation'!B:K,10,0)</f>
        <v>Omkar Sagavekar</v>
      </c>
      <c r="E30" s="7" t="s">
        <v>405</v>
      </c>
      <c r="F30" s="7" t="s">
        <v>48</v>
      </c>
      <c r="G30" s="7" t="s">
        <v>691</v>
      </c>
      <c r="H30" s="7" t="s">
        <v>2</v>
      </c>
      <c r="I30" s="7" t="s">
        <v>12</v>
      </c>
      <c r="J30" s="7"/>
      <c r="K30" s="7"/>
      <c r="L30" s="7"/>
      <c r="M30" s="7"/>
      <c r="N30" s="7"/>
      <c r="O30" s="6">
        <f t="shared" si="0"/>
        <v>0</v>
      </c>
      <c r="P30" s="7">
        <f t="shared" si="1"/>
        <v>-32247</v>
      </c>
      <c r="Q30" s="6" t="str">
        <f t="shared" si="2"/>
        <v>0-2 Days Resolution</v>
      </c>
      <c r="R30" s="7" t="str">
        <f t="shared" si="3"/>
        <v>NON-JIRA</v>
      </c>
      <c r="S30" s="7"/>
      <c r="T30" s="7" t="s">
        <v>82</v>
      </c>
      <c r="U30" s="7" t="s">
        <v>49</v>
      </c>
      <c r="V30" s="7">
        <v>9333235258</v>
      </c>
      <c r="W30" s="7">
        <v>4502720194</v>
      </c>
      <c r="X30" s="8">
        <v>45139.176388888889</v>
      </c>
      <c r="Y30" s="7">
        <v>566727</v>
      </c>
      <c r="Z30" s="7" t="s">
        <v>50</v>
      </c>
      <c r="AA30" s="7" t="s">
        <v>1205</v>
      </c>
      <c r="AB30" s="7" t="s">
        <v>1206</v>
      </c>
      <c r="AC30" s="7"/>
      <c r="AD30" s="3" t="str">
        <f t="shared" si="4"/>
        <v>Kiewit_Graybar Electric Company Inc_566727</v>
      </c>
      <c r="AE30" s="7"/>
      <c r="AF30" s="7"/>
    </row>
    <row r="31" spans="1:32" x14ac:dyDescent="0.35">
      <c r="A31" s="6">
        <v>45146</v>
      </c>
      <c r="B31" s="6">
        <v>45139</v>
      </c>
      <c r="C31" s="7" t="s">
        <v>66</v>
      </c>
      <c r="D31" s="7" t="str">
        <f>VLOOKUP(C31,'Account Allocation'!B:K,10,0)</f>
        <v>Omkar Sagavekar</v>
      </c>
      <c r="E31" s="7" t="s">
        <v>406</v>
      </c>
      <c r="F31" s="7" t="s">
        <v>62</v>
      </c>
      <c r="G31" s="7" t="s">
        <v>692</v>
      </c>
      <c r="H31" s="7" t="s">
        <v>2</v>
      </c>
      <c r="I31" s="7" t="s">
        <v>12</v>
      </c>
      <c r="J31" s="7"/>
      <c r="K31" s="7"/>
      <c r="L31" s="7"/>
      <c r="M31" s="7"/>
      <c r="N31" s="7"/>
      <c r="O31" s="6">
        <f t="shared" si="0"/>
        <v>0</v>
      </c>
      <c r="P31" s="7">
        <f t="shared" si="1"/>
        <v>-32247</v>
      </c>
      <c r="Q31" s="6" t="str">
        <f t="shared" si="2"/>
        <v>0-2 Days Resolution</v>
      </c>
      <c r="R31" s="7" t="str">
        <f t="shared" si="3"/>
        <v>NON-JIRA</v>
      </c>
      <c r="S31" s="7"/>
      <c r="T31" s="7" t="s">
        <v>82</v>
      </c>
      <c r="U31" s="7" t="s">
        <v>49</v>
      </c>
      <c r="V31" s="7">
        <v>9333242191</v>
      </c>
      <c r="W31" s="7">
        <v>4503143272</v>
      </c>
      <c r="X31" s="8">
        <v>45139.176388888889</v>
      </c>
      <c r="Y31" s="7">
        <v>566727</v>
      </c>
      <c r="Z31" s="7" t="s">
        <v>50</v>
      </c>
      <c r="AA31" s="7" t="s">
        <v>1207</v>
      </c>
      <c r="AB31" s="7" t="s">
        <v>1208</v>
      </c>
      <c r="AC31" s="7" t="s">
        <v>80</v>
      </c>
      <c r="AD31" s="3" t="str">
        <f t="shared" si="4"/>
        <v>Kiewit_Graybar Electric Company Inc_566727</v>
      </c>
      <c r="AE31" s="7"/>
      <c r="AF31" s="7"/>
    </row>
    <row r="32" spans="1:32" x14ac:dyDescent="0.35">
      <c r="A32" s="6">
        <v>45146</v>
      </c>
      <c r="B32" s="6">
        <v>45139</v>
      </c>
      <c r="C32" s="7" t="s">
        <v>66</v>
      </c>
      <c r="D32" s="7" t="str">
        <f>VLOOKUP(C32,'Account Allocation'!B:K,10,0)</f>
        <v>Omkar Sagavekar</v>
      </c>
      <c r="E32" s="7" t="s">
        <v>407</v>
      </c>
      <c r="F32" s="7" t="s">
        <v>62</v>
      </c>
      <c r="G32" s="7" t="s">
        <v>693</v>
      </c>
      <c r="H32" s="7" t="s">
        <v>2</v>
      </c>
      <c r="I32" s="7" t="s">
        <v>12</v>
      </c>
      <c r="J32" s="7"/>
      <c r="K32" s="7"/>
      <c r="L32" s="7"/>
      <c r="M32" s="7"/>
      <c r="N32" s="7"/>
      <c r="O32" s="6">
        <f t="shared" si="0"/>
        <v>0</v>
      </c>
      <c r="P32" s="7">
        <f t="shared" si="1"/>
        <v>-32247</v>
      </c>
      <c r="Q32" s="6" t="str">
        <f t="shared" si="2"/>
        <v>0-2 Days Resolution</v>
      </c>
      <c r="R32" s="7" t="str">
        <f t="shared" si="3"/>
        <v>NON-JIRA</v>
      </c>
      <c r="S32" s="7"/>
      <c r="T32" s="7" t="s">
        <v>82</v>
      </c>
      <c r="U32" s="7" t="s">
        <v>49</v>
      </c>
      <c r="V32" s="7">
        <v>9333242194</v>
      </c>
      <c r="W32" s="7">
        <v>4503155305</v>
      </c>
      <c r="X32" s="8">
        <v>45139.175000000003</v>
      </c>
      <c r="Y32" s="7">
        <v>566727</v>
      </c>
      <c r="Z32" s="7" t="s">
        <v>50</v>
      </c>
      <c r="AA32" s="7" t="s">
        <v>1209</v>
      </c>
      <c r="AB32" s="7" t="s">
        <v>1210</v>
      </c>
      <c r="AC32" s="7" t="s">
        <v>64</v>
      </c>
      <c r="AD32" s="3" t="str">
        <f t="shared" si="4"/>
        <v>Kiewit_Graybar Electric Company Inc_566727</v>
      </c>
      <c r="AE32" s="7"/>
      <c r="AF32" s="7"/>
    </row>
    <row r="33" spans="1:32" x14ac:dyDescent="0.35">
      <c r="A33" s="6">
        <v>45146</v>
      </c>
      <c r="B33" s="6">
        <v>45139</v>
      </c>
      <c r="C33" s="7" t="s">
        <v>66</v>
      </c>
      <c r="D33" s="7" t="str">
        <f>VLOOKUP(C33,'Account Allocation'!B:K,10,0)</f>
        <v>Omkar Sagavekar</v>
      </c>
      <c r="E33" s="7" t="s">
        <v>408</v>
      </c>
      <c r="F33" s="7" t="s">
        <v>62</v>
      </c>
      <c r="G33" s="7" t="s">
        <v>694</v>
      </c>
      <c r="H33" s="7" t="s">
        <v>2</v>
      </c>
      <c r="I33" s="7" t="s">
        <v>12</v>
      </c>
      <c r="J33" s="7"/>
      <c r="K33" s="7"/>
      <c r="L33" s="7"/>
      <c r="M33" s="7"/>
      <c r="N33" s="7"/>
      <c r="O33" s="6">
        <f t="shared" si="0"/>
        <v>0</v>
      </c>
      <c r="P33" s="7">
        <f t="shared" si="1"/>
        <v>-32247</v>
      </c>
      <c r="Q33" s="6" t="str">
        <f t="shared" si="2"/>
        <v>0-2 Days Resolution</v>
      </c>
      <c r="R33" s="7" t="str">
        <f t="shared" si="3"/>
        <v>NON-JIRA</v>
      </c>
      <c r="S33" s="7"/>
      <c r="T33" s="7" t="s">
        <v>82</v>
      </c>
      <c r="U33" s="7" t="s">
        <v>49</v>
      </c>
      <c r="V33" s="7">
        <v>9333242195</v>
      </c>
      <c r="W33" s="7">
        <v>4503155305</v>
      </c>
      <c r="X33" s="8">
        <v>45139.176388888889</v>
      </c>
      <c r="Y33" s="7">
        <v>566727</v>
      </c>
      <c r="Z33" s="7" t="s">
        <v>50</v>
      </c>
      <c r="AA33" s="7" t="s">
        <v>1211</v>
      </c>
      <c r="AB33" s="7" t="s">
        <v>1212</v>
      </c>
      <c r="AC33" s="7" t="s">
        <v>80</v>
      </c>
      <c r="AD33" s="3" t="str">
        <f t="shared" si="4"/>
        <v>Kiewit_Graybar Electric Company Inc_566727</v>
      </c>
      <c r="AE33" s="7"/>
      <c r="AF33" s="7"/>
    </row>
    <row r="34" spans="1:32" x14ac:dyDescent="0.35">
      <c r="A34" s="6">
        <v>45146</v>
      </c>
      <c r="B34" s="6">
        <v>45139</v>
      </c>
      <c r="C34" s="7" t="s">
        <v>66</v>
      </c>
      <c r="D34" s="7" t="str">
        <f>VLOOKUP(C34,'Account Allocation'!B:K,10,0)</f>
        <v>Omkar Sagavekar</v>
      </c>
      <c r="E34" s="7" t="s">
        <v>409</v>
      </c>
      <c r="F34" s="7" t="s">
        <v>62</v>
      </c>
      <c r="G34" s="7" t="s">
        <v>695</v>
      </c>
      <c r="H34" s="7" t="s">
        <v>2</v>
      </c>
      <c r="I34" s="7" t="s">
        <v>12</v>
      </c>
      <c r="J34" s="7"/>
      <c r="K34" s="7"/>
      <c r="L34" s="7"/>
      <c r="M34" s="7"/>
      <c r="N34" s="7"/>
      <c r="O34" s="6">
        <f t="shared" si="0"/>
        <v>0</v>
      </c>
      <c r="P34" s="7">
        <f t="shared" si="1"/>
        <v>-32247</v>
      </c>
      <c r="Q34" s="6" t="str">
        <f t="shared" si="2"/>
        <v>0-2 Days Resolution</v>
      </c>
      <c r="R34" s="7" t="str">
        <f t="shared" si="3"/>
        <v>NON-JIRA</v>
      </c>
      <c r="S34" s="7"/>
      <c r="T34" s="7" t="s">
        <v>82</v>
      </c>
      <c r="U34" s="7" t="s">
        <v>49</v>
      </c>
      <c r="V34" s="7">
        <v>9333242196</v>
      </c>
      <c r="W34" s="7">
        <v>4503155305</v>
      </c>
      <c r="X34" s="8">
        <v>45139.176388888889</v>
      </c>
      <c r="Y34" s="7">
        <v>566727</v>
      </c>
      <c r="Z34" s="7" t="s">
        <v>50</v>
      </c>
      <c r="AA34" s="7" t="s">
        <v>1213</v>
      </c>
      <c r="AB34" s="7" t="s">
        <v>1214</v>
      </c>
      <c r="AC34" s="7" t="s">
        <v>80</v>
      </c>
      <c r="AD34" s="3" t="str">
        <f t="shared" si="4"/>
        <v>Kiewit_Graybar Electric Company Inc_566727</v>
      </c>
      <c r="AE34" s="7"/>
      <c r="AF34" s="7"/>
    </row>
    <row r="35" spans="1:32" x14ac:dyDescent="0.35">
      <c r="A35" s="6">
        <v>45146</v>
      </c>
      <c r="B35" s="6">
        <v>45139</v>
      </c>
      <c r="C35" s="7" t="s">
        <v>66</v>
      </c>
      <c r="D35" s="7" t="str">
        <f>VLOOKUP(C35,'Account Allocation'!B:K,10,0)</f>
        <v>Omkar Sagavekar</v>
      </c>
      <c r="E35" s="7" t="s">
        <v>410</v>
      </c>
      <c r="F35" s="7" t="s">
        <v>62</v>
      </c>
      <c r="G35" s="7" t="s">
        <v>696</v>
      </c>
      <c r="H35" s="7" t="s">
        <v>2</v>
      </c>
      <c r="I35" s="7" t="s">
        <v>12</v>
      </c>
      <c r="J35" s="7"/>
      <c r="K35" s="7"/>
      <c r="L35" s="7"/>
      <c r="M35" s="7"/>
      <c r="N35" s="7"/>
      <c r="O35" s="6">
        <f t="shared" si="0"/>
        <v>0</v>
      </c>
      <c r="P35" s="7">
        <f t="shared" si="1"/>
        <v>-32247</v>
      </c>
      <c r="Q35" s="6" t="str">
        <f t="shared" si="2"/>
        <v>0-2 Days Resolution</v>
      </c>
      <c r="R35" s="7" t="str">
        <f t="shared" si="3"/>
        <v>NON-JIRA</v>
      </c>
      <c r="S35" s="7"/>
      <c r="T35" s="7" t="s">
        <v>71</v>
      </c>
      <c r="U35" s="7" t="s">
        <v>49</v>
      </c>
      <c r="V35" s="7">
        <v>9788070721</v>
      </c>
      <c r="W35" s="7">
        <v>4503156087</v>
      </c>
      <c r="X35" s="8">
        <v>45139.409722222219</v>
      </c>
      <c r="Y35" s="7">
        <v>571179</v>
      </c>
      <c r="Z35" s="7" t="s">
        <v>50</v>
      </c>
      <c r="AA35" s="7" t="s">
        <v>1215</v>
      </c>
      <c r="AB35" s="7" t="s">
        <v>1216</v>
      </c>
      <c r="AC35" s="7" t="s">
        <v>64</v>
      </c>
      <c r="AD35" s="3" t="str">
        <f t="shared" si="4"/>
        <v>Kiewit_W.W. Grainger, Inc._571179</v>
      </c>
      <c r="AE35" s="7"/>
      <c r="AF35" s="7"/>
    </row>
    <row r="36" spans="1:32" x14ac:dyDescent="0.35">
      <c r="A36" s="6">
        <v>45146</v>
      </c>
      <c r="B36" s="6">
        <v>45139</v>
      </c>
      <c r="C36" s="7" t="s">
        <v>66</v>
      </c>
      <c r="D36" s="7" t="str">
        <f>VLOOKUP(C36,'Account Allocation'!B:K,10,0)</f>
        <v>Omkar Sagavekar</v>
      </c>
      <c r="E36" s="7" t="s">
        <v>411</v>
      </c>
      <c r="F36" s="7" t="s">
        <v>62</v>
      </c>
      <c r="G36" s="7" t="s">
        <v>697</v>
      </c>
      <c r="H36" s="7" t="s">
        <v>2</v>
      </c>
      <c r="I36" s="7" t="s">
        <v>12</v>
      </c>
      <c r="J36" s="7"/>
      <c r="K36" s="7"/>
      <c r="L36" s="7"/>
      <c r="M36" s="7"/>
      <c r="N36" s="7"/>
      <c r="O36" s="6">
        <f t="shared" si="0"/>
        <v>0</v>
      </c>
      <c r="P36" s="7">
        <f t="shared" si="1"/>
        <v>-32247</v>
      </c>
      <c r="Q36" s="6" t="str">
        <f t="shared" si="2"/>
        <v>0-2 Days Resolution</v>
      </c>
      <c r="R36" s="7" t="str">
        <f t="shared" si="3"/>
        <v>NON-JIRA</v>
      </c>
      <c r="S36" s="7"/>
      <c r="T36" s="7" t="s">
        <v>71</v>
      </c>
      <c r="U36" s="7" t="s">
        <v>49</v>
      </c>
      <c r="V36" s="7">
        <v>9788139328</v>
      </c>
      <c r="W36" s="7">
        <v>4503155943</v>
      </c>
      <c r="X36" s="8">
        <v>45139.335416666669</v>
      </c>
      <c r="Y36" s="7">
        <v>571179</v>
      </c>
      <c r="Z36" s="7" t="s">
        <v>50</v>
      </c>
      <c r="AA36" s="7" t="s">
        <v>1217</v>
      </c>
      <c r="AB36" s="7" t="s">
        <v>1218</v>
      </c>
      <c r="AC36" s="7" t="s">
        <v>64</v>
      </c>
      <c r="AD36" s="3" t="str">
        <f t="shared" si="4"/>
        <v>Kiewit_W.W. Grainger, Inc._571179</v>
      </c>
      <c r="AE36" s="7"/>
      <c r="AF36" s="7"/>
    </row>
    <row r="37" spans="1:32" x14ac:dyDescent="0.35">
      <c r="A37" s="6">
        <v>45146</v>
      </c>
      <c r="B37" s="6">
        <v>45139</v>
      </c>
      <c r="C37" s="7" t="s">
        <v>95</v>
      </c>
      <c r="D37" s="7" t="str">
        <f>VLOOKUP(C37,'Account Allocation'!B:K,10,0)</f>
        <v>Aditya Yadav</v>
      </c>
      <c r="E37" s="7" t="s">
        <v>412</v>
      </c>
      <c r="F37" s="7" t="s">
        <v>62</v>
      </c>
      <c r="G37" s="7" t="s">
        <v>698</v>
      </c>
      <c r="H37" s="7" t="s">
        <v>2</v>
      </c>
      <c r="I37" s="7" t="s">
        <v>12</v>
      </c>
      <c r="J37" s="7"/>
      <c r="K37" s="7"/>
      <c r="L37" s="7"/>
      <c r="M37" s="7"/>
      <c r="N37" s="7"/>
      <c r="O37" s="6">
        <f t="shared" si="0"/>
        <v>0</v>
      </c>
      <c r="P37" s="7">
        <f t="shared" si="1"/>
        <v>-32247</v>
      </c>
      <c r="Q37" s="6" t="str">
        <f t="shared" si="2"/>
        <v>0-2 Days Resolution</v>
      </c>
      <c r="R37" s="7" t="str">
        <f t="shared" si="3"/>
        <v>NON-JIRA</v>
      </c>
      <c r="S37" s="7"/>
      <c r="T37" s="7" t="s">
        <v>96</v>
      </c>
      <c r="U37" s="7" t="s">
        <v>49</v>
      </c>
      <c r="V37" s="7">
        <v>6309690000000</v>
      </c>
      <c r="W37" s="7">
        <v>3400382563</v>
      </c>
      <c r="X37" s="8">
        <v>45139.149305555555</v>
      </c>
      <c r="Y37" s="7">
        <v>548566</v>
      </c>
      <c r="Z37" s="7" t="s">
        <v>50</v>
      </c>
      <c r="AA37" s="7" t="s">
        <v>1219</v>
      </c>
      <c r="AB37" s="7" t="s">
        <v>1220</v>
      </c>
      <c r="AC37" s="7" t="s">
        <v>64</v>
      </c>
      <c r="AD37" s="3" t="str">
        <f t="shared" si="4"/>
        <v>Petronas_MACRO TECH VENTURES SDN BHD_548566</v>
      </c>
      <c r="AE37" s="7"/>
      <c r="AF37" s="7"/>
    </row>
    <row r="38" spans="1:32" x14ac:dyDescent="0.35">
      <c r="A38" s="6">
        <v>45146</v>
      </c>
      <c r="B38" s="6">
        <v>45139</v>
      </c>
      <c r="C38" s="7" t="s">
        <v>95</v>
      </c>
      <c r="D38" s="7" t="str">
        <f>VLOOKUP(C38,'Account Allocation'!B:K,10,0)</f>
        <v>Aditya Yadav</v>
      </c>
      <c r="E38" s="7" t="s">
        <v>413</v>
      </c>
      <c r="F38" s="7" t="s">
        <v>62</v>
      </c>
      <c r="G38" s="7" t="s">
        <v>699</v>
      </c>
      <c r="H38" s="7" t="s">
        <v>2</v>
      </c>
      <c r="I38" s="7" t="s">
        <v>12</v>
      </c>
      <c r="J38" s="7"/>
      <c r="K38" s="7"/>
      <c r="L38" s="7"/>
      <c r="M38" s="7"/>
      <c r="N38" s="7"/>
      <c r="O38" s="6">
        <f t="shared" si="0"/>
        <v>0</v>
      </c>
      <c r="P38" s="7">
        <f t="shared" si="1"/>
        <v>-32247</v>
      </c>
      <c r="Q38" s="6" t="str">
        <f t="shared" si="2"/>
        <v>0-2 Days Resolution</v>
      </c>
      <c r="R38" s="7" t="str">
        <f t="shared" si="3"/>
        <v>NON-JIRA</v>
      </c>
      <c r="S38" s="7"/>
      <c r="T38" s="7" t="s">
        <v>96</v>
      </c>
      <c r="U38" s="7" t="s">
        <v>49</v>
      </c>
      <c r="V38" s="7">
        <v>6365700000000</v>
      </c>
      <c r="W38" s="7">
        <v>3400383477</v>
      </c>
      <c r="X38" s="8">
        <v>45139.151388888888</v>
      </c>
      <c r="Y38" s="7">
        <v>548566</v>
      </c>
      <c r="Z38" s="7" t="s">
        <v>50</v>
      </c>
      <c r="AA38" s="7" t="s">
        <v>1221</v>
      </c>
      <c r="AB38" s="7" t="s">
        <v>1222</v>
      </c>
      <c r="AC38" s="7" t="s">
        <v>64</v>
      </c>
      <c r="AD38" s="3" t="str">
        <f t="shared" si="4"/>
        <v>Petronas_MACRO TECH VENTURES SDN BHD_548566</v>
      </c>
      <c r="AE38" s="7"/>
      <c r="AF38" s="7"/>
    </row>
    <row r="39" spans="1:32" x14ac:dyDescent="0.35">
      <c r="A39" s="6">
        <v>45146</v>
      </c>
      <c r="B39" s="6">
        <v>45139</v>
      </c>
      <c r="C39" s="7" t="s">
        <v>95</v>
      </c>
      <c r="D39" s="7" t="str">
        <f>VLOOKUP(C39,'Account Allocation'!B:K,10,0)</f>
        <v>Aditya Yadav</v>
      </c>
      <c r="E39" s="7" t="s">
        <v>414</v>
      </c>
      <c r="F39" s="7" t="s">
        <v>62</v>
      </c>
      <c r="G39" s="7" t="s">
        <v>700</v>
      </c>
      <c r="H39" s="7" t="s">
        <v>2</v>
      </c>
      <c r="I39" s="7" t="s">
        <v>12</v>
      </c>
      <c r="J39" s="7"/>
      <c r="K39" s="7"/>
      <c r="L39" s="7"/>
      <c r="M39" s="7"/>
      <c r="N39" s="7"/>
      <c r="O39" s="6">
        <f t="shared" si="0"/>
        <v>0</v>
      </c>
      <c r="P39" s="7">
        <f t="shared" si="1"/>
        <v>-32247</v>
      </c>
      <c r="Q39" s="6" t="str">
        <f t="shared" si="2"/>
        <v>0-2 Days Resolution</v>
      </c>
      <c r="R39" s="7" t="str">
        <f t="shared" si="3"/>
        <v>NON-JIRA</v>
      </c>
      <c r="S39" s="7"/>
      <c r="T39" s="7" t="s">
        <v>96</v>
      </c>
      <c r="U39" s="7" t="s">
        <v>49</v>
      </c>
      <c r="V39" s="7">
        <v>6238740000000</v>
      </c>
      <c r="W39" s="7">
        <v>3400387653</v>
      </c>
      <c r="X39" s="8">
        <v>45139.175694444442</v>
      </c>
      <c r="Y39" s="7">
        <v>548566</v>
      </c>
      <c r="Z39" s="7" t="s">
        <v>50</v>
      </c>
      <c r="AA39" s="7" t="s">
        <v>1223</v>
      </c>
      <c r="AB39" s="7" t="s">
        <v>1224</v>
      </c>
      <c r="AC39" s="7" t="s">
        <v>80</v>
      </c>
      <c r="AD39" s="3" t="str">
        <f t="shared" si="4"/>
        <v>Petronas_MACRO TECH VENTURES SDN BHD_548566</v>
      </c>
      <c r="AE39" s="7"/>
      <c r="AF39" s="7"/>
    </row>
    <row r="40" spans="1:32" x14ac:dyDescent="0.35">
      <c r="A40" s="6">
        <v>45146</v>
      </c>
      <c r="B40" s="6">
        <v>45139</v>
      </c>
      <c r="C40" s="7" t="s">
        <v>95</v>
      </c>
      <c r="D40" s="7" t="str">
        <f>VLOOKUP(C40,'Account Allocation'!B:K,10,0)</f>
        <v>Aditya Yadav</v>
      </c>
      <c r="E40" s="7" t="s">
        <v>415</v>
      </c>
      <c r="F40" s="7" t="s">
        <v>62</v>
      </c>
      <c r="G40" s="7" t="s">
        <v>701</v>
      </c>
      <c r="H40" s="7" t="s">
        <v>2</v>
      </c>
      <c r="I40" s="7" t="s">
        <v>12</v>
      </c>
      <c r="J40" s="7"/>
      <c r="K40" s="7"/>
      <c r="L40" s="7"/>
      <c r="M40" s="7"/>
      <c r="N40" s="7"/>
      <c r="O40" s="6">
        <f t="shared" si="0"/>
        <v>0</v>
      </c>
      <c r="P40" s="7">
        <f t="shared" si="1"/>
        <v>-32247</v>
      </c>
      <c r="Q40" s="6" t="str">
        <f t="shared" si="2"/>
        <v>0-2 Days Resolution</v>
      </c>
      <c r="R40" s="7" t="str">
        <f t="shared" si="3"/>
        <v>NON-JIRA</v>
      </c>
      <c r="S40" s="7"/>
      <c r="T40" s="7" t="s">
        <v>96</v>
      </c>
      <c r="U40" s="7" t="s">
        <v>49</v>
      </c>
      <c r="V40" s="7">
        <v>6399740000000</v>
      </c>
      <c r="W40" s="7">
        <v>3400388420</v>
      </c>
      <c r="X40" s="8">
        <v>45139.175694444442</v>
      </c>
      <c r="Y40" s="7">
        <v>548566</v>
      </c>
      <c r="Z40" s="7" t="s">
        <v>50</v>
      </c>
      <c r="AA40" s="7" t="s">
        <v>1225</v>
      </c>
      <c r="AB40" s="7" t="s">
        <v>1226</v>
      </c>
      <c r="AC40" s="7" t="s">
        <v>80</v>
      </c>
      <c r="AD40" s="3" t="str">
        <f t="shared" si="4"/>
        <v>Petronas_MACRO TECH VENTURES SDN BHD_548566</v>
      </c>
      <c r="AE40" s="7"/>
      <c r="AF40" s="7"/>
    </row>
    <row r="41" spans="1:32" x14ac:dyDescent="0.35">
      <c r="A41" s="6">
        <v>45146</v>
      </c>
      <c r="B41" s="6">
        <v>45139</v>
      </c>
      <c r="C41" s="7" t="s">
        <v>52</v>
      </c>
      <c r="D41" s="7" t="str">
        <f>VLOOKUP(C41,'Account Allocation'!B:K,10,0)</f>
        <v>Aditya Yadav</v>
      </c>
      <c r="E41" s="7" t="s">
        <v>385</v>
      </c>
      <c r="F41" s="7" t="s">
        <v>48</v>
      </c>
      <c r="G41" s="7" t="s">
        <v>671</v>
      </c>
      <c r="H41" s="7" t="s">
        <v>2</v>
      </c>
      <c r="I41" s="7" t="s">
        <v>12</v>
      </c>
      <c r="J41" s="7"/>
      <c r="K41" s="7"/>
      <c r="L41" s="7"/>
      <c r="M41" s="7"/>
      <c r="N41" s="7"/>
      <c r="O41" s="6">
        <f t="shared" si="0"/>
        <v>0</v>
      </c>
      <c r="P41" s="7">
        <f t="shared" si="1"/>
        <v>-32247</v>
      </c>
      <c r="Q41" s="6" t="str">
        <f t="shared" si="2"/>
        <v>0-2 Days Resolution</v>
      </c>
      <c r="R41" s="7" t="str">
        <f t="shared" si="3"/>
        <v>NON-JIRA</v>
      </c>
      <c r="S41" s="7"/>
      <c r="T41" s="7" t="s">
        <v>54</v>
      </c>
      <c r="U41" s="7" t="s">
        <v>56</v>
      </c>
      <c r="V41" s="7">
        <v>423351541</v>
      </c>
      <c r="W41" s="7"/>
      <c r="X41" s="8">
        <v>45139.40347222222</v>
      </c>
      <c r="Y41" s="7">
        <v>460113</v>
      </c>
      <c r="Z41" s="7" t="s">
        <v>57</v>
      </c>
      <c r="AA41" s="7" t="s">
        <v>1165</v>
      </c>
      <c r="AB41" s="7" t="s">
        <v>1166</v>
      </c>
      <c r="AC41" s="7"/>
      <c r="AD41" s="3" t="str">
        <f t="shared" si="4"/>
        <v>ABM_SYSCO_460113</v>
      </c>
      <c r="AE41" s="7"/>
      <c r="AF41" s="7"/>
    </row>
    <row r="42" spans="1:32" x14ac:dyDescent="0.35">
      <c r="A42" s="6">
        <v>45146</v>
      </c>
      <c r="B42" s="6">
        <v>45139</v>
      </c>
      <c r="C42" s="7" t="s">
        <v>52</v>
      </c>
      <c r="D42" s="7" t="str">
        <f>VLOOKUP(C42,'Account Allocation'!B:K,10,0)</f>
        <v>Aditya Yadav</v>
      </c>
      <c r="E42" s="7" t="s">
        <v>386</v>
      </c>
      <c r="F42" s="7" t="s">
        <v>48</v>
      </c>
      <c r="G42" s="7" t="s">
        <v>672</v>
      </c>
      <c r="H42" s="7" t="s">
        <v>2</v>
      </c>
      <c r="I42" s="7" t="s">
        <v>12</v>
      </c>
      <c r="J42" s="7"/>
      <c r="K42" s="7"/>
      <c r="L42" s="7"/>
      <c r="M42" s="7"/>
      <c r="N42" s="7"/>
      <c r="O42" s="6">
        <f t="shared" si="0"/>
        <v>0</v>
      </c>
      <c r="P42" s="7">
        <f t="shared" si="1"/>
        <v>-32247</v>
      </c>
      <c r="Q42" s="6" t="str">
        <f t="shared" si="2"/>
        <v>0-2 Days Resolution</v>
      </c>
      <c r="R42" s="7" t="str">
        <f t="shared" si="3"/>
        <v>NON-JIRA</v>
      </c>
      <c r="S42" s="7"/>
      <c r="T42" s="7" t="s">
        <v>54</v>
      </c>
      <c r="U42" s="7" t="s">
        <v>56</v>
      </c>
      <c r="V42" s="7" t="s">
        <v>1123</v>
      </c>
      <c r="W42" s="7"/>
      <c r="X42" s="8">
        <v>45139.404166666667</v>
      </c>
      <c r="Y42" s="7">
        <v>460113</v>
      </c>
      <c r="Z42" s="7" t="s">
        <v>57</v>
      </c>
      <c r="AA42" s="7" t="s">
        <v>1167</v>
      </c>
      <c r="AB42" s="7" t="s">
        <v>1168</v>
      </c>
      <c r="AC42" s="7"/>
      <c r="AD42" s="3" t="str">
        <f t="shared" si="4"/>
        <v>ABM_SYSCO_460113</v>
      </c>
      <c r="AE42" s="7"/>
      <c r="AF42" s="7"/>
    </row>
    <row r="43" spans="1:32" x14ac:dyDescent="0.35">
      <c r="A43" s="6">
        <v>45146</v>
      </c>
      <c r="B43" s="6">
        <v>45139</v>
      </c>
      <c r="C43" s="7" t="s">
        <v>52</v>
      </c>
      <c r="D43" s="7" t="str">
        <f>VLOOKUP(C43,'Account Allocation'!B:K,10,0)</f>
        <v>Aditya Yadav</v>
      </c>
      <c r="E43" s="7" t="s">
        <v>387</v>
      </c>
      <c r="F43" s="7" t="s">
        <v>48</v>
      </c>
      <c r="G43" s="7" t="s">
        <v>673</v>
      </c>
      <c r="H43" s="7" t="s">
        <v>2</v>
      </c>
      <c r="I43" s="7" t="s">
        <v>12</v>
      </c>
      <c r="J43" s="7"/>
      <c r="K43" s="7"/>
      <c r="L43" s="7"/>
      <c r="M43" s="7"/>
      <c r="N43" s="7"/>
      <c r="O43" s="6">
        <f t="shared" si="0"/>
        <v>0</v>
      </c>
      <c r="P43" s="7">
        <f t="shared" si="1"/>
        <v>-32247</v>
      </c>
      <c r="Q43" s="6" t="str">
        <f t="shared" si="2"/>
        <v>0-2 Days Resolution</v>
      </c>
      <c r="R43" s="7" t="str">
        <f t="shared" si="3"/>
        <v>NON-JIRA</v>
      </c>
      <c r="S43" s="7"/>
      <c r="T43" s="7" t="s">
        <v>54</v>
      </c>
      <c r="U43" s="7" t="s">
        <v>49</v>
      </c>
      <c r="V43" s="7">
        <v>423352809</v>
      </c>
      <c r="W43" s="7">
        <v>143893</v>
      </c>
      <c r="X43" s="8">
        <v>45139.404166666667</v>
      </c>
      <c r="Y43" s="7">
        <v>460113</v>
      </c>
      <c r="Z43" s="7" t="s">
        <v>50</v>
      </c>
      <c r="AA43" s="7" t="s">
        <v>1169</v>
      </c>
      <c r="AB43" s="7" t="s">
        <v>1170</v>
      </c>
      <c r="AC43" s="7"/>
      <c r="AD43" s="3" t="str">
        <f t="shared" si="4"/>
        <v>ABM_SYSCO_460113</v>
      </c>
      <c r="AE43" s="7"/>
      <c r="AF43" s="7"/>
    </row>
    <row r="44" spans="1:32" x14ac:dyDescent="0.35">
      <c r="A44" s="6">
        <v>45146</v>
      </c>
      <c r="B44" s="6">
        <v>45139</v>
      </c>
      <c r="C44" s="7" t="s">
        <v>52</v>
      </c>
      <c r="D44" s="7" t="str">
        <f>VLOOKUP(C44,'Account Allocation'!B:K,10,0)</f>
        <v>Aditya Yadav</v>
      </c>
      <c r="E44" s="7" t="s">
        <v>388</v>
      </c>
      <c r="F44" s="7" t="s">
        <v>48</v>
      </c>
      <c r="G44" s="7" t="s">
        <v>674</v>
      </c>
      <c r="H44" s="7" t="s">
        <v>2</v>
      </c>
      <c r="I44" s="7" t="s">
        <v>12</v>
      </c>
      <c r="J44" s="7"/>
      <c r="K44" s="7"/>
      <c r="L44" s="7"/>
      <c r="M44" s="7"/>
      <c r="N44" s="7"/>
      <c r="O44" s="6">
        <f t="shared" si="0"/>
        <v>0</v>
      </c>
      <c r="P44" s="7">
        <f t="shared" si="1"/>
        <v>-32247</v>
      </c>
      <c r="Q44" s="6" t="str">
        <f t="shared" si="2"/>
        <v>0-2 Days Resolution</v>
      </c>
      <c r="R44" s="7" t="str">
        <f t="shared" si="3"/>
        <v>NON-JIRA</v>
      </c>
      <c r="S44" s="7"/>
      <c r="T44" s="7" t="s">
        <v>54</v>
      </c>
      <c r="U44" s="7" t="s">
        <v>49</v>
      </c>
      <c r="V44" s="7">
        <v>423352811</v>
      </c>
      <c r="W44" s="7">
        <v>144145</v>
      </c>
      <c r="X44" s="8">
        <v>45139.404166666667</v>
      </c>
      <c r="Y44" s="7">
        <v>460113</v>
      </c>
      <c r="Z44" s="7" t="s">
        <v>50</v>
      </c>
      <c r="AA44" s="7" t="s">
        <v>1171</v>
      </c>
      <c r="AB44" s="7" t="s">
        <v>1172</v>
      </c>
      <c r="AC44" s="7"/>
      <c r="AD44" s="3" t="str">
        <f t="shared" si="4"/>
        <v>ABM_SYSCO_460113</v>
      </c>
      <c r="AE44" s="7"/>
      <c r="AF44" s="7"/>
    </row>
    <row r="45" spans="1:32" x14ac:dyDescent="0.35">
      <c r="A45" s="6">
        <v>45146</v>
      </c>
      <c r="B45" s="6">
        <v>45139</v>
      </c>
      <c r="C45" s="7" t="s">
        <v>52</v>
      </c>
      <c r="D45" s="7" t="str">
        <f>VLOOKUP(C45,'Account Allocation'!B:K,10,0)</f>
        <v>Aditya Yadav</v>
      </c>
      <c r="E45" s="7" t="s">
        <v>389</v>
      </c>
      <c r="F45" s="7" t="s">
        <v>48</v>
      </c>
      <c r="G45" s="7" t="s">
        <v>675</v>
      </c>
      <c r="H45" s="7" t="s">
        <v>2</v>
      </c>
      <c r="I45" s="7" t="s">
        <v>12</v>
      </c>
      <c r="J45" s="7"/>
      <c r="K45" s="7"/>
      <c r="L45" s="7"/>
      <c r="M45" s="7"/>
      <c r="N45" s="7"/>
      <c r="O45" s="6">
        <f t="shared" si="0"/>
        <v>0</v>
      </c>
      <c r="P45" s="7">
        <f t="shared" si="1"/>
        <v>-32247</v>
      </c>
      <c r="Q45" s="6" t="str">
        <f t="shared" si="2"/>
        <v>0-2 Days Resolution</v>
      </c>
      <c r="R45" s="7" t="str">
        <f t="shared" si="3"/>
        <v>NON-JIRA</v>
      </c>
      <c r="S45" s="7"/>
      <c r="T45" s="7" t="s">
        <v>54</v>
      </c>
      <c r="U45" s="7" t="s">
        <v>49</v>
      </c>
      <c r="V45" s="7">
        <v>423352810</v>
      </c>
      <c r="W45" s="7">
        <v>144144</v>
      </c>
      <c r="X45" s="8">
        <v>45139.404166666667</v>
      </c>
      <c r="Y45" s="7">
        <v>460113</v>
      </c>
      <c r="Z45" s="7" t="s">
        <v>50</v>
      </c>
      <c r="AA45" s="7" t="s">
        <v>1173</v>
      </c>
      <c r="AB45" s="7" t="s">
        <v>1174</v>
      </c>
      <c r="AC45" s="7"/>
      <c r="AD45" s="3" t="str">
        <f t="shared" si="4"/>
        <v>ABM_SYSCO_460113</v>
      </c>
      <c r="AE45" s="7"/>
      <c r="AF45" s="7"/>
    </row>
    <row r="46" spans="1:32" x14ac:dyDescent="0.35">
      <c r="A46" s="6">
        <v>45146</v>
      </c>
      <c r="B46" s="6">
        <v>45139</v>
      </c>
      <c r="C46" s="7" t="s">
        <v>52</v>
      </c>
      <c r="D46" s="7" t="str">
        <f>VLOOKUP(C46,'Account Allocation'!B:K,10,0)</f>
        <v>Aditya Yadav</v>
      </c>
      <c r="E46" s="7" t="s">
        <v>416</v>
      </c>
      <c r="F46" s="7" t="s">
        <v>48</v>
      </c>
      <c r="G46" s="7" t="s">
        <v>702</v>
      </c>
      <c r="H46" s="7" t="s">
        <v>2</v>
      </c>
      <c r="I46" s="7" t="s">
        <v>12</v>
      </c>
      <c r="J46" s="7"/>
      <c r="K46" s="7"/>
      <c r="L46" s="7"/>
      <c r="M46" s="7"/>
      <c r="N46" s="7"/>
      <c r="O46" s="6">
        <f t="shared" si="0"/>
        <v>0</v>
      </c>
      <c r="P46" s="7">
        <f t="shared" si="1"/>
        <v>-32247</v>
      </c>
      <c r="Q46" s="6" t="str">
        <f t="shared" si="2"/>
        <v>0-2 Days Resolution</v>
      </c>
      <c r="R46" s="7" t="str">
        <f t="shared" si="3"/>
        <v>NON-JIRA</v>
      </c>
      <c r="S46" s="7"/>
      <c r="T46" s="7" t="s">
        <v>55</v>
      </c>
      <c r="U46" s="7" t="s">
        <v>56</v>
      </c>
      <c r="V46" s="7" t="s">
        <v>1131</v>
      </c>
      <c r="W46" s="7"/>
      <c r="X46" s="8">
        <v>45139.565972222219</v>
      </c>
      <c r="Y46" s="7">
        <v>455644</v>
      </c>
      <c r="Z46" s="7" t="s">
        <v>57</v>
      </c>
      <c r="AA46" s="7" t="s">
        <v>1227</v>
      </c>
      <c r="AB46" s="7" t="s">
        <v>1228</v>
      </c>
      <c r="AC46" s="7"/>
      <c r="AD46" s="3" t="str">
        <f t="shared" si="4"/>
        <v>ABM_WAXIE SANITARY SUPPLY_455644</v>
      </c>
      <c r="AE46" s="7"/>
      <c r="AF46" s="7"/>
    </row>
    <row r="47" spans="1:32" x14ac:dyDescent="0.35">
      <c r="A47" s="6">
        <v>45146</v>
      </c>
      <c r="B47" s="6">
        <v>45139</v>
      </c>
      <c r="C47" s="7" t="s">
        <v>52</v>
      </c>
      <c r="D47" s="7" t="str">
        <f>VLOOKUP(C47,'Account Allocation'!B:K,10,0)</f>
        <v>Aditya Yadav</v>
      </c>
      <c r="E47" s="7" t="s">
        <v>417</v>
      </c>
      <c r="F47" s="7" t="s">
        <v>48</v>
      </c>
      <c r="G47" s="7" t="s">
        <v>703</v>
      </c>
      <c r="H47" s="7" t="s">
        <v>2</v>
      </c>
      <c r="I47" s="7" t="s">
        <v>12</v>
      </c>
      <c r="J47" s="7"/>
      <c r="K47" s="7"/>
      <c r="L47" s="7"/>
      <c r="M47" s="7"/>
      <c r="N47" s="7"/>
      <c r="O47" s="6">
        <f t="shared" si="0"/>
        <v>0</v>
      </c>
      <c r="P47" s="7">
        <f t="shared" si="1"/>
        <v>-32247</v>
      </c>
      <c r="Q47" s="6" t="str">
        <f t="shared" si="2"/>
        <v>0-2 Days Resolution</v>
      </c>
      <c r="R47" s="7" t="str">
        <f t="shared" si="3"/>
        <v>NON-JIRA</v>
      </c>
      <c r="S47" s="7"/>
      <c r="T47" s="7" t="s">
        <v>55</v>
      </c>
      <c r="U47" s="7" t="s">
        <v>56</v>
      </c>
      <c r="V47" s="7" t="s">
        <v>1132</v>
      </c>
      <c r="W47" s="7"/>
      <c r="X47" s="8">
        <v>45139.565972222219</v>
      </c>
      <c r="Y47" s="7">
        <v>455644</v>
      </c>
      <c r="Z47" s="7" t="s">
        <v>57</v>
      </c>
      <c r="AA47" s="7" t="s">
        <v>1229</v>
      </c>
      <c r="AB47" s="7" t="s">
        <v>1230</v>
      </c>
      <c r="AC47" s="7"/>
      <c r="AD47" s="3" t="str">
        <f t="shared" si="4"/>
        <v>ABM_WAXIE SANITARY SUPPLY_455644</v>
      </c>
      <c r="AE47" s="7"/>
      <c r="AF47" s="7"/>
    </row>
    <row r="48" spans="1:32" x14ac:dyDescent="0.35">
      <c r="A48" s="6">
        <v>45146</v>
      </c>
      <c r="B48" s="6">
        <v>45139</v>
      </c>
      <c r="C48" s="7" t="s">
        <v>52</v>
      </c>
      <c r="D48" s="7" t="str">
        <f>VLOOKUP(C48,'Account Allocation'!B:K,10,0)</f>
        <v>Aditya Yadav</v>
      </c>
      <c r="E48" s="7" t="s">
        <v>418</v>
      </c>
      <c r="F48" s="7" t="s">
        <v>48</v>
      </c>
      <c r="G48" s="7" t="s">
        <v>704</v>
      </c>
      <c r="H48" s="7" t="s">
        <v>2</v>
      </c>
      <c r="I48" s="7" t="s">
        <v>12</v>
      </c>
      <c r="J48" s="7"/>
      <c r="K48" s="7"/>
      <c r="L48" s="7"/>
      <c r="M48" s="7"/>
      <c r="N48" s="7"/>
      <c r="O48" s="6">
        <f t="shared" si="0"/>
        <v>0</v>
      </c>
      <c r="P48" s="7">
        <f t="shared" si="1"/>
        <v>-32247</v>
      </c>
      <c r="Q48" s="6" t="str">
        <f t="shared" si="2"/>
        <v>0-2 Days Resolution</v>
      </c>
      <c r="R48" s="7" t="str">
        <f t="shared" si="3"/>
        <v>NON-JIRA</v>
      </c>
      <c r="S48" s="7"/>
      <c r="T48" s="7" t="s">
        <v>55</v>
      </c>
      <c r="U48" s="7" t="s">
        <v>56</v>
      </c>
      <c r="V48" s="7" t="s">
        <v>1133</v>
      </c>
      <c r="W48" s="7"/>
      <c r="X48" s="8">
        <v>45139.565972222219</v>
      </c>
      <c r="Y48" s="7">
        <v>455644</v>
      </c>
      <c r="Z48" s="7" t="s">
        <v>57</v>
      </c>
      <c r="AA48" s="7" t="s">
        <v>1231</v>
      </c>
      <c r="AB48" s="7" t="s">
        <v>1232</v>
      </c>
      <c r="AC48" s="7"/>
      <c r="AD48" s="3" t="str">
        <f t="shared" si="4"/>
        <v>ABM_WAXIE SANITARY SUPPLY_455644</v>
      </c>
      <c r="AE48" s="7"/>
      <c r="AF48" s="7"/>
    </row>
    <row r="49" spans="1:32" x14ac:dyDescent="0.35">
      <c r="A49" s="6">
        <v>45146</v>
      </c>
      <c r="B49" s="6">
        <v>45139</v>
      </c>
      <c r="C49" s="7" t="s">
        <v>52</v>
      </c>
      <c r="D49" s="7" t="str">
        <f>VLOOKUP(C49,'Account Allocation'!B:K,10,0)</f>
        <v>Aditya Yadav</v>
      </c>
      <c r="E49" s="7" t="s">
        <v>419</v>
      </c>
      <c r="F49" s="7" t="s">
        <v>48</v>
      </c>
      <c r="G49" s="7" t="s">
        <v>705</v>
      </c>
      <c r="H49" s="7" t="s">
        <v>2</v>
      </c>
      <c r="I49" s="7" t="s">
        <v>12</v>
      </c>
      <c r="J49" s="7"/>
      <c r="K49" s="7"/>
      <c r="L49" s="7"/>
      <c r="M49" s="7"/>
      <c r="N49" s="7"/>
      <c r="O49" s="6">
        <f t="shared" si="0"/>
        <v>0</v>
      </c>
      <c r="P49" s="7">
        <f t="shared" si="1"/>
        <v>-32247</v>
      </c>
      <c r="Q49" s="6" t="str">
        <f t="shared" si="2"/>
        <v>0-2 Days Resolution</v>
      </c>
      <c r="R49" s="7" t="str">
        <f t="shared" si="3"/>
        <v>NON-JIRA</v>
      </c>
      <c r="S49" s="7"/>
      <c r="T49" s="7" t="s">
        <v>55</v>
      </c>
      <c r="U49" s="7" t="s">
        <v>56</v>
      </c>
      <c r="V49" s="7" t="s">
        <v>1134</v>
      </c>
      <c r="W49" s="7"/>
      <c r="X49" s="8">
        <v>45139.565972222219</v>
      </c>
      <c r="Y49" s="7">
        <v>455644</v>
      </c>
      <c r="Z49" s="7" t="s">
        <v>57</v>
      </c>
      <c r="AA49" s="7" t="s">
        <v>1233</v>
      </c>
      <c r="AB49" s="7" t="s">
        <v>1234</v>
      </c>
      <c r="AC49" s="7"/>
      <c r="AD49" s="3" t="str">
        <f t="shared" si="4"/>
        <v>ABM_WAXIE SANITARY SUPPLY_455644</v>
      </c>
      <c r="AE49" s="7"/>
      <c r="AF49" s="7"/>
    </row>
    <row r="50" spans="1:32" x14ac:dyDescent="0.35">
      <c r="A50" s="6">
        <v>45146</v>
      </c>
      <c r="B50" s="6">
        <v>45139</v>
      </c>
      <c r="C50" s="7" t="s">
        <v>52</v>
      </c>
      <c r="D50" s="7" t="str">
        <f>VLOOKUP(C50,'Account Allocation'!B:K,10,0)</f>
        <v>Aditya Yadav</v>
      </c>
      <c r="E50" s="7" t="s">
        <v>420</v>
      </c>
      <c r="F50" s="7" t="s">
        <v>48</v>
      </c>
      <c r="G50" s="7" t="s">
        <v>706</v>
      </c>
      <c r="H50" s="7" t="s">
        <v>2</v>
      </c>
      <c r="I50" s="7" t="s">
        <v>12</v>
      </c>
      <c r="J50" s="7"/>
      <c r="K50" s="7"/>
      <c r="L50" s="7"/>
      <c r="M50" s="7"/>
      <c r="N50" s="7"/>
      <c r="O50" s="6">
        <f t="shared" si="0"/>
        <v>0</v>
      </c>
      <c r="P50" s="7">
        <f t="shared" si="1"/>
        <v>-32247</v>
      </c>
      <c r="Q50" s="6" t="str">
        <f t="shared" si="2"/>
        <v>0-2 Days Resolution</v>
      </c>
      <c r="R50" s="7" t="str">
        <f t="shared" si="3"/>
        <v>NON-JIRA</v>
      </c>
      <c r="S50" s="7"/>
      <c r="T50" s="7" t="s">
        <v>55</v>
      </c>
      <c r="U50" s="7" t="s">
        <v>56</v>
      </c>
      <c r="V50" s="7" t="s">
        <v>1135</v>
      </c>
      <c r="W50" s="7"/>
      <c r="X50" s="8">
        <v>45139.567361111112</v>
      </c>
      <c r="Y50" s="7">
        <v>455644</v>
      </c>
      <c r="Z50" s="7" t="s">
        <v>57</v>
      </c>
      <c r="AA50" s="7" t="s">
        <v>1235</v>
      </c>
      <c r="AB50" s="7" t="s">
        <v>1236</v>
      </c>
      <c r="AC50" s="7"/>
      <c r="AD50" s="3" t="str">
        <f t="shared" si="4"/>
        <v>ABM_WAXIE SANITARY SUPPLY_455644</v>
      </c>
      <c r="AE50" s="7"/>
      <c r="AF50" s="7"/>
    </row>
    <row r="51" spans="1:32" x14ac:dyDescent="0.35">
      <c r="A51" s="6">
        <v>45146</v>
      </c>
      <c r="B51" s="6">
        <v>45139</v>
      </c>
      <c r="C51" s="7" t="s">
        <v>52</v>
      </c>
      <c r="D51" s="7" t="str">
        <f>VLOOKUP(C51,'Account Allocation'!B:K,10,0)</f>
        <v>Aditya Yadav</v>
      </c>
      <c r="E51" s="7" t="s">
        <v>421</v>
      </c>
      <c r="F51" s="7" t="s">
        <v>48</v>
      </c>
      <c r="G51" s="7" t="s">
        <v>707</v>
      </c>
      <c r="H51" s="7" t="s">
        <v>2</v>
      </c>
      <c r="I51" s="7" t="s">
        <v>12</v>
      </c>
      <c r="J51" s="7"/>
      <c r="K51" s="7"/>
      <c r="L51" s="7"/>
      <c r="M51" s="7"/>
      <c r="N51" s="7"/>
      <c r="O51" s="6">
        <f t="shared" si="0"/>
        <v>0</v>
      </c>
      <c r="P51" s="7">
        <f t="shared" si="1"/>
        <v>-32247</v>
      </c>
      <c r="Q51" s="6" t="str">
        <f t="shared" si="2"/>
        <v>0-2 Days Resolution</v>
      </c>
      <c r="R51" s="7" t="str">
        <f t="shared" si="3"/>
        <v>NON-JIRA</v>
      </c>
      <c r="S51" s="7"/>
      <c r="T51" s="7" t="s">
        <v>55</v>
      </c>
      <c r="U51" s="7" t="s">
        <v>56</v>
      </c>
      <c r="V51" s="7" t="s">
        <v>1136</v>
      </c>
      <c r="W51" s="7"/>
      <c r="X51" s="8">
        <v>45139.567361111112</v>
      </c>
      <c r="Y51" s="7">
        <v>455644</v>
      </c>
      <c r="Z51" s="7" t="s">
        <v>57</v>
      </c>
      <c r="AA51" s="7" t="s">
        <v>1237</v>
      </c>
      <c r="AB51" s="7" t="s">
        <v>1238</v>
      </c>
      <c r="AC51" s="7"/>
      <c r="AD51" s="3" t="str">
        <f t="shared" si="4"/>
        <v>ABM_WAXIE SANITARY SUPPLY_455644</v>
      </c>
      <c r="AE51" s="7"/>
      <c r="AF51" s="7"/>
    </row>
    <row r="52" spans="1:32" x14ac:dyDescent="0.35">
      <c r="A52" s="6">
        <v>45146</v>
      </c>
      <c r="B52" s="6">
        <v>45139</v>
      </c>
      <c r="C52" s="7" t="s">
        <v>52</v>
      </c>
      <c r="D52" s="7" t="str">
        <f>VLOOKUP(C52,'Account Allocation'!B:K,10,0)</f>
        <v>Aditya Yadav</v>
      </c>
      <c r="E52" s="7" t="s">
        <v>422</v>
      </c>
      <c r="F52" s="7" t="s">
        <v>48</v>
      </c>
      <c r="G52" s="7" t="s">
        <v>708</v>
      </c>
      <c r="H52" s="7" t="s">
        <v>2</v>
      </c>
      <c r="I52" s="7" t="s">
        <v>12</v>
      </c>
      <c r="J52" s="7"/>
      <c r="K52" s="7"/>
      <c r="L52" s="7"/>
      <c r="M52" s="7"/>
      <c r="N52" s="7"/>
      <c r="O52" s="6">
        <f t="shared" si="0"/>
        <v>0</v>
      </c>
      <c r="P52" s="7">
        <f t="shared" si="1"/>
        <v>-32247</v>
      </c>
      <c r="Q52" s="6" t="str">
        <f t="shared" si="2"/>
        <v>0-2 Days Resolution</v>
      </c>
      <c r="R52" s="7" t="str">
        <f t="shared" si="3"/>
        <v>NON-JIRA</v>
      </c>
      <c r="S52" s="7"/>
      <c r="T52" s="7" t="s">
        <v>55</v>
      </c>
      <c r="U52" s="7" t="s">
        <v>56</v>
      </c>
      <c r="V52" s="7" t="s">
        <v>1137</v>
      </c>
      <c r="W52" s="7"/>
      <c r="X52" s="8">
        <v>45139.567361111112</v>
      </c>
      <c r="Y52" s="7">
        <v>455644</v>
      </c>
      <c r="Z52" s="7" t="s">
        <v>57</v>
      </c>
      <c r="AA52" s="7" t="s">
        <v>1239</v>
      </c>
      <c r="AB52" s="7" t="s">
        <v>1240</v>
      </c>
      <c r="AC52" s="7"/>
      <c r="AD52" s="3" t="str">
        <f t="shared" si="4"/>
        <v>ABM_WAXIE SANITARY SUPPLY_455644</v>
      </c>
      <c r="AE52" s="7"/>
      <c r="AF52" s="7"/>
    </row>
    <row r="53" spans="1:32" x14ac:dyDescent="0.35">
      <c r="A53" s="6">
        <v>45146</v>
      </c>
      <c r="B53" s="6">
        <v>45139</v>
      </c>
      <c r="C53" s="7" t="s">
        <v>52</v>
      </c>
      <c r="D53" s="7" t="str">
        <f>VLOOKUP(C53,'Account Allocation'!B:K,10,0)</f>
        <v>Aditya Yadav</v>
      </c>
      <c r="E53" s="7" t="s">
        <v>423</v>
      </c>
      <c r="F53" s="7" t="s">
        <v>48</v>
      </c>
      <c r="G53" s="7" t="s">
        <v>709</v>
      </c>
      <c r="H53" s="7" t="s">
        <v>2</v>
      </c>
      <c r="I53" s="7" t="s">
        <v>12</v>
      </c>
      <c r="J53" s="7"/>
      <c r="K53" s="7"/>
      <c r="L53" s="7"/>
      <c r="M53" s="7"/>
      <c r="N53" s="7"/>
      <c r="O53" s="6">
        <f t="shared" si="0"/>
        <v>0</v>
      </c>
      <c r="P53" s="7">
        <f t="shared" si="1"/>
        <v>-32247</v>
      </c>
      <c r="Q53" s="6" t="str">
        <f t="shared" si="2"/>
        <v>0-2 Days Resolution</v>
      </c>
      <c r="R53" s="7" t="str">
        <f t="shared" si="3"/>
        <v>NON-JIRA</v>
      </c>
      <c r="S53" s="7"/>
      <c r="T53" s="7" t="s">
        <v>55</v>
      </c>
      <c r="U53" s="7" t="s">
        <v>56</v>
      </c>
      <c r="V53" s="7" t="s">
        <v>1138</v>
      </c>
      <c r="W53" s="7"/>
      <c r="X53" s="8">
        <v>45139.567361111112</v>
      </c>
      <c r="Y53" s="7">
        <v>455644</v>
      </c>
      <c r="Z53" s="7" t="s">
        <v>57</v>
      </c>
      <c r="AA53" s="7" t="s">
        <v>1241</v>
      </c>
      <c r="AB53" s="7" t="s">
        <v>1242</v>
      </c>
      <c r="AC53" s="7"/>
      <c r="AD53" s="3" t="str">
        <f t="shared" si="4"/>
        <v>ABM_WAXIE SANITARY SUPPLY_455644</v>
      </c>
      <c r="AE53" s="7"/>
      <c r="AF53" s="7"/>
    </row>
    <row r="54" spans="1:32" x14ac:dyDescent="0.35">
      <c r="A54" s="6">
        <v>45146</v>
      </c>
      <c r="B54" s="6">
        <v>45139</v>
      </c>
      <c r="C54" s="7" t="s">
        <v>52</v>
      </c>
      <c r="D54" s="7" t="str">
        <f>VLOOKUP(C54,'Account Allocation'!B:K,10,0)</f>
        <v>Aditya Yadav</v>
      </c>
      <c r="E54" s="7" t="s">
        <v>424</v>
      </c>
      <c r="F54" s="7" t="s">
        <v>48</v>
      </c>
      <c r="G54" s="7" t="s">
        <v>710</v>
      </c>
      <c r="H54" s="7" t="s">
        <v>2</v>
      </c>
      <c r="I54" s="7" t="s">
        <v>12</v>
      </c>
      <c r="J54" s="7"/>
      <c r="K54" s="7"/>
      <c r="L54" s="7"/>
      <c r="M54" s="7"/>
      <c r="N54" s="7"/>
      <c r="O54" s="6">
        <f t="shared" si="0"/>
        <v>0</v>
      </c>
      <c r="P54" s="7">
        <f t="shared" si="1"/>
        <v>-32247</v>
      </c>
      <c r="Q54" s="6" t="str">
        <f t="shared" si="2"/>
        <v>0-2 Days Resolution</v>
      </c>
      <c r="R54" s="7" t="str">
        <f t="shared" si="3"/>
        <v>NON-JIRA</v>
      </c>
      <c r="S54" s="7"/>
      <c r="T54" s="7" t="s">
        <v>55</v>
      </c>
      <c r="U54" s="7" t="s">
        <v>56</v>
      </c>
      <c r="V54" s="7" t="s">
        <v>1139</v>
      </c>
      <c r="W54" s="7"/>
      <c r="X54" s="8">
        <v>45139.567361111112</v>
      </c>
      <c r="Y54" s="7">
        <v>455644</v>
      </c>
      <c r="Z54" s="7" t="s">
        <v>57</v>
      </c>
      <c r="AA54" s="7" t="s">
        <v>1243</v>
      </c>
      <c r="AB54" s="7" t="s">
        <v>1244</v>
      </c>
      <c r="AC54" s="7"/>
      <c r="AD54" s="3" t="str">
        <f t="shared" si="4"/>
        <v>ABM_WAXIE SANITARY SUPPLY_455644</v>
      </c>
      <c r="AE54" s="7"/>
      <c r="AF54" s="7"/>
    </row>
    <row r="55" spans="1:32" x14ac:dyDescent="0.35">
      <c r="A55" s="6">
        <v>45146</v>
      </c>
      <c r="B55" s="6">
        <v>45139</v>
      </c>
      <c r="C55" s="7" t="s">
        <v>52</v>
      </c>
      <c r="D55" s="7" t="str">
        <f>VLOOKUP(C55,'Account Allocation'!B:K,10,0)</f>
        <v>Aditya Yadav</v>
      </c>
      <c r="E55" s="7" t="s">
        <v>425</v>
      </c>
      <c r="F55" s="7" t="s">
        <v>48</v>
      </c>
      <c r="G55" s="7" t="s">
        <v>711</v>
      </c>
      <c r="H55" s="7" t="s">
        <v>2</v>
      </c>
      <c r="I55" s="7" t="s">
        <v>12</v>
      </c>
      <c r="J55" s="7"/>
      <c r="K55" s="7"/>
      <c r="L55" s="7"/>
      <c r="M55" s="7"/>
      <c r="N55" s="7"/>
      <c r="O55" s="6">
        <f t="shared" si="0"/>
        <v>0</v>
      </c>
      <c r="P55" s="7">
        <f t="shared" si="1"/>
        <v>-32247</v>
      </c>
      <c r="Q55" s="6" t="str">
        <f t="shared" si="2"/>
        <v>0-2 Days Resolution</v>
      </c>
      <c r="R55" s="7" t="str">
        <f t="shared" si="3"/>
        <v>NON-JIRA</v>
      </c>
      <c r="S55" s="7"/>
      <c r="T55" s="7" t="s">
        <v>55</v>
      </c>
      <c r="U55" s="7" t="s">
        <v>56</v>
      </c>
      <c r="V55" s="7" t="s">
        <v>1140</v>
      </c>
      <c r="W55" s="7"/>
      <c r="X55" s="8">
        <v>45139.567361111112</v>
      </c>
      <c r="Y55" s="7">
        <v>455644</v>
      </c>
      <c r="Z55" s="7" t="s">
        <v>57</v>
      </c>
      <c r="AA55" s="7" t="s">
        <v>1245</v>
      </c>
      <c r="AB55" s="7" t="s">
        <v>1246</v>
      </c>
      <c r="AC55" s="7"/>
      <c r="AD55" s="3" t="str">
        <f t="shared" si="4"/>
        <v>ABM_WAXIE SANITARY SUPPLY_455644</v>
      </c>
      <c r="AE55" s="7"/>
      <c r="AF55" s="7"/>
    </row>
    <row r="56" spans="1:32" x14ac:dyDescent="0.35">
      <c r="A56" s="6">
        <v>45146</v>
      </c>
      <c r="B56" s="6">
        <v>45139</v>
      </c>
      <c r="C56" s="7" t="s">
        <v>52</v>
      </c>
      <c r="D56" s="7" t="str">
        <f>VLOOKUP(C56,'Account Allocation'!B:K,10,0)</f>
        <v>Aditya Yadav</v>
      </c>
      <c r="E56" s="7" t="s">
        <v>426</v>
      </c>
      <c r="F56" s="7" t="s">
        <v>48</v>
      </c>
      <c r="G56" s="7" t="s">
        <v>712</v>
      </c>
      <c r="H56" s="7" t="s">
        <v>2</v>
      </c>
      <c r="I56" s="7" t="s">
        <v>12</v>
      </c>
      <c r="J56" s="7"/>
      <c r="K56" s="7"/>
      <c r="L56" s="7"/>
      <c r="M56" s="7"/>
      <c r="N56" s="7"/>
      <c r="O56" s="6">
        <f t="shared" si="0"/>
        <v>0</v>
      </c>
      <c r="P56" s="7">
        <f t="shared" si="1"/>
        <v>-32247</v>
      </c>
      <c r="Q56" s="6" t="str">
        <f t="shared" si="2"/>
        <v>0-2 Days Resolution</v>
      </c>
      <c r="R56" s="7" t="str">
        <f t="shared" si="3"/>
        <v>NON-JIRA</v>
      </c>
      <c r="S56" s="7"/>
      <c r="T56" s="7" t="s">
        <v>55</v>
      </c>
      <c r="U56" s="7" t="s">
        <v>56</v>
      </c>
      <c r="V56" s="7" t="s">
        <v>1141</v>
      </c>
      <c r="W56" s="7"/>
      <c r="X56" s="8">
        <v>45139.567361111112</v>
      </c>
      <c r="Y56" s="7">
        <v>455644</v>
      </c>
      <c r="Z56" s="7" t="s">
        <v>57</v>
      </c>
      <c r="AA56" s="7" t="s">
        <v>1247</v>
      </c>
      <c r="AB56" s="7" t="s">
        <v>1248</v>
      </c>
      <c r="AC56" s="7"/>
      <c r="AD56" s="3" t="str">
        <f t="shared" si="4"/>
        <v>ABM_WAXIE SANITARY SUPPLY_455644</v>
      </c>
      <c r="AE56" s="7"/>
      <c r="AF56" s="7"/>
    </row>
    <row r="57" spans="1:32" x14ac:dyDescent="0.35">
      <c r="A57" s="6">
        <v>45146</v>
      </c>
      <c r="B57" s="6">
        <v>45139</v>
      </c>
      <c r="C57" s="7" t="s">
        <v>52</v>
      </c>
      <c r="D57" s="7" t="str">
        <f>VLOOKUP(C57,'Account Allocation'!B:K,10,0)</f>
        <v>Aditya Yadav</v>
      </c>
      <c r="E57" s="7" t="s">
        <v>427</v>
      </c>
      <c r="F57" s="7" t="s">
        <v>48</v>
      </c>
      <c r="G57" s="7" t="s">
        <v>713</v>
      </c>
      <c r="H57" s="7" t="s">
        <v>2</v>
      </c>
      <c r="I57" s="7" t="s">
        <v>12</v>
      </c>
      <c r="J57" s="7"/>
      <c r="K57" s="7"/>
      <c r="L57" s="7"/>
      <c r="M57" s="7"/>
      <c r="N57" s="7"/>
      <c r="O57" s="6">
        <f t="shared" si="0"/>
        <v>0</v>
      </c>
      <c r="P57" s="7">
        <f t="shared" si="1"/>
        <v>-32247</v>
      </c>
      <c r="Q57" s="6" t="str">
        <f t="shared" si="2"/>
        <v>0-2 Days Resolution</v>
      </c>
      <c r="R57" s="7" t="str">
        <f t="shared" si="3"/>
        <v>NON-JIRA</v>
      </c>
      <c r="S57" s="7"/>
      <c r="T57" s="7" t="s">
        <v>55</v>
      </c>
      <c r="U57" s="7" t="s">
        <v>56</v>
      </c>
      <c r="V57" s="7" t="s">
        <v>1142</v>
      </c>
      <c r="W57" s="7"/>
      <c r="X57" s="8">
        <v>45139.567361111112</v>
      </c>
      <c r="Y57" s="7">
        <v>455644</v>
      </c>
      <c r="Z57" s="7" t="s">
        <v>57</v>
      </c>
      <c r="AA57" s="7" t="s">
        <v>1249</v>
      </c>
      <c r="AB57" s="7" t="s">
        <v>1250</v>
      </c>
      <c r="AC57" s="7"/>
      <c r="AD57" s="3" t="str">
        <f t="shared" si="4"/>
        <v>ABM_WAXIE SANITARY SUPPLY_455644</v>
      </c>
      <c r="AE57" s="7"/>
      <c r="AF57" s="7"/>
    </row>
    <row r="58" spans="1:32" x14ac:dyDescent="0.35">
      <c r="A58" s="6">
        <v>45146</v>
      </c>
      <c r="B58" s="6">
        <v>45139</v>
      </c>
      <c r="C58" s="7" t="s">
        <v>52</v>
      </c>
      <c r="D58" s="7" t="str">
        <f>VLOOKUP(C58,'Account Allocation'!B:K,10,0)</f>
        <v>Aditya Yadav</v>
      </c>
      <c r="E58" s="7" t="s">
        <v>428</v>
      </c>
      <c r="F58" s="7" t="s">
        <v>48</v>
      </c>
      <c r="G58" s="7" t="s">
        <v>714</v>
      </c>
      <c r="H58" s="7" t="s">
        <v>2</v>
      </c>
      <c r="I58" s="7" t="s">
        <v>12</v>
      </c>
      <c r="J58" s="7"/>
      <c r="K58" s="7"/>
      <c r="L58" s="7"/>
      <c r="M58" s="7"/>
      <c r="N58" s="7"/>
      <c r="O58" s="6">
        <f t="shared" si="0"/>
        <v>0</v>
      </c>
      <c r="P58" s="7">
        <f t="shared" si="1"/>
        <v>-32247</v>
      </c>
      <c r="Q58" s="6" t="str">
        <f t="shared" si="2"/>
        <v>0-2 Days Resolution</v>
      </c>
      <c r="R58" s="7" t="str">
        <f t="shared" si="3"/>
        <v>NON-JIRA</v>
      </c>
      <c r="S58" s="7"/>
      <c r="T58" s="7" t="s">
        <v>55</v>
      </c>
      <c r="U58" s="7" t="s">
        <v>56</v>
      </c>
      <c r="V58" s="7" t="s">
        <v>1143</v>
      </c>
      <c r="W58" s="7"/>
      <c r="X58" s="8">
        <v>45139.567361111112</v>
      </c>
      <c r="Y58" s="7">
        <v>455644</v>
      </c>
      <c r="Z58" s="7" t="s">
        <v>57</v>
      </c>
      <c r="AA58" s="7" t="s">
        <v>1251</v>
      </c>
      <c r="AB58" s="7" t="s">
        <v>1252</v>
      </c>
      <c r="AC58" s="7"/>
      <c r="AD58" s="3" t="str">
        <f t="shared" si="4"/>
        <v>ABM_WAXIE SANITARY SUPPLY_455644</v>
      </c>
      <c r="AE58" s="7"/>
      <c r="AF58" s="7"/>
    </row>
    <row r="59" spans="1:32" x14ac:dyDescent="0.35">
      <c r="A59" s="6">
        <v>45146</v>
      </c>
      <c r="B59" s="6">
        <v>45139</v>
      </c>
      <c r="C59" s="7" t="s">
        <v>52</v>
      </c>
      <c r="D59" s="7" t="str">
        <f>VLOOKUP(C59,'Account Allocation'!B:K,10,0)</f>
        <v>Aditya Yadav</v>
      </c>
      <c r="E59" s="7" t="s">
        <v>429</v>
      </c>
      <c r="F59" s="7" t="s">
        <v>48</v>
      </c>
      <c r="G59" s="7" t="s">
        <v>714</v>
      </c>
      <c r="H59" s="7" t="s">
        <v>2</v>
      </c>
      <c r="I59" s="7" t="s">
        <v>12</v>
      </c>
      <c r="J59" s="7"/>
      <c r="K59" s="7"/>
      <c r="L59" s="7"/>
      <c r="M59" s="7"/>
      <c r="N59" s="7"/>
      <c r="O59" s="6">
        <f t="shared" si="0"/>
        <v>0</v>
      </c>
      <c r="P59" s="7">
        <f t="shared" si="1"/>
        <v>-32247</v>
      </c>
      <c r="Q59" s="6" t="str">
        <f t="shared" si="2"/>
        <v>0-2 Days Resolution</v>
      </c>
      <c r="R59" s="7" t="str">
        <f t="shared" si="3"/>
        <v>NON-JIRA</v>
      </c>
      <c r="S59" s="7"/>
      <c r="T59" s="7" t="s">
        <v>55</v>
      </c>
      <c r="U59" s="7" t="s">
        <v>56</v>
      </c>
      <c r="V59" s="7" t="s">
        <v>1144</v>
      </c>
      <c r="W59" s="7"/>
      <c r="X59" s="8">
        <v>45139.567361111112</v>
      </c>
      <c r="Y59" s="7">
        <v>455644</v>
      </c>
      <c r="Z59" s="7" t="s">
        <v>57</v>
      </c>
      <c r="AA59" s="7" t="s">
        <v>1253</v>
      </c>
      <c r="AB59" s="7" t="s">
        <v>1254</v>
      </c>
      <c r="AC59" s="7"/>
      <c r="AD59" s="3" t="str">
        <f t="shared" si="4"/>
        <v>ABM_WAXIE SANITARY SUPPLY_455644</v>
      </c>
      <c r="AE59" s="7"/>
      <c r="AF59" s="7"/>
    </row>
    <row r="60" spans="1:32" x14ac:dyDescent="0.35">
      <c r="A60" s="6">
        <v>45146</v>
      </c>
      <c r="B60" s="6">
        <v>45139</v>
      </c>
      <c r="C60" s="7" t="s">
        <v>52</v>
      </c>
      <c r="D60" s="7" t="str">
        <f>VLOOKUP(C60,'Account Allocation'!B:K,10,0)</f>
        <v>Aditya Yadav</v>
      </c>
      <c r="E60" s="7" t="s">
        <v>430</v>
      </c>
      <c r="F60" s="7" t="s">
        <v>48</v>
      </c>
      <c r="G60" s="7" t="s">
        <v>715</v>
      </c>
      <c r="H60" s="7" t="s">
        <v>2</v>
      </c>
      <c r="I60" s="7" t="s">
        <v>12</v>
      </c>
      <c r="J60" s="7"/>
      <c r="K60" s="7"/>
      <c r="L60" s="7"/>
      <c r="M60" s="7"/>
      <c r="N60" s="7"/>
      <c r="O60" s="6">
        <f t="shared" si="0"/>
        <v>0</v>
      </c>
      <c r="P60" s="7">
        <f t="shared" si="1"/>
        <v>-32247</v>
      </c>
      <c r="Q60" s="6" t="str">
        <f t="shared" si="2"/>
        <v>0-2 Days Resolution</v>
      </c>
      <c r="R60" s="7" t="str">
        <f t="shared" si="3"/>
        <v>NON-JIRA</v>
      </c>
      <c r="S60" s="7"/>
      <c r="T60" s="7" t="s">
        <v>55</v>
      </c>
      <c r="U60" s="7" t="s">
        <v>56</v>
      </c>
      <c r="V60" s="7" t="s">
        <v>1145</v>
      </c>
      <c r="W60" s="7"/>
      <c r="X60" s="8">
        <v>45139.568055555559</v>
      </c>
      <c r="Y60" s="7">
        <v>455644</v>
      </c>
      <c r="Z60" s="7" t="s">
        <v>57</v>
      </c>
      <c r="AA60" s="7" t="s">
        <v>1255</v>
      </c>
      <c r="AB60" s="7" t="s">
        <v>1256</v>
      </c>
      <c r="AC60" s="7"/>
      <c r="AD60" s="3" t="str">
        <f t="shared" si="4"/>
        <v>ABM_WAXIE SANITARY SUPPLY_455644</v>
      </c>
      <c r="AE60" s="7"/>
      <c r="AF60" s="7"/>
    </row>
    <row r="61" spans="1:32" x14ac:dyDescent="0.35">
      <c r="A61" s="6">
        <v>45146</v>
      </c>
      <c r="B61" s="6">
        <v>45139</v>
      </c>
      <c r="C61" s="7" t="s">
        <v>52</v>
      </c>
      <c r="D61" s="7" t="str">
        <f>VLOOKUP(C61,'Account Allocation'!B:K,10,0)</f>
        <v>Aditya Yadav</v>
      </c>
      <c r="E61" s="7" t="s">
        <v>431</v>
      </c>
      <c r="F61" s="7" t="s">
        <v>48</v>
      </c>
      <c r="G61" s="7" t="s">
        <v>716</v>
      </c>
      <c r="H61" s="7" t="s">
        <v>2</v>
      </c>
      <c r="I61" s="7" t="s">
        <v>12</v>
      </c>
      <c r="J61" s="7"/>
      <c r="K61" s="7"/>
      <c r="L61" s="7"/>
      <c r="M61" s="7"/>
      <c r="N61" s="7"/>
      <c r="O61" s="6">
        <f t="shared" si="0"/>
        <v>0</v>
      </c>
      <c r="P61" s="7">
        <f t="shared" si="1"/>
        <v>-32247</v>
      </c>
      <c r="Q61" s="6" t="str">
        <f t="shared" si="2"/>
        <v>0-2 Days Resolution</v>
      </c>
      <c r="R61" s="7" t="str">
        <f t="shared" si="3"/>
        <v>NON-JIRA</v>
      </c>
      <c r="S61" s="7"/>
      <c r="T61" s="7" t="s">
        <v>55</v>
      </c>
      <c r="U61" s="7" t="s">
        <v>56</v>
      </c>
      <c r="V61" s="7" t="s">
        <v>1146</v>
      </c>
      <c r="W61" s="7"/>
      <c r="X61" s="8">
        <v>45139.568055555559</v>
      </c>
      <c r="Y61" s="7">
        <v>455644</v>
      </c>
      <c r="Z61" s="7" t="s">
        <v>57</v>
      </c>
      <c r="AA61" s="7" t="s">
        <v>1257</v>
      </c>
      <c r="AB61" s="7" t="s">
        <v>1258</v>
      </c>
      <c r="AC61" s="7"/>
      <c r="AD61" s="3" t="str">
        <f t="shared" si="4"/>
        <v>ABM_WAXIE SANITARY SUPPLY_455644</v>
      </c>
      <c r="AE61" s="7"/>
      <c r="AF61" s="7"/>
    </row>
    <row r="62" spans="1:32" x14ac:dyDescent="0.35">
      <c r="A62" s="6">
        <v>45146</v>
      </c>
      <c r="B62" s="6">
        <v>45139</v>
      </c>
      <c r="C62" s="7" t="s">
        <v>52</v>
      </c>
      <c r="D62" s="7" t="str">
        <f>VLOOKUP(C62,'Account Allocation'!B:K,10,0)</f>
        <v>Aditya Yadav</v>
      </c>
      <c r="E62" s="7" t="s">
        <v>432</v>
      </c>
      <c r="F62" s="7" t="s">
        <v>48</v>
      </c>
      <c r="G62" s="7" t="s">
        <v>717</v>
      </c>
      <c r="H62" s="7" t="s">
        <v>2</v>
      </c>
      <c r="I62" s="7" t="s">
        <v>12</v>
      </c>
      <c r="J62" s="7"/>
      <c r="K62" s="7"/>
      <c r="L62" s="7"/>
      <c r="M62" s="7"/>
      <c r="N62" s="7"/>
      <c r="O62" s="6">
        <f t="shared" si="0"/>
        <v>0</v>
      </c>
      <c r="P62" s="7">
        <f t="shared" si="1"/>
        <v>-32247</v>
      </c>
      <c r="Q62" s="6" t="str">
        <f t="shared" si="2"/>
        <v>0-2 Days Resolution</v>
      </c>
      <c r="R62" s="7" t="str">
        <f t="shared" si="3"/>
        <v>NON-JIRA</v>
      </c>
      <c r="S62" s="7"/>
      <c r="T62" s="7" t="s">
        <v>55</v>
      </c>
      <c r="U62" s="7" t="s">
        <v>56</v>
      </c>
      <c r="V62" s="7" t="s">
        <v>1147</v>
      </c>
      <c r="W62" s="7"/>
      <c r="X62" s="8">
        <v>45139.568749999999</v>
      </c>
      <c r="Y62" s="7">
        <v>455644</v>
      </c>
      <c r="Z62" s="7" t="s">
        <v>57</v>
      </c>
      <c r="AA62" s="7" t="s">
        <v>1259</v>
      </c>
      <c r="AB62" s="7" t="s">
        <v>1260</v>
      </c>
      <c r="AC62" s="7"/>
      <c r="AD62" s="3" t="str">
        <f t="shared" si="4"/>
        <v>ABM_WAXIE SANITARY SUPPLY_455644</v>
      </c>
      <c r="AE62" s="7"/>
      <c r="AF62" s="7"/>
    </row>
    <row r="63" spans="1:32" x14ac:dyDescent="0.35">
      <c r="A63" s="6">
        <v>45146</v>
      </c>
      <c r="B63" s="6">
        <v>45139</v>
      </c>
      <c r="C63" s="7" t="s">
        <v>52</v>
      </c>
      <c r="D63" s="7" t="str">
        <f>VLOOKUP(C63,'Account Allocation'!B:K,10,0)</f>
        <v>Aditya Yadav</v>
      </c>
      <c r="E63" s="7" t="s">
        <v>433</v>
      </c>
      <c r="F63" s="7" t="s">
        <v>48</v>
      </c>
      <c r="G63" s="7" t="s">
        <v>718</v>
      </c>
      <c r="H63" s="7" t="s">
        <v>2</v>
      </c>
      <c r="I63" s="7" t="s">
        <v>12</v>
      </c>
      <c r="J63" s="7"/>
      <c r="K63" s="7"/>
      <c r="L63" s="7"/>
      <c r="M63" s="7"/>
      <c r="N63" s="7"/>
      <c r="O63" s="6">
        <f t="shared" si="0"/>
        <v>0</v>
      </c>
      <c r="P63" s="7">
        <f t="shared" si="1"/>
        <v>-32247</v>
      </c>
      <c r="Q63" s="6" t="str">
        <f t="shared" si="2"/>
        <v>0-2 Days Resolution</v>
      </c>
      <c r="R63" s="7" t="str">
        <f t="shared" si="3"/>
        <v>NON-JIRA</v>
      </c>
      <c r="S63" s="7"/>
      <c r="T63" s="7" t="s">
        <v>1058</v>
      </c>
      <c r="U63" s="7" t="s">
        <v>49</v>
      </c>
      <c r="V63" s="7" t="s">
        <v>1148</v>
      </c>
      <c r="W63" s="7" t="s">
        <v>1830</v>
      </c>
      <c r="X63" s="8">
        <v>45139.784722222219</v>
      </c>
      <c r="Y63" s="7">
        <v>455688</v>
      </c>
      <c r="Z63" s="7" t="s">
        <v>50</v>
      </c>
      <c r="AA63" s="7" t="s">
        <v>1261</v>
      </c>
      <c r="AB63" s="7" t="s">
        <v>1262</v>
      </c>
      <c r="AC63" s="7"/>
      <c r="AD63" s="3" t="str">
        <f t="shared" si="4"/>
        <v>ABM_LOWES_455688</v>
      </c>
      <c r="AE63" s="7"/>
      <c r="AF63" s="7"/>
    </row>
    <row r="64" spans="1:32" x14ac:dyDescent="0.35">
      <c r="A64" s="6">
        <v>45146</v>
      </c>
      <c r="B64" s="6">
        <v>45139</v>
      </c>
      <c r="C64" s="7" t="s">
        <v>59</v>
      </c>
      <c r="D64" s="7" t="str">
        <f>VLOOKUP(C64,'Account Allocation'!B:K,10,0)</f>
        <v>Omkar Sagavekar</v>
      </c>
      <c r="E64" s="7" t="s">
        <v>392</v>
      </c>
      <c r="F64" s="7" t="s">
        <v>48</v>
      </c>
      <c r="G64" s="7" t="s">
        <v>678</v>
      </c>
      <c r="H64" s="7" t="s">
        <v>2</v>
      </c>
      <c r="I64" s="7" t="s">
        <v>12</v>
      </c>
      <c r="J64" s="7"/>
      <c r="K64" s="7"/>
      <c r="L64" s="7"/>
      <c r="M64" s="7"/>
      <c r="N64" s="7"/>
      <c r="O64" s="6">
        <f t="shared" si="0"/>
        <v>0</v>
      </c>
      <c r="P64" s="7">
        <f t="shared" si="1"/>
        <v>-32247</v>
      </c>
      <c r="Q64" s="6" t="str">
        <f t="shared" si="2"/>
        <v>0-2 Days Resolution</v>
      </c>
      <c r="R64" s="7" t="str">
        <f t="shared" si="3"/>
        <v>NON-JIRA</v>
      </c>
      <c r="S64" s="7"/>
      <c r="T64" s="7" t="s">
        <v>61</v>
      </c>
      <c r="U64" s="7" t="s">
        <v>49</v>
      </c>
      <c r="V64" s="7" t="s">
        <v>1125</v>
      </c>
      <c r="W64" s="7"/>
      <c r="X64" s="8">
        <v>45138.86550925926</v>
      </c>
      <c r="Y64" s="7">
        <v>540498</v>
      </c>
      <c r="Z64" s="7" t="s">
        <v>50</v>
      </c>
      <c r="AA64" s="7" t="s">
        <v>1179</v>
      </c>
      <c r="AB64" s="7" t="s">
        <v>1180</v>
      </c>
      <c r="AC64" s="7"/>
      <c r="AD64" s="3" t="str">
        <f t="shared" si="4"/>
        <v>Ecolab_ZORCH INTERNATIONAL, INC._540498</v>
      </c>
      <c r="AE64" s="7"/>
      <c r="AF64" s="7"/>
    </row>
    <row r="65" spans="1:32" x14ac:dyDescent="0.35">
      <c r="A65" s="6">
        <v>45146</v>
      </c>
      <c r="B65" s="6">
        <v>45139</v>
      </c>
      <c r="C65" s="7" t="s">
        <v>59</v>
      </c>
      <c r="D65" s="7" t="str">
        <f>VLOOKUP(C65,'Account Allocation'!B:K,10,0)</f>
        <v>Omkar Sagavekar</v>
      </c>
      <c r="E65" s="7" t="s">
        <v>391</v>
      </c>
      <c r="F65" s="7" t="s">
        <v>48</v>
      </c>
      <c r="G65" s="7" t="s">
        <v>677</v>
      </c>
      <c r="H65" s="7" t="s">
        <v>2</v>
      </c>
      <c r="I65" s="7" t="s">
        <v>12</v>
      </c>
      <c r="J65" s="7"/>
      <c r="K65" s="7"/>
      <c r="L65" s="7"/>
      <c r="M65" s="7"/>
      <c r="N65" s="7"/>
      <c r="O65" s="6">
        <f t="shared" si="0"/>
        <v>0</v>
      </c>
      <c r="P65" s="7">
        <f t="shared" si="1"/>
        <v>-32247</v>
      </c>
      <c r="Q65" s="6" t="str">
        <f t="shared" si="2"/>
        <v>0-2 Days Resolution</v>
      </c>
      <c r="R65" s="7" t="str">
        <f t="shared" si="3"/>
        <v>NON-JIRA</v>
      </c>
      <c r="S65" s="7"/>
      <c r="T65" s="7" t="s">
        <v>110</v>
      </c>
      <c r="U65" s="7" t="s">
        <v>49</v>
      </c>
      <c r="V65" s="7">
        <v>8813607837</v>
      </c>
      <c r="W65" s="7" t="s">
        <v>1824</v>
      </c>
      <c r="X65" s="8">
        <v>45139.065972222219</v>
      </c>
      <c r="Y65" s="7">
        <v>540495</v>
      </c>
      <c r="Z65" s="7" t="s">
        <v>50</v>
      </c>
      <c r="AA65" s="7" t="s">
        <v>1177</v>
      </c>
      <c r="AB65" s="7" t="s">
        <v>1178</v>
      </c>
      <c r="AC65" s="7"/>
      <c r="AD65" s="3" t="str">
        <f t="shared" si="4"/>
        <v>Ecolab_VWR INTERNATIONAL LLC - USA_540495</v>
      </c>
      <c r="AE65" s="7"/>
      <c r="AF65" s="7"/>
    </row>
    <row r="66" spans="1:32" x14ac:dyDescent="0.35">
      <c r="A66" s="6">
        <v>45146</v>
      </c>
      <c r="B66" s="6">
        <v>45139</v>
      </c>
      <c r="C66" s="7" t="s">
        <v>59</v>
      </c>
      <c r="D66" s="7" t="str">
        <f>VLOOKUP(C66,'Account Allocation'!B:K,10,0)</f>
        <v>Omkar Sagavekar</v>
      </c>
      <c r="E66" s="7" t="s">
        <v>393</v>
      </c>
      <c r="F66" s="7" t="s">
        <v>48</v>
      </c>
      <c r="G66" s="7" t="s">
        <v>679</v>
      </c>
      <c r="H66" s="7" t="s">
        <v>2</v>
      </c>
      <c r="I66" s="7" t="s">
        <v>12</v>
      </c>
      <c r="J66" s="7"/>
      <c r="K66" s="7"/>
      <c r="L66" s="7"/>
      <c r="M66" s="7"/>
      <c r="N66" s="7"/>
      <c r="O66" s="6">
        <f t="shared" si="0"/>
        <v>0</v>
      </c>
      <c r="P66" s="7">
        <f t="shared" si="1"/>
        <v>-32247</v>
      </c>
      <c r="Q66" s="6" t="str">
        <f t="shared" si="2"/>
        <v>0-2 Days Resolution</v>
      </c>
      <c r="R66" s="7" t="str">
        <f t="shared" si="3"/>
        <v>NON-JIRA</v>
      </c>
      <c r="S66" s="7"/>
      <c r="T66" s="7" t="s">
        <v>65</v>
      </c>
      <c r="U66" s="7" t="s">
        <v>49</v>
      </c>
      <c r="V66" s="7">
        <v>9787484261</v>
      </c>
      <c r="W66" s="7" t="s">
        <v>1825</v>
      </c>
      <c r="X66" s="8">
        <v>45139.397222222222</v>
      </c>
      <c r="Y66" s="7">
        <v>540492</v>
      </c>
      <c r="Z66" s="7" t="s">
        <v>50</v>
      </c>
      <c r="AA66" s="7" t="s">
        <v>1181</v>
      </c>
      <c r="AB66" s="7" t="s">
        <v>1182</v>
      </c>
      <c r="AC66" s="7"/>
      <c r="AD66" s="3" t="str">
        <f t="shared" si="4"/>
        <v>Ecolab_GRAINGER_540492</v>
      </c>
      <c r="AE66" s="7"/>
      <c r="AF66" s="7"/>
    </row>
    <row r="67" spans="1:32" x14ac:dyDescent="0.35">
      <c r="A67" s="6">
        <v>45146</v>
      </c>
      <c r="B67" s="6">
        <v>45139</v>
      </c>
      <c r="C67" s="7" t="s">
        <v>59</v>
      </c>
      <c r="D67" s="7" t="str">
        <f>VLOOKUP(C67,'Account Allocation'!B:K,10,0)</f>
        <v>Omkar Sagavekar</v>
      </c>
      <c r="E67" s="7" t="s">
        <v>394</v>
      </c>
      <c r="F67" s="7" t="s">
        <v>62</v>
      </c>
      <c r="G67" s="7" t="s">
        <v>680</v>
      </c>
      <c r="H67" s="7" t="s">
        <v>2</v>
      </c>
      <c r="I67" s="7" t="s">
        <v>12</v>
      </c>
      <c r="J67" s="7"/>
      <c r="K67" s="7"/>
      <c r="L67" s="7"/>
      <c r="M67" s="7"/>
      <c r="N67" s="7"/>
      <c r="O67" s="6">
        <f t="shared" si="0"/>
        <v>0</v>
      </c>
      <c r="P67" s="7">
        <f t="shared" si="1"/>
        <v>-32247</v>
      </c>
      <c r="Q67" s="6" t="str">
        <f t="shared" si="2"/>
        <v>0-2 Days Resolution</v>
      </c>
      <c r="R67" s="7" t="str">
        <f t="shared" si="3"/>
        <v>NON-JIRA</v>
      </c>
      <c r="S67" s="7"/>
      <c r="T67" s="7" t="s">
        <v>65</v>
      </c>
      <c r="U67" s="7" t="s">
        <v>49</v>
      </c>
      <c r="V67" s="7">
        <v>9787584094</v>
      </c>
      <c r="W67" s="7" t="s">
        <v>1826</v>
      </c>
      <c r="X67" s="8">
        <v>45139.388194444444</v>
      </c>
      <c r="Y67" s="7">
        <v>540492</v>
      </c>
      <c r="Z67" s="7" t="s">
        <v>50</v>
      </c>
      <c r="AA67" s="7" t="s">
        <v>1183</v>
      </c>
      <c r="AB67" s="7" t="s">
        <v>1184</v>
      </c>
      <c r="AC67" s="7" t="s">
        <v>80</v>
      </c>
      <c r="AD67" s="3" t="str">
        <f t="shared" si="4"/>
        <v>Ecolab_GRAINGER_540492</v>
      </c>
      <c r="AE67" s="7"/>
      <c r="AF67" s="7"/>
    </row>
    <row r="68" spans="1:32" x14ac:dyDescent="0.35">
      <c r="A68" s="6">
        <v>45146</v>
      </c>
      <c r="B68" s="6">
        <v>45139</v>
      </c>
      <c r="C68" s="7" t="s">
        <v>59</v>
      </c>
      <c r="D68" s="7" t="str">
        <f>VLOOKUP(C68,'Account Allocation'!B:K,10,0)</f>
        <v>Omkar Sagavekar</v>
      </c>
      <c r="E68" s="7" t="s">
        <v>395</v>
      </c>
      <c r="F68" s="7" t="s">
        <v>48</v>
      </c>
      <c r="G68" s="7" t="s">
        <v>681</v>
      </c>
      <c r="H68" s="7" t="s">
        <v>2</v>
      </c>
      <c r="I68" s="7" t="s">
        <v>12</v>
      </c>
      <c r="J68" s="7"/>
      <c r="K68" s="7"/>
      <c r="L68" s="7"/>
      <c r="M68" s="7"/>
      <c r="N68" s="7"/>
      <c r="O68" s="6">
        <f t="shared" si="0"/>
        <v>0</v>
      </c>
      <c r="P68" s="7">
        <f t="shared" si="1"/>
        <v>-32247</v>
      </c>
      <c r="Q68" s="6" t="str">
        <f t="shared" si="2"/>
        <v>0-2 Days Resolution</v>
      </c>
      <c r="R68" s="7" t="str">
        <f t="shared" si="3"/>
        <v>NON-JIRA</v>
      </c>
      <c r="S68" s="7"/>
      <c r="T68" s="7" t="s">
        <v>65</v>
      </c>
      <c r="U68" s="7" t="s">
        <v>49</v>
      </c>
      <c r="V68" s="7">
        <v>9788320324</v>
      </c>
      <c r="W68" s="7" t="s">
        <v>1827</v>
      </c>
      <c r="X68" s="8">
        <v>45139.386111111111</v>
      </c>
      <c r="Y68" s="7">
        <v>540492</v>
      </c>
      <c r="Z68" s="7" t="s">
        <v>50</v>
      </c>
      <c r="AA68" s="7" t="s">
        <v>1185</v>
      </c>
      <c r="AB68" s="7" t="s">
        <v>1186</v>
      </c>
      <c r="AC68" s="7"/>
      <c r="AD68" s="3" t="str">
        <f t="shared" si="4"/>
        <v>Ecolab_GRAINGER_540492</v>
      </c>
      <c r="AE68" s="7"/>
      <c r="AF68" s="7"/>
    </row>
    <row r="69" spans="1:32" x14ac:dyDescent="0.35">
      <c r="A69" s="6">
        <v>45146</v>
      </c>
      <c r="B69" s="6">
        <v>45139</v>
      </c>
      <c r="C69" s="7" t="s">
        <v>59</v>
      </c>
      <c r="D69" s="7" t="str">
        <f>VLOOKUP(C69,'Account Allocation'!B:K,10,0)</f>
        <v>Omkar Sagavekar</v>
      </c>
      <c r="E69" s="7" t="s">
        <v>396</v>
      </c>
      <c r="F69" s="7" t="s">
        <v>48</v>
      </c>
      <c r="G69" s="7" t="s">
        <v>682</v>
      </c>
      <c r="H69" s="7" t="s">
        <v>2</v>
      </c>
      <c r="I69" s="7" t="s">
        <v>12</v>
      </c>
      <c r="J69" s="7"/>
      <c r="K69" s="7"/>
      <c r="L69" s="7"/>
      <c r="M69" s="7"/>
      <c r="N69" s="7"/>
      <c r="O69" s="6">
        <f t="shared" si="0"/>
        <v>0</v>
      </c>
      <c r="P69" s="7">
        <f t="shared" si="1"/>
        <v>-32247</v>
      </c>
      <c r="Q69" s="6" t="str">
        <f t="shared" si="2"/>
        <v>0-2 Days Resolution</v>
      </c>
      <c r="R69" s="7" t="str">
        <f t="shared" si="3"/>
        <v>NON-JIRA</v>
      </c>
      <c r="S69" s="7"/>
      <c r="T69" s="7" t="s">
        <v>65</v>
      </c>
      <c r="U69" s="7" t="s">
        <v>49</v>
      </c>
      <c r="V69" s="7">
        <v>9788326453</v>
      </c>
      <c r="W69" s="7" t="s">
        <v>1827</v>
      </c>
      <c r="X69" s="8">
        <v>45139.334027777775</v>
      </c>
      <c r="Y69" s="7">
        <v>540492</v>
      </c>
      <c r="Z69" s="7" t="s">
        <v>50</v>
      </c>
      <c r="AA69" s="7" t="s">
        <v>1187</v>
      </c>
      <c r="AB69" s="7" t="s">
        <v>1188</v>
      </c>
      <c r="AC69" s="7"/>
      <c r="AD69" s="3" t="str">
        <f t="shared" si="4"/>
        <v>Ecolab_GRAINGER_540492</v>
      </c>
      <c r="AE69" s="7"/>
      <c r="AF69" s="7"/>
    </row>
    <row r="70" spans="1:32" x14ac:dyDescent="0.35">
      <c r="A70" s="6">
        <v>45146</v>
      </c>
      <c r="B70" s="6">
        <v>45139</v>
      </c>
      <c r="C70" s="7" t="s">
        <v>59</v>
      </c>
      <c r="D70" s="7" t="str">
        <f>VLOOKUP(C70,'Account Allocation'!B:K,10,0)</f>
        <v>Omkar Sagavekar</v>
      </c>
      <c r="E70" s="7" t="s">
        <v>434</v>
      </c>
      <c r="F70" s="7" t="s">
        <v>48</v>
      </c>
      <c r="G70" s="7" t="s">
        <v>719</v>
      </c>
      <c r="H70" s="7" t="s">
        <v>2</v>
      </c>
      <c r="I70" s="7" t="s">
        <v>12</v>
      </c>
      <c r="J70" s="7"/>
      <c r="K70" s="7"/>
      <c r="L70" s="7"/>
      <c r="M70" s="7"/>
      <c r="N70" s="7"/>
      <c r="O70" s="6">
        <f t="shared" si="0"/>
        <v>0</v>
      </c>
      <c r="P70" s="7">
        <f t="shared" si="1"/>
        <v>-32247</v>
      </c>
      <c r="Q70" s="6" t="str">
        <f t="shared" si="2"/>
        <v>0-2 Days Resolution</v>
      </c>
      <c r="R70" s="7" t="str">
        <f t="shared" si="3"/>
        <v>NON-JIRA</v>
      </c>
      <c r="S70" s="7"/>
      <c r="T70" s="7" t="s">
        <v>61</v>
      </c>
      <c r="U70" s="7" t="s">
        <v>49</v>
      </c>
      <c r="V70" s="7" t="s">
        <v>1149</v>
      </c>
      <c r="W70" s="7"/>
      <c r="X70" s="8">
        <v>45139.713888888888</v>
      </c>
      <c r="Y70" s="7">
        <v>540498</v>
      </c>
      <c r="Z70" s="7" t="s">
        <v>50</v>
      </c>
      <c r="AA70" s="7" t="s">
        <v>1263</v>
      </c>
      <c r="AB70" s="7" t="s">
        <v>1264</v>
      </c>
      <c r="AC70" s="7"/>
      <c r="AD70" s="3" t="str">
        <f t="shared" si="4"/>
        <v>Ecolab_ZORCH INTERNATIONAL, INC._540498</v>
      </c>
      <c r="AE70" s="7"/>
      <c r="AF70" s="7"/>
    </row>
    <row r="71" spans="1:32" x14ac:dyDescent="0.35">
      <c r="A71" s="6">
        <v>45146</v>
      </c>
      <c r="B71" s="6">
        <v>45139</v>
      </c>
      <c r="C71" s="7" t="s">
        <v>59</v>
      </c>
      <c r="D71" s="7" t="str">
        <f>VLOOKUP(C71,'Account Allocation'!B:K,10,0)</f>
        <v>Omkar Sagavekar</v>
      </c>
      <c r="E71" s="7" t="s">
        <v>435</v>
      </c>
      <c r="F71" s="7" t="s">
        <v>48</v>
      </c>
      <c r="G71" s="7" t="s">
        <v>720</v>
      </c>
      <c r="H71" s="7" t="s">
        <v>2</v>
      </c>
      <c r="I71" s="7" t="s">
        <v>12</v>
      </c>
      <c r="J71" s="7"/>
      <c r="K71" s="7"/>
      <c r="L71" s="7"/>
      <c r="M71" s="7"/>
      <c r="N71" s="7"/>
      <c r="O71" s="6">
        <f t="shared" si="0"/>
        <v>0</v>
      </c>
      <c r="P71" s="7">
        <f t="shared" si="1"/>
        <v>-32247</v>
      </c>
      <c r="Q71" s="6" t="str">
        <f t="shared" si="2"/>
        <v>0-2 Days Resolution</v>
      </c>
      <c r="R71" s="7" t="str">
        <f t="shared" ref="R71:R134" si="5">IF(S71="","NON-JIRA","JIRA")</f>
        <v>NON-JIRA</v>
      </c>
      <c r="S71" s="7"/>
      <c r="T71" s="7" t="s">
        <v>61</v>
      </c>
      <c r="U71" s="7" t="s">
        <v>49</v>
      </c>
      <c r="V71" s="7" t="s">
        <v>1150</v>
      </c>
      <c r="W71" s="7"/>
      <c r="X71" s="8">
        <v>45139.713888888888</v>
      </c>
      <c r="Y71" s="7">
        <v>540498</v>
      </c>
      <c r="Z71" s="7" t="s">
        <v>50</v>
      </c>
      <c r="AA71" s="7" t="s">
        <v>1265</v>
      </c>
      <c r="AB71" s="7" t="s">
        <v>1266</v>
      </c>
      <c r="AC71" s="7"/>
      <c r="AD71" s="3" t="str">
        <f t="shared" si="4"/>
        <v>Ecolab_ZORCH INTERNATIONAL, INC._540498</v>
      </c>
      <c r="AE71" s="7"/>
      <c r="AF71" s="7"/>
    </row>
    <row r="72" spans="1:32" x14ac:dyDescent="0.35">
      <c r="A72" s="6">
        <v>45146</v>
      </c>
      <c r="B72" s="6">
        <v>45139</v>
      </c>
      <c r="C72" s="7" t="s">
        <v>59</v>
      </c>
      <c r="D72" s="7" t="str">
        <f>VLOOKUP(C72,'Account Allocation'!B:K,10,0)</f>
        <v>Omkar Sagavekar</v>
      </c>
      <c r="E72" s="7" t="s">
        <v>436</v>
      </c>
      <c r="F72" s="7" t="s">
        <v>48</v>
      </c>
      <c r="G72" s="7" t="s">
        <v>721</v>
      </c>
      <c r="H72" s="7" t="s">
        <v>2</v>
      </c>
      <c r="I72" s="7" t="s">
        <v>12</v>
      </c>
      <c r="J72" s="7"/>
      <c r="K72" s="7"/>
      <c r="L72" s="7"/>
      <c r="M72" s="7"/>
      <c r="N72" s="7"/>
      <c r="O72" s="6">
        <f t="shared" ref="O72:O135" si="6">IF(N72&lt;&gt;"",N72,IF(M72&lt;&gt;"",M72,L72))</f>
        <v>0</v>
      </c>
      <c r="P72" s="7">
        <f t="shared" ref="P72:P135" si="7">NETWORKDAYS(A72,O72)</f>
        <v>-32247</v>
      </c>
      <c r="Q72" s="6" t="str">
        <f t="shared" ref="Q72:Q135" si="8">IF(P72&lt;=2,"0-2 Days Resolution",IF(AND(P72&gt;=3,P72&lt;=5),"3 - 5 Days Resoultion",IF(AND(P72&gt;=6,P72&lt;=10),"6 - 10 Days Resolution",IF(AND(P72&gt;=11,P72&lt;=15),"11 - 15 Days Resolution",IF(AND(P72&gt;=16,P72&lt;=20),"16 - 20 Days Resolution",IF(P72&gt;=21,"&gt; 20 Days Resolution"))))))</f>
        <v>0-2 Days Resolution</v>
      </c>
      <c r="R72" s="7" t="str">
        <f t="shared" si="5"/>
        <v>NON-JIRA</v>
      </c>
      <c r="S72" s="7"/>
      <c r="T72" s="7" t="s">
        <v>61</v>
      </c>
      <c r="U72" s="7" t="s">
        <v>49</v>
      </c>
      <c r="V72" s="7" t="s">
        <v>1151</v>
      </c>
      <c r="W72" s="7"/>
      <c r="X72" s="8">
        <v>45139.713888888888</v>
      </c>
      <c r="Y72" s="7">
        <v>540498</v>
      </c>
      <c r="Z72" s="7" t="s">
        <v>50</v>
      </c>
      <c r="AA72" s="7" t="s">
        <v>1267</v>
      </c>
      <c r="AB72" s="7" t="s">
        <v>1268</v>
      </c>
      <c r="AC72" s="7"/>
      <c r="AD72" s="3" t="str">
        <f t="shared" si="4"/>
        <v>Ecolab_ZORCH INTERNATIONAL, INC._540498</v>
      </c>
      <c r="AE72" s="7"/>
      <c r="AF72" s="7"/>
    </row>
    <row r="73" spans="1:32" x14ac:dyDescent="0.35">
      <c r="A73" s="6">
        <v>45146</v>
      </c>
      <c r="B73" s="6">
        <v>45139</v>
      </c>
      <c r="C73" s="7" t="s">
        <v>59</v>
      </c>
      <c r="D73" s="7" t="str">
        <f>VLOOKUP(C73,'Account Allocation'!B:K,10,0)</f>
        <v>Omkar Sagavekar</v>
      </c>
      <c r="E73" s="7" t="s">
        <v>437</v>
      </c>
      <c r="F73" s="7" t="s">
        <v>48</v>
      </c>
      <c r="G73" s="7" t="s">
        <v>722</v>
      </c>
      <c r="H73" s="7" t="s">
        <v>2</v>
      </c>
      <c r="I73" s="7" t="s">
        <v>12</v>
      </c>
      <c r="J73" s="7"/>
      <c r="K73" s="7"/>
      <c r="L73" s="7"/>
      <c r="M73" s="7"/>
      <c r="N73" s="7"/>
      <c r="O73" s="6">
        <f t="shared" si="6"/>
        <v>0</v>
      </c>
      <c r="P73" s="7">
        <f t="shared" si="7"/>
        <v>-32247</v>
      </c>
      <c r="Q73" s="6" t="str">
        <f t="shared" si="8"/>
        <v>0-2 Days Resolution</v>
      </c>
      <c r="R73" s="7" t="str">
        <f t="shared" si="5"/>
        <v>NON-JIRA</v>
      </c>
      <c r="S73" s="7"/>
      <c r="T73" s="7" t="s">
        <v>61</v>
      </c>
      <c r="U73" s="7" t="s">
        <v>49</v>
      </c>
      <c r="V73" s="7" t="s">
        <v>1152</v>
      </c>
      <c r="W73" s="7"/>
      <c r="X73" s="8">
        <v>45139.713888888888</v>
      </c>
      <c r="Y73" s="7">
        <v>540498</v>
      </c>
      <c r="Z73" s="7" t="s">
        <v>50</v>
      </c>
      <c r="AA73" s="7" t="s">
        <v>1269</v>
      </c>
      <c r="AB73" s="7" t="s">
        <v>1270</v>
      </c>
      <c r="AC73" s="7"/>
      <c r="AD73" s="3" t="str">
        <f t="shared" ref="AD73:AD136" si="9">CONCATENATE(C73,"_",T73,"_",Y73)</f>
        <v>Ecolab_ZORCH INTERNATIONAL, INC._540498</v>
      </c>
      <c r="AE73" s="7"/>
      <c r="AF73" s="7"/>
    </row>
    <row r="74" spans="1:32" x14ac:dyDescent="0.35">
      <c r="A74" s="6">
        <v>45146</v>
      </c>
      <c r="B74" s="6">
        <v>45139</v>
      </c>
      <c r="C74" s="7" t="s">
        <v>59</v>
      </c>
      <c r="D74" s="7" t="str">
        <f>VLOOKUP(C74,'Account Allocation'!B:K,10,0)</f>
        <v>Omkar Sagavekar</v>
      </c>
      <c r="E74" s="7" t="s">
        <v>438</v>
      </c>
      <c r="F74" s="7" t="s">
        <v>48</v>
      </c>
      <c r="G74" s="7" t="s">
        <v>723</v>
      </c>
      <c r="H74" s="7" t="s">
        <v>2</v>
      </c>
      <c r="I74" s="7" t="s">
        <v>12</v>
      </c>
      <c r="J74" s="7"/>
      <c r="K74" s="7"/>
      <c r="L74" s="7"/>
      <c r="M74" s="7"/>
      <c r="N74" s="7"/>
      <c r="O74" s="6">
        <f t="shared" si="6"/>
        <v>0</v>
      </c>
      <c r="P74" s="7">
        <f t="shared" si="7"/>
        <v>-32247</v>
      </c>
      <c r="Q74" s="6" t="str">
        <f t="shared" si="8"/>
        <v>0-2 Days Resolution</v>
      </c>
      <c r="R74" s="7" t="str">
        <f t="shared" si="5"/>
        <v>NON-JIRA</v>
      </c>
      <c r="S74" s="7"/>
      <c r="T74" s="7" t="s">
        <v>61</v>
      </c>
      <c r="U74" s="7" t="s">
        <v>49</v>
      </c>
      <c r="V74" s="7" t="s">
        <v>1153</v>
      </c>
      <c r="W74" s="7"/>
      <c r="X74" s="8">
        <v>45139.713888888888</v>
      </c>
      <c r="Y74" s="7">
        <v>540498</v>
      </c>
      <c r="Z74" s="7" t="s">
        <v>50</v>
      </c>
      <c r="AA74" s="7" t="s">
        <v>1271</v>
      </c>
      <c r="AB74" s="7" t="s">
        <v>1272</v>
      </c>
      <c r="AC74" s="7"/>
      <c r="AD74" s="3" t="str">
        <f t="shared" si="9"/>
        <v>Ecolab_ZORCH INTERNATIONAL, INC._540498</v>
      </c>
      <c r="AE74" s="7"/>
      <c r="AF74" s="7"/>
    </row>
    <row r="75" spans="1:32" x14ac:dyDescent="0.35">
      <c r="A75" s="6">
        <v>45146</v>
      </c>
      <c r="B75" s="6">
        <v>45139</v>
      </c>
      <c r="C75" s="7" t="s">
        <v>66</v>
      </c>
      <c r="D75" s="7" t="str">
        <f>VLOOKUP(C75,'Account Allocation'!B:K,10,0)</f>
        <v>Omkar Sagavekar</v>
      </c>
      <c r="E75" s="7" t="s">
        <v>401</v>
      </c>
      <c r="F75" s="7" t="s">
        <v>48</v>
      </c>
      <c r="G75" s="7" t="s">
        <v>687</v>
      </c>
      <c r="H75" s="7" t="s">
        <v>2</v>
      </c>
      <c r="I75" s="7" t="s">
        <v>12</v>
      </c>
      <c r="J75" s="7"/>
      <c r="K75" s="7"/>
      <c r="L75" s="7"/>
      <c r="M75" s="7"/>
      <c r="N75" s="7"/>
      <c r="O75" s="6">
        <f t="shared" si="6"/>
        <v>0</v>
      </c>
      <c r="P75" s="7">
        <f t="shared" si="7"/>
        <v>-32247</v>
      </c>
      <c r="Q75" s="6" t="str">
        <f t="shared" si="8"/>
        <v>0-2 Days Resolution</v>
      </c>
      <c r="R75" s="7" t="str">
        <f t="shared" si="5"/>
        <v>NON-JIRA</v>
      </c>
      <c r="S75" s="7"/>
      <c r="T75" s="7" t="s">
        <v>93</v>
      </c>
      <c r="U75" s="7" t="s">
        <v>49</v>
      </c>
      <c r="V75" s="7">
        <v>1750235</v>
      </c>
      <c r="W75" s="7">
        <v>4503154136</v>
      </c>
      <c r="X75" s="8">
        <v>45138.969201388885</v>
      </c>
      <c r="Y75" s="7">
        <v>539935</v>
      </c>
      <c r="Z75" s="7" t="s">
        <v>50</v>
      </c>
      <c r="AA75" s="7" t="s">
        <v>1197</v>
      </c>
      <c r="AB75" s="7" t="s">
        <v>1198</v>
      </c>
      <c r="AC75" s="7"/>
      <c r="AD75" s="3" t="str">
        <f t="shared" si="9"/>
        <v>Kiewit_Ferguson US Holdings Inc_539935</v>
      </c>
      <c r="AE75" s="7"/>
      <c r="AF75" s="7"/>
    </row>
    <row r="76" spans="1:32" x14ac:dyDescent="0.35">
      <c r="A76" s="6">
        <v>45146</v>
      </c>
      <c r="B76" s="6">
        <v>45139</v>
      </c>
      <c r="C76" s="7" t="s">
        <v>66</v>
      </c>
      <c r="D76" s="7" t="str">
        <f>VLOOKUP(C76,'Account Allocation'!B:K,10,0)</f>
        <v>Omkar Sagavekar</v>
      </c>
      <c r="E76" s="7" t="s">
        <v>402</v>
      </c>
      <c r="F76" s="7" t="s">
        <v>62</v>
      </c>
      <c r="G76" s="7" t="s">
        <v>688</v>
      </c>
      <c r="H76" s="7" t="s">
        <v>2</v>
      </c>
      <c r="I76" s="7" t="s">
        <v>12</v>
      </c>
      <c r="J76" s="7"/>
      <c r="K76" s="7"/>
      <c r="L76" s="7"/>
      <c r="M76" s="7"/>
      <c r="N76" s="7"/>
      <c r="O76" s="6">
        <f t="shared" si="6"/>
        <v>0</v>
      </c>
      <c r="P76" s="7">
        <f t="shared" si="7"/>
        <v>-32247</v>
      </c>
      <c r="Q76" s="6" t="str">
        <f t="shared" si="8"/>
        <v>0-2 Days Resolution</v>
      </c>
      <c r="R76" s="7" t="str">
        <f t="shared" si="5"/>
        <v>NON-JIRA</v>
      </c>
      <c r="S76" s="7"/>
      <c r="T76" s="7" t="s">
        <v>67</v>
      </c>
      <c r="U76" s="7" t="s">
        <v>49</v>
      </c>
      <c r="V76" s="7" t="s">
        <v>1130</v>
      </c>
      <c r="W76" s="7">
        <v>4503156924</v>
      </c>
      <c r="X76" s="8">
        <v>45139.151388888888</v>
      </c>
      <c r="Y76" s="7">
        <v>545568</v>
      </c>
      <c r="Z76" s="7" t="s">
        <v>50</v>
      </c>
      <c r="AA76" s="7" t="s">
        <v>1199</v>
      </c>
      <c r="AB76" s="7" t="s">
        <v>1200</v>
      </c>
      <c r="AC76" s="7" t="s">
        <v>64</v>
      </c>
      <c r="AD76" s="3" t="str">
        <f t="shared" si="9"/>
        <v>Kiewit_Amazon Capital Services Inc_545568</v>
      </c>
      <c r="AE76" s="7"/>
      <c r="AF76" s="7"/>
    </row>
    <row r="77" spans="1:32" x14ac:dyDescent="0.35">
      <c r="A77" s="6">
        <v>45146</v>
      </c>
      <c r="B77" s="6">
        <v>45139</v>
      </c>
      <c r="C77" s="7" t="s">
        <v>66</v>
      </c>
      <c r="D77" s="7" t="str">
        <f>VLOOKUP(C77,'Account Allocation'!B:K,10,0)</f>
        <v>Omkar Sagavekar</v>
      </c>
      <c r="E77" s="7" t="s">
        <v>406</v>
      </c>
      <c r="F77" s="7" t="s">
        <v>62</v>
      </c>
      <c r="G77" s="7" t="s">
        <v>692</v>
      </c>
      <c r="H77" s="7" t="s">
        <v>2</v>
      </c>
      <c r="I77" s="7" t="s">
        <v>12</v>
      </c>
      <c r="J77" s="7"/>
      <c r="K77" s="7"/>
      <c r="L77" s="7"/>
      <c r="M77" s="7"/>
      <c r="N77" s="7"/>
      <c r="O77" s="6">
        <f t="shared" si="6"/>
        <v>0</v>
      </c>
      <c r="P77" s="7">
        <f t="shared" si="7"/>
        <v>-32247</v>
      </c>
      <c r="Q77" s="6" t="str">
        <f t="shared" si="8"/>
        <v>0-2 Days Resolution</v>
      </c>
      <c r="R77" s="7" t="str">
        <f t="shared" si="5"/>
        <v>NON-JIRA</v>
      </c>
      <c r="S77" s="7"/>
      <c r="T77" s="7" t="s">
        <v>82</v>
      </c>
      <c r="U77" s="7" t="s">
        <v>49</v>
      </c>
      <c r="V77" s="7">
        <v>9333242191</v>
      </c>
      <c r="W77" s="7">
        <v>4503143272</v>
      </c>
      <c r="X77" s="8">
        <v>45139.176388888889</v>
      </c>
      <c r="Y77" s="7">
        <v>566727</v>
      </c>
      <c r="Z77" s="7" t="s">
        <v>50</v>
      </c>
      <c r="AA77" s="7" t="s">
        <v>1207</v>
      </c>
      <c r="AB77" s="7" t="s">
        <v>1208</v>
      </c>
      <c r="AC77" s="7" t="s">
        <v>80</v>
      </c>
      <c r="AD77" s="3" t="str">
        <f t="shared" si="9"/>
        <v>Kiewit_Graybar Electric Company Inc_566727</v>
      </c>
      <c r="AE77" s="7"/>
      <c r="AF77" s="7"/>
    </row>
    <row r="78" spans="1:32" x14ac:dyDescent="0.35">
      <c r="A78" s="6">
        <v>45146</v>
      </c>
      <c r="B78" s="6">
        <v>45139</v>
      </c>
      <c r="C78" s="7" t="s">
        <v>66</v>
      </c>
      <c r="D78" s="7" t="str">
        <f>VLOOKUP(C78,'Account Allocation'!B:K,10,0)</f>
        <v>Omkar Sagavekar</v>
      </c>
      <c r="E78" s="7" t="s">
        <v>407</v>
      </c>
      <c r="F78" s="7" t="s">
        <v>62</v>
      </c>
      <c r="G78" s="7" t="s">
        <v>693</v>
      </c>
      <c r="H78" s="7" t="s">
        <v>2</v>
      </c>
      <c r="I78" s="7" t="s">
        <v>12</v>
      </c>
      <c r="J78" s="7"/>
      <c r="K78" s="7"/>
      <c r="L78" s="7"/>
      <c r="M78" s="7"/>
      <c r="N78" s="7"/>
      <c r="O78" s="6">
        <f t="shared" si="6"/>
        <v>0</v>
      </c>
      <c r="P78" s="7">
        <f t="shared" si="7"/>
        <v>-32247</v>
      </c>
      <c r="Q78" s="6" t="str">
        <f t="shared" si="8"/>
        <v>0-2 Days Resolution</v>
      </c>
      <c r="R78" s="7" t="str">
        <f t="shared" si="5"/>
        <v>NON-JIRA</v>
      </c>
      <c r="S78" s="7"/>
      <c r="T78" s="7" t="s">
        <v>82</v>
      </c>
      <c r="U78" s="7" t="s">
        <v>49</v>
      </c>
      <c r="V78" s="7">
        <v>9333242194</v>
      </c>
      <c r="W78" s="7">
        <v>4503155305</v>
      </c>
      <c r="X78" s="8">
        <v>45139.175000000003</v>
      </c>
      <c r="Y78" s="7">
        <v>566727</v>
      </c>
      <c r="Z78" s="7" t="s">
        <v>50</v>
      </c>
      <c r="AA78" s="7" t="s">
        <v>1209</v>
      </c>
      <c r="AB78" s="7" t="s">
        <v>1210</v>
      </c>
      <c r="AC78" s="7" t="s">
        <v>64</v>
      </c>
      <c r="AD78" s="3" t="str">
        <f t="shared" si="9"/>
        <v>Kiewit_Graybar Electric Company Inc_566727</v>
      </c>
      <c r="AE78" s="7"/>
      <c r="AF78" s="7"/>
    </row>
    <row r="79" spans="1:32" x14ac:dyDescent="0.35">
      <c r="A79" s="6">
        <v>45146</v>
      </c>
      <c r="B79" s="6">
        <v>45139</v>
      </c>
      <c r="C79" s="7" t="s">
        <v>66</v>
      </c>
      <c r="D79" s="7" t="str">
        <f>VLOOKUP(C79,'Account Allocation'!B:K,10,0)</f>
        <v>Omkar Sagavekar</v>
      </c>
      <c r="E79" s="7" t="s">
        <v>408</v>
      </c>
      <c r="F79" s="7" t="s">
        <v>62</v>
      </c>
      <c r="G79" s="7" t="s">
        <v>694</v>
      </c>
      <c r="H79" s="7" t="s">
        <v>2</v>
      </c>
      <c r="I79" s="7" t="s">
        <v>12</v>
      </c>
      <c r="J79" s="7"/>
      <c r="K79" s="7"/>
      <c r="L79" s="7"/>
      <c r="M79" s="7"/>
      <c r="N79" s="7"/>
      <c r="O79" s="6">
        <f t="shared" si="6"/>
        <v>0</v>
      </c>
      <c r="P79" s="7">
        <f t="shared" si="7"/>
        <v>-32247</v>
      </c>
      <c r="Q79" s="6" t="str">
        <f t="shared" si="8"/>
        <v>0-2 Days Resolution</v>
      </c>
      <c r="R79" s="7" t="str">
        <f t="shared" si="5"/>
        <v>NON-JIRA</v>
      </c>
      <c r="S79" s="7"/>
      <c r="T79" s="7" t="s">
        <v>82</v>
      </c>
      <c r="U79" s="7" t="s">
        <v>49</v>
      </c>
      <c r="V79" s="7">
        <v>9333242195</v>
      </c>
      <c r="W79" s="7">
        <v>4503155305</v>
      </c>
      <c r="X79" s="8">
        <v>45139.176388888889</v>
      </c>
      <c r="Y79" s="7">
        <v>566727</v>
      </c>
      <c r="Z79" s="7" t="s">
        <v>50</v>
      </c>
      <c r="AA79" s="7" t="s">
        <v>1211</v>
      </c>
      <c r="AB79" s="7" t="s">
        <v>1212</v>
      </c>
      <c r="AC79" s="7" t="s">
        <v>80</v>
      </c>
      <c r="AD79" s="3" t="str">
        <f t="shared" si="9"/>
        <v>Kiewit_Graybar Electric Company Inc_566727</v>
      </c>
      <c r="AE79" s="7"/>
      <c r="AF79" s="7"/>
    </row>
    <row r="80" spans="1:32" x14ac:dyDescent="0.35">
      <c r="A80" s="6">
        <v>45146</v>
      </c>
      <c r="B80" s="6">
        <v>45139</v>
      </c>
      <c r="C80" s="7" t="s">
        <v>66</v>
      </c>
      <c r="D80" s="7" t="str">
        <f>VLOOKUP(C80,'Account Allocation'!B:K,10,0)</f>
        <v>Omkar Sagavekar</v>
      </c>
      <c r="E80" s="7" t="s">
        <v>409</v>
      </c>
      <c r="F80" s="7" t="s">
        <v>62</v>
      </c>
      <c r="G80" s="7" t="s">
        <v>695</v>
      </c>
      <c r="H80" s="7" t="s">
        <v>2</v>
      </c>
      <c r="I80" s="7" t="s">
        <v>12</v>
      </c>
      <c r="J80" s="7"/>
      <c r="K80" s="7"/>
      <c r="L80" s="7"/>
      <c r="M80" s="7"/>
      <c r="N80" s="7"/>
      <c r="O80" s="6">
        <f t="shared" si="6"/>
        <v>0</v>
      </c>
      <c r="P80" s="7">
        <f t="shared" si="7"/>
        <v>-32247</v>
      </c>
      <c r="Q80" s="6" t="str">
        <f t="shared" si="8"/>
        <v>0-2 Days Resolution</v>
      </c>
      <c r="R80" s="7" t="str">
        <f t="shared" si="5"/>
        <v>NON-JIRA</v>
      </c>
      <c r="S80" s="7"/>
      <c r="T80" s="7" t="s">
        <v>82</v>
      </c>
      <c r="U80" s="7" t="s">
        <v>49</v>
      </c>
      <c r="V80" s="7">
        <v>9333242196</v>
      </c>
      <c r="W80" s="7">
        <v>4503155305</v>
      </c>
      <c r="X80" s="8">
        <v>45139.176388888889</v>
      </c>
      <c r="Y80" s="7">
        <v>566727</v>
      </c>
      <c r="Z80" s="7" t="s">
        <v>50</v>
      </c>
      <c r="AA80" s="7" t="s">
        <v>1213</v>
      </c>
      <c r="AB80" s="7" t="s">
        <v>1214</v>
      </c>
      <c r="AC80" s="7" t="s">
        <v>80</v>
      </c>
      <c r="AD80" s="3" t="str">
        <f t="shared" si="9"/>
        <v>Kiewit_Graybar Electric Company Inc_566727</v>
      </c>
      <c r="AE80" s="7"/>
      <c r="AF80" s="7"/>
    </row>
    <row r="81" spans="1:32" x14ac:dyDescent="0.35">
      <c r="A81" s="6">
        <v>45146</v>
      </c>
      <c r="B81" s="6">
        <v>45139</v>
      </c>
      <c r="C81" s="7" t="s">
        <v>66</v>
      </c>
      <c r="D81" s="7" t="str">
        <f>VLOOKUP(C81,'Account Allocation'!B:K,10,0)</f>
        <v>Omkar Sagavekar</v>
      </c>
      <c r="E81" s="7" t="s">
        <v>403</v>
      </c>
      <c r="F81" s="7" t="s">
        <v>48</v>
      </c>
      <c r="G81" s="7" t="s">
        <v>689</v>
      </c>
      <c r="H81" s="7" t="s">
        <v>2</v>
      </c>
      <c r="I81" s="7" t="s">
        <v>12</v>
      </c>
      <c r="J81" s="7"/>
      <c r="K81" s="7"/>
      <c r="L81" s="7"/>
      <c r="M81" s="7"/>
      <c r="N81" s="7"/>
      <c r="O81" s="6">
        <f t="shared" si="6"/>
        <v>0</v>
      </c>
      <c r="P81" s="7">
        <f t="shared" si="7"/>
        <v>-32247</v>
      </c>
      <c r="Q81" s="6" t="str">
        <f t="shared" si="8"/>
        <v>0-2 Days Resolution</v>
      </c>
      <c r="R81" s="7" t="str">
        <f t="shared" si="5"/>
        <v>NON-JIRA</v>
      </c>
      <c r="S81" s="7"/>
      <c r="T81" s="7" t="s">
        <v>81</v>
      </c>
      <c r="U81" s="7" t="s">
        <v>49</v>
      </c>
      <c r="V81" s="7">
        <v>4621525436</v>
      </c>
      <c r="W81" s="7" t="s">
        <v>1828</v>
      </c>
      <c r="X81" s="8">
        <v>45139.195138888892</v>
      </c>
      <c r="Y81" s="7">
        <v>572685</v>
      </c>
      <c r="Z81" s="7" t="s">
        <v>50</v>
      </c>
      <c r="AA81" s="7" t="s">
        <v>1201</v>
      </c>
      <c r="AB81" s="7" t="s">
        <v>1202</v>
      </c>
      <c r="AC81" s="7"/>
      <c r="AD81" s="3" t="str">
        <f t="shared" si="9"/>
        <v>Kiewit_Hilti Inc_572685</v>
      </c>
      <c r="AE81" s="7"/>
      <c r="AF81" s="7"/>
    </row>
    <row r="82" spans="1:32" x14ac:dyDescent="0.35">
      <c r="A82" s="6">
        <v>45146</v>
      </c>
      <c r="B82" s="6">
        <v>45139</v>
      </c>
      <c r="C82" s="7" t="s">
        <v>66</v>
      </c>
      <c r="D82" s="7" t="str">
        <f>VLOOKUP(C82,'Account Allocation'!B:K,10,0)</f>
        <v>Omkar Sagavekar</v>
      </c>
      <c r="E82" s="7" t="s">
        <v>404</v>
      </c>
      <c r="F82" s="7" t="s">
        <v>48</v>
      </c>
      <c r="G82" s="7" t="s">
        <v>690</v>
      </c>
      <c r="H82" s="7" t="s">
        <v>2</v>
      </c>
      <c r="I82" s="7" t="s">
        <v>12</v>
      </c>
      <c r="J82" s="7"/>
      <c r="K82" s="7"/>
      <c r="L82" s="7"/>
      <c r="M82" s="7"/>
      <c r="N82" s="7"/>
      <c r="O82" s="6">
        <f t="shared" si="6"/>
        <v>0</v>
      </c>
      <c r="P82" s="7">
        <f t="shared" si="7"/>
        <v>-32247</v>
      </c>
      <c r="Q82" s="6" t="str">
        <f t="shared" si="8"/>
        <v>0-2 Days Resolution</v>
      </c>
      <c r="R82" s="7" t="str">
        <f t="shared" si="5"/>
        <v>NON-JIRA</v>
      </c>
      <c r="S82" s="7"/>
      <c r="T82" s="7" t="s">
        <v>81</v>
      </c>
      <c r="U82" s="7" t="s">
        <v>49</v>
      </c>
      <c r="V82" s="7">
        <v>4621528523</v>
      </c>
      <c r="W82" s="7" t="s">
        <v>1829</v>
      </c>
      <c r="X82" s="8">
        <v>45139.213194444441</v>
      </c>
      <c r="Y82" s="7">
        <v>572685</v>
      </c>
      <c r="Z82" s="7" t="s">
        <v>50</v>
      </c>
      <c r="AA82" s="7" t="s">
        <v>1203</v>
      </c>
      <c r="AB82" s="7" t="s">
        <v>1204</v>
      </c>
      <c r="AC82" s="7"/>
      <c r="AD82" s="3" t="str">
        <f t="shared" si="9"/>
        <v>Kiewit_Hilti Inc_572685</v>
      </c>
      <c r="AE82" s="7"/>
      <c r="AF82" s="7"/>
    </row>
    <row r="83" spans="1:32" x14ac:dyDescent="0.35">
      <c r="A83" s="6">
        <v>45146</v>
      </c>
      <c r="B83" s="6">
        <v>45139</v>
      </c>
      <c r="C83" s="7" t="s">
        <v>66</v>
      </c>
      <c r="D83" s="7" t="str">
        <f>VLOOKUP(C83,'Account Allocation'!B:K,10,0)</f>
        <v>Omkar Sagavekar</v>
      </c>
      <c r="E83" s="7" t="s">
        <v>405</v>
      </c>
      <c r="F83" s="7" t="s">
        <v>48</v>
      </c>
      <c r="G83" s="7" t="s">
        <v>691</v>
      </c>
      <c r="H83" s="7" t="s">
        <v>2</v>
      </c>
      <c r="I83" s="7" t="s">
        <v>12</v>
      </c>
      <c r="J83" s="7"/>
      <c r="K83" s="7"/>
      <c r="L83" s="7"/>
      <c r="M83" s="7"/>
      <c r="N83" s="7"/>
      <c r="O83" s="6">
        <f t="shared" si="6"/>
        <v>0</v>
      </c>
      <c r="P83" s="7">
        <f t="shared" si="7"/>
        <v>-32247</v>
      </c>
      <c r="Q83" s="6" t="str">
        <f t="shared" si="8"/>
        <v>0-2 Days Resolution</v>
      </c>
      <c r="R83" s="7" t="str">
        <f t="shared" si="5"/>
        <v>NON-JIRA</v>
      </c>
      <c r="S83" s="7"/>
      <c r="T83" s="7" t="s">
        <v>82</v>
      </c>
      <c r="U83" s="7" t="s">
        <v>49</v>
      </c>
      <c r="V83" s="7">
        <v>9333235258</v>
      </c>
      <c r="W83" s="7">
        <v>4502720194</v>
      </c>
      <c r="X83" s="8">
        <v>45139.176388888889</v>
      </c>
      <c r="Y83" s="7">
        <v>566727</v>
      </c>
      <c r="Z83" s="7" t="s">
        <v>50</v>
      </c>
      <c r="AA83" s="7" t="s">
        <v>1205</v>
      </c>
      <c r="AB83" s="7" t="s">
        <v>1206</v>
      </c>
      <c r="AC83" s="7"/>
      <c r="AD83" s="3" t="str">
        <f t="shared" si="9"/>
        <v>Kiewit_Graybar Electric Company Inc_566727</v>
      </c>
      <c r="AE83" s="7"/>
      <c r="AF83" s="7"/>
    </row>
    <row r="84" spans="1:32" x14ac:dyDescent="0.35">
      <c r="A84" s="6">
        <v>45146</v>
      </c>
      <c r="B84" s="6">
        <v>45139</v>
      </c>
      <c r="C84" s="7" t="s">
        <v>66</v>
      </c>
      <c r="D84" s="7" t="str">
        <f>VLOOKUP(C84,'Account Allocation'!B:K,10,0)</f>
        <v>Omkar Sagavekar</v>
      </c>
      <c r="E84" s="7" t="s">
        <v>410</v>
      </c>
      <c r="F84" s="7" t="s">
        <v>62</v>
      </c>
      <c r="G84" s="7" t="s">
        <v>696</v>
      </c>
      <c r="H84" s="7" t="s">
        <v>2</v>
      </c>
      <c r="I84" s="7" t="s">
        <v>12</v>
      </c>
      <c r="J84" s="7"/>
      <c r="K84" s="7"/>
      <c r="L84" s="7"/>
      <c r="M84" s="7"/>
      <c r="N84" s="7"/>
      <c r="O84" s="6">
        <f t="shared" si="6"/>
        <v>0</v>
      </c>
      <c r="P84" s="7">
        <f t="shared" si="7"/>
        <v>-32247</v>
      </c>
      <c r="Q84" s="6" t="str">
        <f t="shared" si="8"/>
        <v>0-2 Days Resolution</v>
      </c>
      <c r="R84" s="7" t="str">
        <f t="shared" si="5"/>
        <v>NON-JIRA</v>
      </c>
      <c r="S84" s="7"/>
      <c r="T84" s="7" t="s">
        <v>71</v>
      </c>
      <c r="U84" s="7" t="s">
        <v>49</v>
      </c>
      <c r="V84" s="7">
        <v>9788070721</v>
      </c>
      <c r="W84" s="7">
        <v>4503156087</v>
      </c>
      <c r="X84" s="8">
        <v>45139.409722222219</v>
      </c>
      <c r="Y84" s="7">
        <v>571179</v>
      </c>
      <c r="Z84" s="7" t="s">
        <v>50</v>
      </c>
      <c r="AA84" s="7" t="s">
        <v>1215</v>
      </c>
      <c r="AB84" s="7" t="s">
        <v>1216</v>
      </c>
      <c r="AC84" s="7" t="s">
        <v>64</v>
      </c>
      <c r="AD84" s="3" t="str">
        <f t="shared" si="9"/>
        <v>Kiewit_W.W. Grainger, Inc._571179</v>
      </c>
      <c r="AE84" s="7"/>
      <c r="AF84" s="7"/>
    </row>
    <row r="85" spans="1:32" x14ac:dyDescent="0.35">
      <c r="A85" s="6">
        <v>45146</v>
      </c>
      <c r="B85" s="6">
        <v>45139</v>
      </c>
      <c r="C85" s="7" t="s">
        <v>66</v>
      </c>
      <c r="D85" s="7" t="str">
        <f>VLOOKUP(C85,'Account Allocation'!B:K,10,0)</f>
        <v>Omkar Sagavekar</v>
      </c>
      <c r="E85" s="7" t="s">
        <v>411</v>
      </c>
      <c r="F85" s="7" t="s">
        <v>62</v>
      </c>
      <c r="G85" s="7" t="s">
        <v>697</v>
      </c>
      <c r="H85" s="7" t="s">
        <v>2</v>
      </c>
      <c r="I85" s="7" t="s">
        <v>12</v>
      </c>
      <c r="J85" s="7"/>
      <c r="K85" s="7"/>
      <c r="L85" s="7"/>
      <c r="M85" s="7"/>
      <c r="N85" s="7"/>
      <c r="O85" s="6">
        <f t="shared" si="6"/>
        <v>0</v>
      </c>
      <c r="P85" s="7">
        <f t="shared" si="7"/>
        <v>-32247</v>
      </c>
      <c r="Q85" s="6" t="str">
        <f t="shared" si="8"/>
        <v>0-2 Days Resolution</v>
      </c>
      <c r="R85" s="7" t="str">
        <f t="shared" si="5"/>
        <v>NON-JIRA</v>
      </c>
      <c r="S85" s="7"/>
      <c r="T85" s="7" t="s">
        <v>71</v>
      </c>
      <c r="U85" s="7" t="s">
        <v>49</v>
      </c>
      <c r="V85" s="7">
        <v>9788139328</v>
      </c>
      <c r="W85" s="7">
        <v>4503155943</v>
      </c>
      <c r="X85" s="8">
        <v>45139.335416666669</v>
      </c>
      <c r="Y85" s="7">
        <v>571179</v>
      </c>
      <c r="Z85" s="7" t="s">
        <v>50</v>
      </c>
      <c r="AA85" s="7" t="s">
        <v>1217</v>
      </c>
      <c r="AB85" s="7" t="s">
        <v>1218</v>
      </c>
      <c r="AC85" s="7" t="s">
        <v>64</v>
      </c>
      <c r="AD85" s="3" t="str">
        <f t="shared" si="9"/>
        <v>Kiewit_W.W. Grainger, Inc._571179</v>
      </c>
      <c r="AE85" s="7"/>
      <c r="AF85" s="7"/>
    </row>
    <row r="86" spans="1:32" x14ac:dyDescent="0.35">
      <c r="A86" s="6">
        <v>45146</v>
      </c>
      <c r="B86" s="6">
        <v>45139</v>
      </c>
      <c r="C86" s="7" t="s">
        <v>95</v>
      </c>
      <c r="D86" s="7" t="str">
        <f>VLOOKUP(C86,'Account Allocation'!B:K,10,0)</f>
        <v>Aditya Yadav</v>
      </c>
      <c r="E86" s="7" t="s">
        <v>412</v>
      </c>
      <c r="F86" s="7" t="s">
        <v>62</v>
      </c>
      <c r="G86" s="7" t="s">
        <v>698</v>
      </c>
      <c r="H86" s="7" t="s">
        <v>2</v>
      </c>
      <c r="I86" s="7" t="s">
        <v>12</v>
      </c>
      <c r="J86" s="7"/>
      <c r="K86" s="7"/>
      <c r="L86" s="7"/>
      <c r="M86" s="7"/>
      <c r="N86" s="7"/>
      <c r="O86" s="6">
        <f t="shared" si="6"/>
        <v>0</v>
      </c>
      <c r="P86" s="7">
        <f t="shared" si="7"/>
        <v>-32247</v>
      </c>
      <c r="Q86" s="6" t="str">
        <f t="shared" si="8"/>
        <v>0-2 Days Resolution</v>
      </c>
      <c r="R86" s="7" t="str">
        <f t="shared" si="5"/>
        <v>NON-JIRA</v>
      </c>
      <c r="S86" s="7"/>
      <c r="T86" s="7" t="s">
        <v>96</v>
      </c>
      <c r="U86" s="7" t="s">
        <v>49</v>
      </c>
      <c r="V86" s="7">
        <v>6309690000000</v>
      </c>
      <c r="W86" s="7">
        <v>3400382563</v>
      </c>
      <c r="X86" s="8">
        <v>45139.149305555555</v>
      </c>
      <c r="Y86" s="7">
        <v>548566</v>
      </c>
      <c r="Z86" s="7" t="s">
        <v>50</v>
      </c>
      <c r="AA86" s="7" t="s">
        <v>1219</v>
      </c>
      <c r="AB86" s="7" t="s">
        <v>1220</v>
      </c>
      <c r="AC86" s="7" t="s">
        <v>64</v>
      </c>
      <c r="AD86" s="3" t="str">
        <f t="shared" si="9"/>
        <v>Petronas_MACRO TECH VENTURES SDN BHD_548566</v>
      </c>
      <c r="AE86" s="7"/>
      <c r="AF86" s="7"/>
    </row>
    <row r="87" spans="1:32" x14ac:dyDescent="0.35">
      <c r="A87" s="6">
        <v>45146</v>
      </c>
      <c r="B87" s="6">
        <v>45139</v>
      </c>
      <c r="C87" s="7" t="s">
        <v>95</v>
      </c>
      <c r="D87" s="7" t="str">
        <f>VLOOKUP(C87,'Account Allocation'!B:K,10,0)</f>
        <v>Aditya Yadav</v>
      </c>
      <c r="E87" s="7" t="s">
        <v>413</v>
      </c>
      <c r="F87" s="7" t="s">
        <v>62</v>
      </c>
      <c r="G87" s="7" t="s">
        <v>699</v>
      </c>
      <c r="H87" s="7" t="s">
        <v>2</v>
      </c>
      <c r="I87" s="7" t="s">
        <v>12</v>
      </c>
      <c r="J87" s="7"/>
      <c r="K87" s="7"/>
      <c r="L87" s="7"/>
      <c r="M87" s="7"/>
      <c r="N87" s="7"/>
      <c r="O87" s="6">
        <f t="shared" si="6"/>
        <v>0</v>
      </c>
      <c r="P87" s="7">
        <f t="shared" si="7"/>
        <v>-32247</v>
      </c>
      <c r="Q87" s="6" t="str">
        <f t="shared" si="8"/>
        <v>0-2 Days Resolution</v>
      </c>
      <c r="R87" s="7" t="str">
        <f t="shared" si="5"/>
        <v>NON-JIRA</v>
      </c>
      <c r="S87" s="7"/>
      <c r="T87" s="7" t="s">
        <v>96</v>
      </c>
      <c r="U87" s="7" t="s">
        <v>49</v>
      </c>
      <c r="V87" s="7">
        <v>6365700000000</v>
      </c>
      <c r="W87" s="7">
        <v>3400383477</v>
      </c>
      <c r="X87" s="8">
        <v>45139.151388888888</v>
      </c>
      <c r="Y87" s="7">
        <v>548566</v>
      </c>
      <c r="Z87" s="7" t="s">
        <v>50</v>
      </c>
      <c r="AA87" s="7" t="s">
        <v>1221</v>
      </c>
      <c r="AB87" s="7" t="s">
        <v>1222</v>
      </c>
      <c r="AC87" s="7" t="s">
        <v>64</v>
      </c>
      <c r="AD87" s="3" t="str">
        <f t="shared" si="9"/>
        <v>Petronas_MACRO TECH VENTURES SDN BHD_548566</v>
      </c>
      <c r="AE87" s="7"/>
      <c r="AF87" s="7"/>
    </row>
    <row r="88" spans="1:32" x14ac:dyDescent="0.35">
      <c r="A88" s="6">
        <v>45146</v>
      </c>
      <c r="B88" s="6">
        <v>45139</v>
      </c>
      <c r="C88" s="7" t="s">
        <v>95</v>
      </c>
      <c r="D88" s="7" t="str">
        <f>VLOOKUP(C88,'Account Allocation'!B:K,10,0)</f>
        <v>Aditya Yadav</v>
      </c>
      <c r="E88" s="7" t="s">
        <v>414</v>
      </c>
      <c r="F88" s="7" t="s">
        <v>62</v>
      </c>
      <c r="G88" s="7" t="s">
        <v>700</v>
      </c>
      <c r="H88" s="7" t="s">
        <v>2</v>
      </c>
      <c r="I88" s="7" t="s">
        <v>12</v>
      </c>
      <c r="J88" s="7"/>
      <c r="K88" s="7"/>
      <c r="L88" s="7"/>
      <c r="M88" s="7"/>
      <c r="N88" s="7"/>
      <c r="O88" s="6">
        <f t="shared" si="6"/>
        <v>0</v>
      </c>
      <c r="P88" s="7">
        <f t="shared" si="7"/>
        <v>-32247</v>
      </c>
      <c r="Q88" s="6" t="str">
        <f t="shared" si="8"/>
        <v>0-2 Days Resolution</v>
      </c>
      <c r="R88" s="7" t="str">
        <f t="shared" si="5"/>
        <v>NON-JIRA</v>
      </c>
      <c r="S88" s="7"/>
      <c r="T88" s="7" t="s">
        <v>96</v>
      </c>
      <c r="U88" s="7" t="s">
        <v>49</v>
      </c>
      <c r="V88" s="7">
        <v>6238740000000</v>
      </c>
      <c r="W88" s="7">
        <v>3400387653</v>
      </c>
      <c r="X88" s="8">
        <v>45139.175694444442</v>
      </c>
      <c r="Y88" s="7">
        <v>548566</v>
      </c>
      <c r="Z88" s="7" t="s">
        <v>50</v>
      </c>
      <c r="AA88" s="7" t="s">
        <v>1223</v>
      </c>
      <c r="AB88" s="7" t="s">
        <v>1224</v>
      </c>
      <c r="AC88" s="7" t="s">
        <v>80</v>
      </c>
      <c r="AD88" s="3" t="str">
        <f t="shared" si="9"/>
        <v>Petronas_MACRO TECH VENTURES SDN BHD_548566</v>
      </c>
      <c r="AE88" s="7"/>
      <c r="AF88" s="7"/>
    </row>
    <row r="89" spans="1:32" x14ac:dyDescent="0.35">
      <c r="A89" s="6">
        <v>45146</v>
      </c>
      <c r="B89" s="6">
        <v>45139</v>
      </c>
      <c r="C89" s="7" t="s">
        <v>95</v>
      </c>
      <c r="D89" s="7" t="str">
        <f>VLOOKUP(C89,'Account Allocation'!B:K,10,0)</f>
        <v>Aditya Yadav</v>
      </c>
      <c r="E89" s="7" t="s">
        <v>415</v>
      </c>
      <c r="F89" s="7" t="s">
        <v>62</v>
      </c>
      <c r="G89" s="7" t="s">
        <v>701</v>
      </c>
      <c r="H89" s="7" t="s">
        <v>2</v>
      </c>
      <c r="I89" s="7" t="s">
        <v>12</v>
      </c>
      <c r="J89" s="7"/>
      <c r="K89" s="7"/>
      <c r="L89" s="7"/>
      <c r="M89" s="7"/>
      <c r="N89" s="7"/>
      <c r="O89" s="6">
        <f t="shared" si="6"/>
        <v>0</v>
      </c>
      <c r="P89" s="7">
        <f t="shared" si="7"/>
        <v>-32247</v>
      </c>
      <c r="Q89" s="6" t="str">
        <f t="shared" si="8"/>
        <v>0-2 Days Resolution</v>
      </c>
      <c r="R89" s="7" t="str">
        <f t="shared" si="5"/>
        <v>NON-JIRA</v>
      </c>
      <c r="S89" s="7"/>
      <c r="T89" s="7" t="s">
        <v>96</v>
      </c>
      <c r="U89" s="7" t="s">
        <v>49</v>
      </c>
      <c r="V89" s="7">
        <v>6399740000000</v>
      </c>
      <c r="W89" s="7">
        <v>3400388420</v>
      </c>
      <c r="X89" s="8">
        <v>45139.175694444442</v>
      </c>
      <c r="Y89" s="7">
        <v>548566</v>
      </c>
      <c r="Z89" s="7" t="s">
        <v>50</v>
      </c>
      <c r="AA89" s="7" t="s">
        <v>1225</v>
      </c>
      <c r="AB89" s="7" t="s">
        <v>1226</v>
      </c>
      <c r="AC89" s="7" t="s">
        <v>80</v>
      </c>
      <c r="AD89" s="3" t="str">
        <f t="shared" si="9"/>
        <v>Petronas_MACRO TECH VENTURES SDN BHD_548566</v>
      </c>
      <c r="AE89" s="7"/>
      <c r="AF89" s="7"/>
    </row>
    <row r="90" spans="1:32" x14ac:dyDescent="0.35">
      <c r="A90" s="6">
        <v>45146</v>
      </c>
      <c r="B90" s="6">
        <v>45140</v>
      </c>
      <c r="C90" s="7" t="s">
        <v>52</v>
      </c>
      <c r="D90" s="7" t="str">
        <f>VLOOKUP(C90,'Account Allocation'!B:K,10,0)</f>
        <v>Aditya Yadav</v>
      </c>
      <c r="E90" s="7" t="s">
        <v>433</v>
      </c>
      <c r="F90" s="7" t="s">
        <v>48</v>
      </c>
      <c r="G90" s="7" t="s">
        <v>718</v>
      </c>
      <c r="H90" s="7" t="s">
        <v>2</v>
      </c>
      <c r="I90" s="7" t="s">
        <v>12</v>
      </c>
      <c r="J90" s="7"/>
      <c r="K90" s="7"/>
      <c r="L90" s="7"/>
      <c r="M90" s="7"/>
      <c r="N90" s="7"/>
      <c r="O90" s="6">
        <f t="shared" si="6"/>
        <v>0</v>
      </c>
      <c r="P90" s="7">
        <f t="shared" si="7"/>
        <v>-32247</v>
      </c>
      <c r="Q90" s="6" t="str">
        <f t="shared" si="8"/>
        <v>0-2 Days Resolution</v>
      </c>
      <c r="R90" s="7" t="str">
        <f t="shared" si="5"/>
        <v>NON-JIRA</v>
      </c>
      <c r="S90" s="7"/>
      <c r="T90" s="7" t="s">
        <v>1058</v>
      </c>
      <c r="U90" s="7" t="s">
        <v>49</v>
      </c>
      <c r="V90" s="7" t="s">
        <v>1148</v>
      </c>
      <c r="W90" s="7" t="s">
        <v>1830</v>
      </c>
      <c r="X90" s="8">
        <v>45139.784722222219</v>
      </c>
      <c r="Y90" s="7">
        <v>455688</v>
      </c>
      <c r="Z90" s="7" t="s">
        <v>50</v>
      </c>
      <c r="AA90" s="7" t="s">
        <v>1261</v>
      </c>
      <c r="AB90" s="7" t="s">
        <v>1262</v>
      </c>
      <c r="AC90" s="7"/>
      <c r="AD90" s="3" t="str">
        <f t="shared" si="9"/>
        <v>ABM_LOWES_455688</v>
      </c>
      <c r="AE90" s="7"/>
      <c r="AF90" s="7"/>
    </row>
    <row r="91" spans="1:32" x14ac:dyDescent="0.35">
      <c r="A91" s="6">
        <v>45146</v>
      </c>
      <c r="B91" s="6">
        <v>45140</v>
      </c>
      <c r="C91" s="7" t="s">
        <v>52</v>
      </c>
      <c r="D91" s="7" t="str">
        <f>VLOOKUP(C91,'Account Allocation'!B:K,10,0)</f>
        <v>Aditya Yadav</v>
      </c>
      <c r="E91" s="7" t="s">
        <v>432</v>
      </c>
      <c r="F91" s="7" t="s">
        <v>48</v>
      </c>
      <c r="G91" s="7" t="s">
        <v>717</v>
      </c>
      <c r="H91" s="7" t="s">
        <v>2</v>
      </c>
      <c r="I91" s="7" t="s">
        <v>12</v>
      </c>
      <c r="J91" s="7"/>
      <c r="K91" s="7"/>
      <c r="L91" s="7"/>
      <c r="M91" s="7"/>
      <c r="N91" s="7"/>
      <c r="O91" s="6">
        <f t="shared" si="6"/>
        <v>0</v>
      </c>
      <c r="P91" s="7">
        <f t="shared" si="7"/>
        <v>-32247</v>
      </c>
      <c r="Q91" s="6" t="str">
        <f t="shared" si="8"/>
        <v>0-2 Days Resolution</v>
      </c>
      <c r="R91" s="7" t="str">
        <f t="shared" si="5"/>
        <v>NON-JIRA</v>
      </c>
      <c r="S91" s="7"/>
      <c r="T91" s="7" t="s">
        <v>55</v>
      </c>
      <c r="U91" s="7" t="s">
        <v>56</v>
      </c>
      <c r="V91" s="7" t="s">
        <v>1147</v>
      </c>
      <c r="W91" s="7"/>
      <c r="X91" s="8">
        <v>45139.568749999999</v>
      </c>
      <c r="Y91" s="7">
        <v>455644</v>
      </c>
      <c r="Z91" s="7" t="s">
        <v>57</v>
      </c>
      <c r="AA91" s="7" t="s">
        <v>1259</v>
      </c>
      <c r="AB91" s="7" t="s">
        <v>1260</v>
      </c>
      <c r="AC91" s="7"/>
      <c r="AD91" s="3" t="str">
        <f t="shared" si="9"/>
        <v>ABM_WAXIE SANITARY SUPPLY_455644</v>
      </c>
      <c r="AE91" s="7"/>
      <c r="AF91" s="7"/>
    </row>
    <row r="92" spans="1:32" x14ac:dyDescent="0.35">
      <c r="A92" s="6">
        <v>45146</v>
      </c>
      <c r="B92" s="6">
        <v>45140</v>
      </c>
      <c r="C92" s="7" t="s">
        <v>52</v>
      </c>
      <c r="D92" s="7" t="str">
        <f>VLOOKUP(C92,'Account Allocation'!B:K,10,0)</f>
        <v>Aditya Yadav</v>
      </c>
      <c r="E92" s="7" t="s">
        <v>431</v>
      </c>
      <c r="F92" s="7" t="s">
        <v>48</v>
      </c>
      <c r="G92" s="7" t="s">
        <v>716</v>
      </c>
      <c r="H92" s="7" t="s">
        <v>2</v>
      </c>
      <c r="I92" s="7" t="s">
        <v>12</v>
      </c>
      <c r="J92" s="7"/>
      <c r="K92" s="7"/>
      <c r="L92" s="7"/>
      <c r="M92" s="7"/>
      <c r="N92" s="7"/>
      <c r="O92" s="6">
        <f t="shared" si="6"/>
        <v>0</v>
      </c>
      <c r="P92" s="7">
        <f t="shared" si="7"/>
        <v>-32247</v>
      </c>
      <c r="Q92" s="6" t="str">
        <f t="shared" si="8"/>
        <v>0-2 Days Resolution</v>
      </c>
      <c r="R92" s="7" t="str">
        <f t="shared" si="5"/>
        <v>NON-JIRA</v>
      </c>
      <c r="S92" s="7"/>
      <c r="T92" s="7" t="s">
        <v>55</v>
      </c>
      <c r="U92" s="7" t="s">
        <v>56</v>
      </c>
      <c r="V92" s="7" t="s">
        <v>1146</v>
      </c>
      <c r="W92" s="7"/>
      <c r="X92" s="8">
        <v>45139.568055555559</v>
      </c>
      <c r="Y92" s="7">
        <v>455644</v>
      </c>
      <c r="Z92" s="7" t="s">
        <v>57</v>
      </c>
      <c r="AA92" s="7" t="s">
        <v>1257</v>
      </c>
      <c r="AB92" s="7" t="s">
        <v>1258</v>
      </c>
      <c r="AC92" s="7"/>
      <c r="AD92" s="3" t="str">
        <f t="shared" si="9"/>
        <v>ABM_WAXIE SANITARY SUPPLY_455644</v>
      </c>
      <c r="AE92" s="7"/>
      <c r="AF92" s="7"/>
    </row>
    <row r="93" spans="1:32" x14ac:dyDescent="0.35">
      <c r="A93" s="6">
        <v>45146</v>
      </c>
      <c r="B93" s="6">
        <v>45140</v>
      </c>
      <c r="C93" s="7" t="s">
        <v>52</v>
      </c>
      <c r="D93" s="7" t="str">
        <f>VLOOKUP(C93,'Account Allocation'!B:K,10,0)</f>
        <v>Aditya Yadav</v>
      </c>
      <c r="E93" s="7" t="s">
        <v>430</v>
      </c>
      <c r="F93" s="7" t="s">
        <v>48</v>
      </c>
      <c r="G93" s="7" t="s">
        <v>715</v>
      </c>
      <c r="H93" s="7" t="s">
        <v>2</v>
      </c>
      <c r="I93" s="7" t="s">
        <v>12</v>
      </c>
      <c r="J93" s="7"/>
      <c r="K93" s="7"/>
      <c r="L93" s="7"/>
      <c r="M93" s="7"/>
      <c r="N93" s="7"/>
      <c r="O93" s="6">
        <f t="shared" si="6"/>
        <v>0</v>
      </c>
      <c r="P93" s="7">
        <f t="shared" si="7"/>
        <v>-32247</v>
      </c>
      <c r="Q93" s="6" t="str">
        <f t="shared" si="8"/>
        <v>0-2 Days Resolution</v>
      </c>
      <c r="R93" s="7" t="str">
        <f t="shared" si="5"/>
        <v>NON-JIRA</v>
      </c>
      <c r="S93" s="7"/>
      <c r="T93" s="7" t="s">
        <v>55</v>
      </c>
      <c r="U93" s="7" t="s">
        <v>56</v>
      </c>
      <c r="V93" s="7" t="s">
        <v>1145</v>
      </c>
      <c r="W93" s="7"/>
      <c r="X93" s="8">
        <v>45139.568055555559</v>
      </c>
      <c r="Y93" s="7">
        <v>455644</v>
      </c>
      <c r="Z93" s="7" t="s">
        <v>57</v>
      </c>
      <c r="AA93" s="7" t="s">
        <v>1255</v>
      </c>
      <c r="AB93" s="7" t="s">
        <v>1256</v>
      </c>
      <c r="AC93" s="7"/>
      <c r="AD93" s="3" t="str">
        <f t="shared" si="9"/>
        <v>ABM_WAXIE SANITARY SUPPLY_455644</v>
      </c>
      <c r="AE93" s="7"/>
      <c r="AF93" s="7"/>
    </row>
    <row r="94" spans="1:32" x14ac:dyDescent="0.35">
      <c r="A94" s="6">
        <v>45146</v>
      </c>
      <c r="B94" s="6">
        <v>45140</v>
      </c>
      <c r="C94" s="7" t="s">
        <v>52</v>
      </c>
      <c r="D94" s="7" t="str">
        <f>VLOOKUP(C94,'Account Allocation'!B:K,10,0)</f>
        <v>Aditya Yadav</v>
      </c>
      <c r="E94" s="7" t="s">
        <v>429</v>
      </c>
      <c r="F94" s="7" t="s">
        <v>48</v>
      </c>
      <c r="G94" s="7" t="s">
        <v>714</v>
      </c>
      <c r="H94" s="7" t="s">
        <v>2</v>
      </c>
      <c r="I94" s="7" t="s">
        <v>12</v>
      </c>
      <c r="J94" s="7"/>
      <c r="K94" s="7"/>
      <c r="L94" s="7"/>
      <c r="M94" s="7"/>
      <c r="N94" s="7"/>
      <c r="O94" s="6">
        <f t="shared" si="6"/>
        <v>0</v>
      </c>
      <c r="P94" s="7">
        <f t="shared" si="7"/>
        <v>-32247</v>
      </c>
      <c r="Q94" s="6" t="str">
        <f t="shared" si="8"/>
        <v>0-2 Days Resolution</v>
      </c>
      <c r="R94" s="7" t="str">
        <f t="shared" si="5"/>
        <v>NON-JIRA</v>
      </c>
      <c r="S94" s="7"/>
      <c r="T94" s="7" t="s">
        <v>55</v>
      </c>
      <c r="U94" s="7" t="s">
        <v>56</v>
      </c>
      <c r="V94" s="7" t="s">
        <v>1144</v>
      </c>
      <c r="W94" s="7"/>
      <c r="X94" s="8">
        <v>45139.567361111112</v>
      </c>
      <c r="Y94" s="7">
        <v>455644</v>
      </c>
      <c r="Z94" s="7" t="s">
        <v>57</v>
      </c>
      <c r="AA94" s="7" t="s">
        <v>1253</v>
      </c>
      <c r="AB94" s="7" t="s">
        <v>1254</v>
      </c>
      <c r="AC94" s="7"/>
      <c r="AD94" s="3" t="str">
        <f t="shared" si="9"/>
        <v>ABM_WAXIE SANITARY SUPPLY_455644</v>
      </c>
      <c r="AE94" s="7"/>
      <c r="AF94" s="7"/>
    </row>
    <row r="95" spans="1:32" x14ac:dyDescent="0.35">
      <c r="A95" s="6">
        <v>45146</v>
      </c>
      <c r="B95" s="6">
        <v>45140</v>
      </c>
      <c r="C95" s="7" t="s">
        <v>52</v>
      </c>
      <c r="D95" s="7" t="str">
        <f>VLOOKUP(C95,'Account Allocation'!B:K,10,0)</f>
        <v>Aditya Yadav</v>
      </c>
      <c r="E95" s="7" t="s">
        <v>428</v>
      </c>
      <c r="F95" s="7" t="s">
        <v>48</v>
      </c>
      <c r="G95" s="7" t="s">
        <v>714</v>
      </c>
      <c r="H95" s="7" t="s">
        <v>2</v>
      </c>
      <c r="I95" s="7" t="s">
        <v>12</v>
      </c>
      <c r="J95" s="7"/>
      <c r="K95" s="7"/>
      <c r="L95" s="7"/>
      <c r="M95" s="7"/>
      <c r="N95" s="7"/>
      <c r="O95" s="6">
        <f t="shared" si="6"/>
        <v>0</v>
      </c>
      <c r="P95" s="7">
        <f t="shared" si="7"/>
        <v>-32247</v>
      </c>
      <c r="Q95" s="6" t="str">
        <f t="shared" si="8"/>
        <v>0-2 Days Resolution</v>
      </c>
      <c r="R95" s="7" t="str">
        <f t="shared" si="5"/>
        <v>NON-JIRA</v>
      </c>
      <c r="S95" s="7"/>
      <c r="T95" s="7" t="s">
        <v>55</v>
      </c>
      <c r="U95" s="7" t="s">
        <v>56</v>
      </c>
      <c r="V95" s="7" t="s">
        <v>1143</v>
      </c>
      <c r="W95" s="7"/>
      <c r="X95" s="8">
        <v>45139.567361111112</v>
      </c>
      <c r="Y95" s="7">
        <v>455644</v>
      </c>
      <c r="Z95" s="7" t="s">
        <v>57</v>
      </c>
      <c r="AA95" s="7" t="s">
        <v>1251</v>
      </c>
      <c r="AB95" s="7" t="s">
        <v>1252</v>
      </c>
      <c r="AC95" s="7"/>
      <c r="AD95" s="3" t="str">
        <f t="shared" si="9"/>
        <v>ABM_WAXIE SANITARY SUPPLY_455644</v>
      </c>
      <c r="AE95" s="7"/>
      <c r="AF95" s="7"/>
    </row>
    <row r="96" spans="1:32" x14ac:dyDescent="0.35">
      <c r="A96" s="6">
        <v>45146</v>
      </c>
      <c r="B96" s="6">
        <v>45140</v>
      </c>
      <c r="C96" s="7" t="s">
        <v>52</v>
      </c>
      <c r="D96" s="7" t="str">
        <f>VLOOKUP(C96,'Account Allocation'!B:K,10,0)</f>
        <v>Aditya Yadav</v>
      </c>
      <c r="E96" s="7" t="s">
        <v>427</v>
      </c>
      <c r="F96" s="7" t="s">
        <v>48</v>
      </c>
      <c r="G96" s="7" t="s">
        <v>713</v>
      </c>
      <c r="H96" s="7" t="s">
        <v>2</v>
      </c>
      <c r="I96" s="7" t="s">
        <v>12</v>
      </c>
      <c r="J96" s="7"/>
      <c r="K96" s="7"/>
      <c r="L96" s="7"/>
      <c r="M96" s="7"/>
      <c r="N96" s="7"/>
      <c r="O96" s="6">
        <f t="shared" si="6"/>
        <v>0</v>
      </c>
      <c r="P96" s="7">
        <f t="shared" si="7"/>
        <v>-32247</v>
      </c>
      <c r="Q96" s="6" t="str">
        <f t="shared" si="8"/>
        <v>0-2 Days Resolution</v>
      </c>
      <c r="R96" s="7" t="str">
        <f t="shared" si="5"/>
        <v>NON-JIRA</v>
      </c>
      <c r="S96" s="7"/>
      <c r="T96" s="7" t="s">
        <v>55</v>
      </c>
      <c r="U96" s="7" t="s">
        <v>56</v>
      </c>
      <c r="V96" s="7" t="s">
        <v>1142</v>
      </c>
      <c r="W96" s="7"/>
      <c r="X96" s="8">
        <v>45139.567361111112</v>
      </c>
      <c r="Y96" s="7">
        <v>455644</v>
      </c>
      <c r="Z96" s="7" t="s">
        <v>57</v>
      </c>
      <c r="AA96" s="7" t="s">
        <v>1249</v>
      </c>
      <c r="AB96" s="7" t="s">
        <v>1250</v>
      </c>
      <c r="AC96" s="7"/>
      <c r="AD96" s="3" t="str">
        <f t="shared" si="9"/>
        <v>ABM_WAXIE SANITARY SUPPLY_455644</v>
      </c>
      <c r="AE96" s="7"/>
      <c r="AF96" s="7"/>
    </row>
    <row r="97" spans="1:32" x14ac:dyDescent="0.35">
      <c r="A97" s="6">
        <v>45146</v>
      </c>
      <c r="B97" s="6">
        <v>45140</v>
      </c>
      <c r="C97" s="7" t="s">
        <v>52</v>
      </c>
      <c r="D97" s="7" t="str">
        <f>VLOOKUP(C97,'Account Allocation'!B:K,10,0)</f>
        <v>Aditya Yadav</v>
      </c>
      <c r="E97" s="7" t="s">
        <v>426</v>
      </c>
      <c r="F97" s="7" t="s">
        <v>48</v>
      </c>
      <c r="G97" s="7" t="s">
        <v>712</v>
      </c>
      <c r="H97" s="7" t="s">
        <v>2</v>
      </c>
      <c r="I97" s="7" t="s">
        <v>12</v>
      </c>
      <c r="J97" s="7"/>
      <c r="K97" s="7"/>
      <c r="L97" s="7"/>
      <c r="M97" s="7"/>
      <c r="N97" s="7"/>
      <c r="O97" s="6">
        <f t="shared" si="6"/>
        <v>0</v>
      </c>
      <c r="P97" s="7">
        <f t="shared" si="7"/>
        <v>-32247</v>
      </c>
      <c r="Q97" s="6" t="str">
        <f t="shared" si="8"/>
        <v>0-2 Days Resolution</v>
      </c>
      <c r="R97" s="7" t="str">
        <f t="shared" si="5"/>
        <v>NON-JIRA</v>
      </c>
      <c r="S97" s="7"/>
      <c r="T97" s="7" t="s">
        <v>55</v>
      </c>
      <c r="U97" s="7" t="s">
        <v>56</v>
      </c>
      <c r="V97" s="7" t="s">
        <v>1141</v>
      </c>
      <c r="W97" s="7"/>
      <c r="X97" s="8">
        <v>45139.567361111112</v>
      </c>
      <c r="Y97" s="7">
        <v>455644</v>
      </c>
      <c r="Z97" s="7" t="s">
        <v>57</v>
      </c>
      <c r="AA97" s="7" t="s">
        <v>1247</v>
      </c>
      <c r="AB97" s="7" t="s">
        <v>1248</v>
      </c>
      <c r="AC97" s="7"/>
      <c r="AD97" s="3" t="str">
        <f t="shared" si="9"/>
        <v>ABM_WAXIE SANITARY SUPPLY_455644</v>
      </c>
      <c r="AE97" s="7"/>
      <c r="AF97" s="7"/>
    </row>
    <row r="98" spans="1:32" x14ac:dyDescent="0.35">
      <c r="A98" s="6">
        <v>45146</v>
      </c>
      <c r="B98" s="6">
        <v>45140</v>
      </c>
      <c r="C98" s="7" t="s">
        <v>52</v>
      </c>
      <c r="D98" s="7" t="str">
        <f>VLOOKUP(C98,'Account Allocation'!B:K,10,0)</f>
        <v>Aditya Yadav</v>
      </c>
      <c r="E98" s="7" t="s">
        <v>425</v>
      </c>
      <c r="F98" s="7" t="s">
        <v>48</v>
      </c>
      <c r="G98" s="7" t="s">
        <v>711</v>
      </c>
      <c r="H98" s="7" t="s">
        <v>2</v>
      </c>
      <c r="I98" s="7" t="s">
        <v>12</v>
      </c>
      <c r="J98" s="7"/>
      <c r="K98" s="7"/>
      <c r="L98" s="7"/>
      <c r="M98" s="7"/>
      <c r="N98" s="7"/>
      <c r="O98" s="6">
        <f t="shared" si="6"/>
        <v>0</v>
      </c>
      <c r="P98" s="7">
        <f t="shared" si="7"/>
        <v>-32247</v>
      </c>
      <c r="Q98" s="6" t="str">
        <f t="shared" si="8"/>
        <v>0-2 Days Resolution</v>
      </c>
      <c r="R98" s="7" t="str">
        <f t="shared" si="5"/>
        <v>NON-JIRA</v>
      </c>
      <c r="S98" s="7"/>
      <c r="T98" s="7" t="s">
        <v>55</v>
      </c>
      <c r="U98" s="7" t="s">
        <v>56</v>
      </c>
      <c r="V98" s="7" t="s">
        <v>1140</v>
      </c>
      <c r="W98" s="7"/>
      <c r="X98" s="8">
        <v>45139.567361111112</v>
      </c>
      <c r="Y98" s="7">
        <v>455644</v>
      </c>
      <c r="Z98" s="7" t="s">
        <v>57</v>
      </c>
      <c r="AA98" s="7" t="s">
        <v>1245</v>
      </c>
      <c r="AB98" s="7" t="s">
        <v>1246</v>
      </c>
      <c r="AC98" s="7"/>
      <c r="AD98" s="3" t="str">
        <f t="shared" si="9"/>
        <v>ABM_WAXIE SANITARY SUPPLY_455644</v>
      </c>
      <c r="AE98" s="7"/>
      <c r="AF98" s="7"/>
    </row>
    <row r="99" spans="1:32" x14ac:dyDescent="0.35">
      <c r="A99" s="6">
        <v>45146</v>
      </c>
      <c r="B99" s="6">
        <v>45140</v>
      </c>
      <c r="C99" s="7" t="s">
        <v>52</v>
      </c>
      <c r="D99" s="7" t="str">
        <f>VLOOKUP(C99,'Account Allocation'!B:K,10,0)</f>
        <v>Aditya Yadav</v>
      </c>
      <c r="E99" s="7" t="s">
        <v>424</v>
      </c>
      <c r="F99" s="7" t="s">
        <v>48</v>
      </c>
      <c r="G99" s="7" t="s">
        <v>710</v>
      </c>
      <c r="H99" s="7" t="s">
        <v>2</v>
      </c>
      <c r="I99" s="7" t="s">
        <v>12</v>
      </c>
      <c r="J99" s="7"/>
      <c r="K99" s="7"/>
      <c r="L99" s="7"/>
      <c r="M99" s="7"/>
      <c r="N99" s="7"/>
      <c r="O99" s="6">
        <f t="shared" si="6"/>
        <v>0</v>
      </c>
      <c r="P99" s="7">
        <f t="shared" si="7"/>
        <v>-32247</v>
      </c>
      <c r="Q99" s="6" t="str">
        <f t="shared" si="8"/>
        <v>0-2 Days Resolution</v>
      </c>
      <c r="R99" s="7" t="str">
        <f t="shared" si="5"/>
        <v>NON-JIRA</v>
      </c>
      <c r="S99" s="7"/>
      <c r="T99" s="7" t="s">
        <v>55</v>
      </c>
      <c r="U99" s="7" t="s">
        <v>56</v>
      </c>
      <c r="V99" s="7" t="s">
        <v>1139</v>
      </c>
      <c r="W99" s="7"/>
      <c r="X99" s="8">
        <v>45139.567361111112</v>
      </c>
      <c r="Y99" s="7">
        <v>455644</v>
      </c>
      <c r="Z99" s="7" t="s">
        <v>57</v>
      </c>
      <c r="AA99" s="7" t="s">
        <v>1243</v>
      </c>
      <c r="AB99" s="7" t="s">
        <v>1244</v>
      </c>
      <c r="AC99" s="7"/>
      <c r="AD99" s="3" t="str">
        <f t="shared" si="9"/>
        <v>ABM_WAXIE SANITARY SUPPLY_455644</v>
      </c>
      <c r="AE99" s="7"/>
      <c r="AF99" s="7"/>
    </row>
    <row r="100" spans="1:32" x14ac:dyDescent="0.35">
      <c r="A100" s="6">
        <v>45146</v>
      </c>
      <c r="B100" s="6">
        <v>45140</v>
      </c>
      <c r="C100" s="7" t="s">
        <v>52</v>
      </c>
      <c r="D100" s="7" t="str">
        <f>VLOOKUP(C100,'Account Allocation'!B:K,10,0)</f>
        <v>Aditya Yadav</v>
      </c>
      <c r="E100" s="7" t="s">
        <v>423</v>
      </c>
      <c r="F100" s="7" t="s">
        <v>48</v>
      </c>
      <c r="G100" s="7" t="s">
        <v>709</v>
      </c>
      <c r="H100" s="7" t="s">
        <v>2</v>
      </c>
      <c r="I100" s="7" t="s">
        <v>12</v>
      </c>
      <c r="J100" s="7"/>
      <c r="K100" s="7"/>
      <c r="L100" s="7"/>
      <c r="M100" s="7"/>
      <c r="N100" s="7"/>
      <c r="O100" s="6">
        <f t="shared" si="6"/>
        <v>0</v>
      </c>
      <c r="P100" s="7">
        <f t="shared" si="7"/>
        <v>-32247</v>
      </c>
      <c r="Q100" s="6" t="str">
        <f t="shared" si="8"/>
        <v>0-2 Days Resolution</v>
      </c>
      <c r="R100" s="7" t="str">
        <f t="shared" si="5"/>
        <v>NON-JIRA</v>
      </c>
      <c r="S100" s="7"/>
      <c r="T100" s="7" t="s">
        <v>55</v>
      </c>
      <c r="U100" s="7" t="s">
        <v>56</v>
      </c>
      <c r="V100" s="7" t="s">
        <v>1138</v>
      </c>
      <c r="W100" s="7"/>
      <c r="X100" s="8">
        <v>45139.567361111112</v>
      </c>
      <c r="Y100" s="7">
        <v>455644</v>
      </c>
      <c r="Z100" s="7" t="s">
        <v>57</v>
      </c>
      <c r="AA100" s="7" t="s">
        <v>1241</v>
      </c>
      <c r="AB100" s="7" t="s">
        <v>1242</v>
      </c>
      <c r="AC100" s="7"/>
      <c r="AD100" s="3" t="str">
        <f t="shared" si="9"/>
        <v>ABM_WAXIE SANITARY SUPPLY_455644</v>
      </c>
      <c r="AE100" s="7"/>
      <c r="AF100" s="7"/>
    </row>
    <row r="101" spans="1:32" x14ac:dyDescent="0.35">
      <c r="A101" s="6">
        <v>45146</v>
      </c>
      <c r="B101" s="6">
        <v>45140</v>
      </c>
      <c r="C101" s="7" t="s">
        <v>52</v>
      </c>
      <c r="D101" s="7" t="str">
        <f>VLOOKUP(C101,'Account Allocation'!B:K,10,0)</f>
        <v>Aditya Yadav</v>
      </c>
      <c r="E101" s="7" t="s">
        <v>422</v>
      </c>
      <c r="F101" s="7" t="s">
        <v>48</v>
      </c>
      <c r="G101" s="7" t="s">
        <v>708</v>
      </c>
      <c r="H101" s="7" t="s">
        <v>2</v>
      </c>
      <c r="I101" s="7" t="s">
        <v>12</v>
      </c>
      <c r="J101" s="7"/>
      <c r="K101" s="7"/>
      <c r="L101" s="7"/>
      <c r="M101" s="7"/>
      <c r="N101" s="7"/>
      <c r="O101" s="6">
        <f t="shared" si="6"/>
        <v>0</v>
      </c>
      <c r="P101" s="7">
        <f t="shared" si="7"/>
        <v>-32247</v>
      </c>
      <c r="Q101" s="6" t="str">
        <f t="shared" si="8"/>
        <v>0-2 Days Resolution</v>
      </c>
      <c r="R101" s="7" t="str">
        <f t="shared" si="5"/>
        <v>NON-JIRA</v>
      </c>
      <c r="S101" s="7"/>
      <c r="T101" s="7" t="s">
        <v>55</v>
      </c>
      <c r="U101" s="7" t="s">
        <v>56</v>
      </c>
      <c r="V101" s="7" t="s">
        <v>1137</v>
      </c>
      <c r="W101" s="7"/>
      <c r="X101" s="8">
        <v>45139.567361111112</v>
      </c>
      <c r="Y101" s="7">
        <v>455644</v>
      </c>
      <c r="Z101" s="7" t="s">
        <v>57</v>
      </c>
      <c r="AA101" s="7" t="s">
        <v>1239</v>
      </c>
      <c r="AB101" s="7" t="s">
        <v>1240</v>
      </c>
      <c r="AC101" s="7"/>
      <c r="AD101" s="3" t="str">
        <f t="shared" si="9"/>
        <v>ABM_WAXIE SANITARY SUPPLY_455644</v>
      </c>
      <c r="AE101" s="7"/>
      <c r="AF101" s="7"/>
    </row>
    <row r="102" spans="1:32" x14ac:dyDescent="0.35">
      <c r="A102" s="6">
        <v>45146</v>
      </c>
      <c r="B102" s="6">
        <v>45140</v>
      </c>
      <c r="C102" s="7" t="s">
        <v>52</v>
      </c>
      <c r="D102" s="7" t="str">
        <f>VLOOKUP(C102,'Account Allocation'!B:K,10,0)</f>
        <v>Aditya Yadav</v>
      </c>
      <c r="E102" s="7" t="s">
        <v>421</v>
      </c>
      <c r="F102" s="7" t="s">
        <v>48</v>
      </c>
      <c r="G102" s="7" t="s">
        <v>707</v>
      </c>
      <c r="H102" s="7" t="s">
        <v>2</v>
      </c>
      <c r="I102" s="7" t="s">
        <v>12</v>
      </c>
      <c r="J102" s="7"/>
      <c r="K102" s="7"/>
      <c r="L102" s="7"/>
      <c r="M102" s="7"/>
      <c r="N102" s="7"/>
      <c r="O102" s="6">
        <f t="shared" si="6"/>
        <v>0</v>
      </c>
      <c r="P102" s="7">
        <f t="shared" si="7"/>
        <v>-32247</v>
      </c>
      <c r="Q102" s="6" t="str">
        <f t="shared" si="8"/>
        <v>0-2 Days Resolution</v>
      </c>
      <c r="R102" s="7" t="str">
        <f t="shared" si="5"/>
        <v>NON-JIRA</v>
      </c>
      <c r="S102" s="7"/>
      <c r="T102" s="7" t="s">
        <v>55</v>
      </c>
      <c r="U102" s="7" t="s">
        <v>56</v>
      </c>
      <c r="V102" s="7" t="s">
        <v>1136</v>
      </c>
      <c r="W102" s="7"/>
      <c r="X102" s="8">
        <v>45139.567361111112</v>
      </c>
      <c r="Y102" s="7">
        <v>455644</v>
      </c>
      <c r="Z102" s="7" t="s">
        <v>57</v>
      </c>
      <c r="AA102" s="7" t="s">
        <v>1237</v>
      </c>
      <c r="AB102" s="7" t="s">
        <v>1238</v>
      </c>
      <c r="AC102" s="7"/>
      <c r="AD102" s="3" t="str">
        <f t="shared" si="9"/>
        <v>ABM_WAXIE SANITARY SUPPLY_455644</v>
      </c>
      <c r="AE102" s="7"/>
      <c r="AF102" s="7"/>
    </row>
    <row r="103" spans="1:32" x14ac:dyDescent="0.35">
      <c r="A103" s="6">
        <v>45146</v>
      </c>
      <c r="B103" s="6">
        <v>45140</v>
      </c>
      <c r="C103" s="7" t="s">
        <v>52</v>
      </c>
      <c r="D103" s="7" t="str">
        <f>VLOOKUP(C103,'Account Allocation'!B:K,10,0)</f>
        <v>Aditya Yadav</v>
      </c>
      <c r="E103" s="7" t="s">
        <v>420</v>
      </c>
      <c r="F103" s="7" t="s">
        <v>48</v>
      </c>
      <c r="G103" s="7" t="s">
        <v>706</v>
      </c>
      <c r="H103" s="7" t="s">
        <v>2</v>
      </c>
      <c r="I103" s="7" t="s">
        <v>12</v>
      </c>
      <c r="J103" s="7"/>
      <c r="K103" s="7"/>
      <c r="L103" s="7"/>
      <c r="M103" s="7"/>
      <c r="N103" s="7"/>
      <c r="O103" s="6">
        <f t="shared" si="6"/>
        <v>0</v>
      </c>
      <c r="P103" s="7">
        <f t="shared" si="7"/>
        <v>-32247</v>
      </c>
      <c r="Q103" s="6" t="str">
        <f t="shared" si="8"/>
        <v>0-2 Days Resolution</v>
      </c>
      <c r="R103" s="7" t="str">
        <f t="shared" si="5"/>
        <v>NON-JIRA</v>
      </c>
      <c r="S103" s="7"/>
      <c r="T103" s="7" t="s">
        <v>55</v>
      </c>
      <c r="U103" s="7" t="s">
        <v>56</v>
      </c>
      <c r="V103" s="7" t="s">
        <v>1135</v>
      </c>
      <c r="W103" s="7"/>
      <c r="X103" s="8">
        <v>45139.567361111112</v>
      </c>
      <c r="Y103" s="7">
        <v>455644</v>
      </c>
      <c r="Z103" s="7" t="s">
        <v>57</v>
      </c>
      <c r="AA103" s="7" t="s">
        <v>1235</v>
      </c>
      <c r="AB103" s="7" t="s">
        <v>1236</v>
      </c>
      <c r="AC103" s="7"/>
      <c r="AD103" s="3" t="str">
        <f t="shared" si="9"/>
        <v>ABM_WAXIE SANITARY SUPPLY_455644</v>
      </c>
      <c r="AE103" s="7"/>
      <c r="AF103" s="7"/>
    </row>
    <row r="104" spans="1:32" x14ac:dyDescent="0.35">
      <c r="A104" s="6">
        <v>45146</v>
      </c>
      <c r="B104" s="6">
        <v>45140</v>
      </c>
      <c r="C104" s="7" t="s">
        <v>52</v>
      </c>
      <c r="D104" s="7" t="str">
        <f>VLOOKUP(C104,'Account Allocation'!B:K,10,0)</f>
        <v>Aditya Yadav</v>
      </c>
      <c r="E104" s="7" t="s">
        <v>419</v>
      </c>
      <c r="F104" s="7" t="s">
        <v>48</v>
      </c>
      <c r="G104" s="7" t="s">
        <v>705</v>
      </c>
      <c r="H104" s="7" t="s">
        <v>2</v>
      </c>
      <c r="I104" s="7" t="s">
        <v>12</v>
      </c>
      <c r="J104" s="7"/>
      <c r="K104" s="7"/>
      <c r="L104" s="7"/>
      <c r="M104" s="7"/>
      <c r="N104" s="7"/>
      <c r="O104" s="6">
        <f t="shared" si="6"/>
        <v>0</v>
      </c>
      <c r="P104" s="7">
        <f t="shared" si="7"/>
        <v>-32247</v>
      </c>
      <c r="Q104" s="6" t="str">
        <f t="shared" si="8"/>
        <v>0-2 Days Resolution</v>
      </c>
      <c r="R104" s="7" t="str">
        <f t="shared" si="5"/>
        <v>NON-JIRA</v>
      </c>
      <c r="S104" s="7"/>
      <c r="T104" s="7" t="s">
        <v>55</v>
      </c>
      <c r="U104" s="7" t="s">
        <v>56</v>
      </c>
      <c r="V104" s="7" t="s">
        <v>1134</v>
      </c>
      <c r="W104" s="7"/>
      <c r="X104" s="8">
        <v>45139.565972222219</v>
      </c>
      <c r="Y104" s="7">
        <v>455644</v>
      </c>
      <c r="Z104" s="7" t="s">
        <v>57</v>
      </c>
      <c r="AA104" s="7" t="s">
        <v>1233</v>
      </c>
      <c r="AB104" s="7" t="s">
        <v>1234</v>
      </c>
      <c r="AC104" s="7"/>
      <c r="AD104" s="3" t="str">
        <f t="shared" si="9"/>
        <v>ABM_WAXIE SANITARY SUPPLY_455644</v>
      </c>
      <c r="AE104" s="7"/>
      <c r="AF104" s="7"/>
    </row>
    <row r="105" spans="1:32" x14ac:dyDescent="0.35">
      <c r="A105" s="6">
        <v>45146</v>
      </c>
      <c r="B105" s="6">
        <v>45140</v>
      </c>
      <c r="C105" s="7" t="s">
        <v>52</v>
      </c>
      <c r="D105" s="7" t="str">
        <f>VLOOKUP(C105,'Account Allocation'!B:K,10,0)</f>
        <v>Aditya Yadav</v>
      </c>
      <c r="E105" s="7" t="s">
        <v>418</v>
      </c>
      <c r="F105" s="7" t="s">
        <v>48</v>
      </c>
      <c r="G105" s="7" t="s">
        <v>704</v>
      </c>
      <c r="H105" s="7" t="s">
        <v>2</v>
      </c>
      <c r="I105" s="7" t="s">
        <v>12</v>
      </c>
      <c r="J105" s="7"/>
      <c r="K105" s="7"/>
      <c r="L105" s="7"/>
      <c r="M105" s="7"/>
      <c r="N105" s="7"/>
      <c r="O105" s="6">
        <f t="shared" si="6"/>
        <v>0</v>
      </c>
      <c r="P105" s="7">
        <f t="shared" si="7"/>
        <v>-32247</v>
      </c>
      <c r="Q105" s="6" t="str">
        <f t="shared" si="8"/>
        <v>0-2 Days Resolution</v>
      </c>
      <c r="R105" s="7" t="str">
        <f t="shared" si="5"/>
        <v>NON-JIRA</v>
      </c>
      <c r="S105" s="7"/>
      <c r="T105" s="7" t="s">
        <v>55</v>
      </c>
      <c r="U105" s="7" t="s">
        <v>56</v>
      </c>
      <c r="V105" s="7" t="s">
        <v>1133</v>
      </c>
      <c r="W105" s="7"/>
      <c r="X105" s="8">
        <v>45139.565972222219</v>
      </c>
      <c r="Y105" s="7">
        <v>455644</v>
      </c>
      <c r="Z105" s="7" t="s">
        <v>57</v>
      </c>
      <c r="AA105" s="7" t="s">
        <v>1231</v>
      </c>
      <c r="AB105" s="7" t="s">
        <v>1232</v>
      </c>
      <c r="AC105" s="7"/>
      <c r="AD105" s="3" t="str">
        <f t="shared" si="9"/>
        <v>ABM_WAXIE SANITARY SUPPLY_455644</v>
      </c>
      <c r="AE105" s="7"/>
      <c r="AF105" s="7"/>
    </row>
    <row r="106" spans="1:32" x14ac:dyDescent="0.35">
      <c r="A106" s="6">
        <v>45146</v>
      </c>
      <c r="B106" s="6">
        <v>45140</v>
      </c>
      <c r="C106" s="7" t="s">
        <v>52</v>
      </c>
      <c r="D106" s="7" t="str">
        <f>VLOOKUP(C106,'Account Allocation'!B:K,10,0)</f>
        <v>Aditya Yadav</v>
      </c>
      <c r="E106" s="7" t="s">
        <v>417</v>
      </c>
      <c r="F106" s="7" t="s">
        <v>48</v>
      </c>
      <c r="G106" s="7" t="s">
        <v>703</v>
      </c>
      <c r="H106" s="7" t="s">
        <v>2</v>
      </c>
      <c r="I106" s="7" t="s">
        <v>12</v>
      </c>
      <c r="J106" s="7"/>
      <c r="K106" s="7"/>
      <c r="L106" s="7"/>
      <c r="M106" s="7"/>
      <c r="N106" s="7"/>
      <c r="O106" s="6">
        <f t="shared" si="6"/>
        <v>0</v>
      </c>
      <c r="P106" s="7">
        <f t="shared" si="7"/>
        <v>-32247</v>
      </c>
      <c r="Q106" s="6" t="str">
        <f t="shared" si="8"/>
        <v>0-2 Days Resolution</v>
      </c>
      <c r="R106" s="7" t="str">
        <f t="shared" si="5"/>
        <v>NON-JIRA</v>
      </c>
      <c r="S106" s="7"/>
      <c r="T106" s="7" t="s">
        <v>55</v>
      </c>
      <c r="U106" s="7" t="s">
        <v>56</v>
      </c>
      <c r="V106" s="7" t="s">
        <v>1132</v>
      </c>
      <c r="W106" s="7"/>
      <c r="X106" s="8">
        <v>45139.565972222219</v>
      </c>
      <c r="Y106" s="7">
        <v>455644</v>
      </c>
      <c r="Z106" s="7" t="s">
        <v>57</v>
      </c>
      <c r="AA106" s="7" t="s">
        <v>1229</v>
      </c>
      <c r="AB106" s="7" t="s">
        <v>1230</v>
      </c>
      <c r="AC106" s="7"/>
      <c r="AD106" s="3" t="str">
        <f t="shared" si="9"/>
        <v>ABM_WAXIE SANITARY SUPPLY_455644</v>
      </c>
      <c r="AE106" s="7"/>
      <c r="AF106" s="7"/>
    </row>
    <row r="107" spans="1:32" x14ac:dyDescent="0.35">
      <c r="A107" s="6">
        <v>45146</v>
      </c>
      <c r="B107" s="6">
        <v>45140</v>
      </c>
      <c r="C107" s="7" t="s">
        <v>52</v>
      </c>
      <c r="D107" s="7" t="str">
        <f>VLOOKUP(C107,'Account Allocation'!B:K,10,0)</f>
        <v>Aditya Yadav</v>
      </c>
      <c r="E107" s="7" t="s">
        <v>416</v>
      </c>
      <c r="F107" s="7" t="s">
        <v>48</v>
      </c>
      <c r="G107" s="7" t="s">
        <v>702</v>
      </c>
      <c r="H107" s="7" t="s">
        <v>2</v>
      </c>
      <c r="I107" s="7" t="s">
        <v>12</v>
      </c>
      <c r="J107" s="7"/>
      <c r="K107" s="7"/>
      <c r="L107" s="7"/>
      <c r="M107" s="7"/>
      <c r="N107" s="7"/>
      <c r="O107" s="6">
        <f t="shared" si="6"/>
        <v>0</v>
      </c>
      <c r="P107" s="7">
        <f t="shared" si="7"/>
        <v>-32247</v>
      </c>
      <c r="Q107" s="6" t="str">
        <f t="shared" si="8"/>
        <v>0-2 Days Resolution</v>
      </c>
      <c r="R107" s="7" t="str">
        <f t="shared" si="5"/>
        <v>NON-JIRA</v>
      </c>
      <c r="S107" s="7"/>
      <c r="T107" s="7" t="s">
        <v>55</v>
      </c>
      <c r="U107" s="7" t="s">
        <v>56</v>
      </c>
      <c r="V107" s="7" t="s">
        <v>1131</v>
      </c>
      <c r="W107" s="7"/>
      <c r="X107" s="8">
        <v>45139.565972222219</v>
      </c>
      <c r="Y107" s="7">
        <v>455644</v>
      </c>
      <c r="Z107" s="7" t="s">
        <v>57</v>
      </c>
      <c r="AA107" s="7" t="s">
        <v>1227</v>
      </c>
      <c r="AB107" s="7" t="s">
        <v>1228</v>
      </c>
      <c r="AC107" s="7"/>
      <c r="AD107" s="3" t="str">
        <f t="shared" si="9"/>
        <v>ABM_WAXIE SANITARY SUPPLY_455644</v>
      </c>
      <c r="AE107" s="7"/>
      <c r="AF107" s="7"/>
    </row>
    <row r="108" spans="1:32" x14ac:dyDescent="0.35">
      <c r="A108" s="6">
        <v>45146</v>
      </c>
      <c r="B108" s="6">
        <v>45140</v>
      </c>
      <c r="C108" s="7" t="s">
        <v>59</v>
      </c>
      <c r="D108" s="7" t="str">
        <f>VLOOKUP(C108,'Account Allocation'!B:K,10,0)</f>
        <v>Omkar Sagavekar</v>
      </c>
      <c r="E108" s="7" t="s">
        <v>438</v>
      </c>
      <c r="F108" s="7" t="s">
        <v>48</v>
      </c>
      <c r="G108" s="7" t="s">
        <v>723</v>
      </c>
      <c r="H108" s="7" t="s">
        <v>2</v>
      </c>
      <c r="I108" s="7" t="s">
        <v>12</v>
      </c>
      <c r="J108" s="7"/>
      <c r="K108" s="7"/>
      <c r="L108" s="7"/>
      <c r="M108" s="7"/>
      <c r="N108" s="7"/>
      <c r="O108" s="6">
        <f t="shared" si="6"/>
        <v>0</v>
      </c>
      <c r="P108" s="7">
        <f t="shared" si="7"/>
        <v>-32247</v>
      </c>
      <c r="Q108" s="6" t="str">
        <f t="shared" si="8"/>
        <v>0-2 Days Resolution</v>
      </c>
      <c r="R108" s="7" t="str">
        <f t="shared" si="5"/>
        <v>NON-JIRA</v>
      </c>
      <c r="S108" s="7"/>
      <c r="T108" s="7" t="s">
        <v>61</v>
      </c>
      <c r="U108" s="7" t="s">
        <v>49</v>
      </c>
      <c r="V108" s="7" t="s">
        <v>1153</v>
      </c>
      <c r="W108" s="7"/>
      <c r="X108" s="8">
        <v>45139.713888888888</v>
      </c>
      <c r="Y108" s="7">
        <v>540498</v>
      </c>
      <c r="Z108" s="7" t="s">
        <v>50</v>
      </c>
      <c r="AA108" s="7" t="s">
        <v>1271</v>
      </c>
      <c r="AB108" s="7" t="s">
        <v>1272</v>
      </c>
      <c r="AC108" s="7"/>
      <c r="AD108" s="3" t="str">
        <f t="shared" si="9"/>
        <v>Ecolab_ZORCH INTERNATIONAL, INC._540498</v>
      </c>
      <c r="AE108" s="7"/>
      <c r="AF108" s="7"/>
    </row>
    <row r="109" spans="1:32" x14ac:dyDescent="0.35">
      <c r="A109" s="6">
        <v>45146</v>
      </c>
      <c r="B109" s="6">
        <v>45140</v>
      </c>
      <c r="C109" s="7" t="s">
        <v>59</v>
      </c>
      <c r="D109" s="7" t="str">
        <f>VLOOKUP(C109,'Account Allocation'!B:K,10,0)</f>
        <v>Omkar Sagavekar</v>
      </c>
      <c r="E109" s="7" t="s">
        <v>436</v>
      </c>
      <c r="F109" s="7" t="s">
        <v>48</v>
      </c>
      <c r="G109" s="7" t="s">
        <v>721</v>
      </c>
      <c r="H109" s="7" t="s">
        <v>2</v>
      </c>
      <c r="I109" s="7" t="s">
        <v>12</v>
      </c>
      <c r="J109" s="7"/>
      <c r="K109" s="7"/>
      <c r="L109" s="7"/>
      <c r="M109" s="7"/>
      <c r="N109" s="7"/>
      <c r="O109" s="6">
        <f t="shared" si="6"/>
        <v>0</v>
      </c>
      <c r="P109" s="7">
        <f t="shared" si="7"/>
        <v>-32247</v>
      </c>
      <c r="Q109" s="6" t="str">
        <f t="shared" si="8"/>
        <v>0-2 Days Resolution</v>
      </c>
      <c r="R109" s="7" t="str">
        <f t="shared" si="5"/>
        <v>NON-JIRA</v>
      </c>
      <c r="S109" s="7"/>
      <c r="T109" s="7" t="s">
        <v>61</v>
      </c>
      <c r="U109" s="7" t="s">
        <v>49</v>
      </c>
      <c r="V109" s="7" t="s">
        <v>1151</v>
      </c>
      <c r="W109" s="7"/>
      <c r="X109" s="8">
        <v>45139.713888888888</v>
      </c>
      <c r="Y109" s="7">
        <v>540498</v>
      </c>
      <c r="Z109" s="7" t="s">
        <v>50</v>
      </c>
      <c r="AA109" s="7" t="s">
        <v>1267</v>
      </c>
      <c r="AB109" s="7" t="s">
        <v>1268</v>
      </c>
      <c r="AC109" s="7"/>
      <c r="AD109" s="3" t="str">
        <f t="shared" si="9"/>
        <v>Ecolab_ZORCH INTERNATIONAL, INC._540498</v>
      </c>
      <c r="AE109" s="7"/>
      <c r="AF109" s="7"/>
    </row>
    <row r="110" spans="1:32" x14ac:dyDescent="0.35">
      <c r="A110" s="6">
        <v>45146</v>
      </c>
      <c r="B110" s="6">
        <v>45140</v>
      </c>
      <c r="C110" s="7" t="s">
        <v>59</v>
      </c>
      <c r="D110" s="7" t="str">
        <f>VLOOKUP(C110,'Account Allocation'!B:K,10,0)</f>
        <v>Omkar Sagavekar</v>
      </c>
      <c r="E110" s="7" t="s">
        <v>437</v>
      </c>
      <c r="F110" s="7" t="s">
        <v>48</v>
      </c>
      <c r="G110" s="7" t="s">
        <v>722</v>
      </c>
      <c r="H110" s="7" t="s">
        <v>2</v>
      </c>
      <c r="I110" s="7" t="s">
        <v>12</v>
      </c>
      <c r="J110" s="7"/>
      <c r="K110" s="7"/>
      <c r="L110" s="7"/>
      <c r="M110" s="7"/>
      <c r="N110" s="7"/>
      <c r="O110" s="6">
        <f t="shared" si="6"/>
        <v>0</v>
      </c>
      <c r="P110" s="7">
        <f t="shared" si="7"/>
        <v>-32247</v>
      </c>
      <c r="Q110" s="6" t="str">
        <f t="shared" si="8"/>
        <v>0-2 Days Resolution</v>
      </c>
      <c r="R110" s="7" t="str">
        <f t="shared" si="5"/>
        <v>NON-JIRA</v>
      </c>
      <c r="S110" s="7"/>
      <c r="T110" s="7" t="s">
        <v>61</v>
      </c>
      <c r="U110" s="7" t="s">
        <v>49</v>
      </c>
      <c r="V110" s="7" t="s">
        <v>1152</v>
      </c>
      <c r="W110" s="7"/>
      <c r="X110" s="8">
        <v>45139.713888888888</v>
      </c>
      <c r="Y110" s="7">
        <v>540498</v>
      </c>
      <c r="Z110" s="7" t="s">
        <v>50</v>
      </c>
      <c r="AA110" s="7" t="s">
        <v>1269</v>
      </c>
      <c r="AB110" s="7" t="s">
        <v>1270</v>
      </c>
      <c r="AC110" s="7"/>
      <c r="AD110" s="3" t="str">
        <f t="shared" si="9"/>
        <v>Ecolab_ZORCH INTERNATIONAL, INC._540498</v>
      </c>
      <c r="AE110" s="7"/>
      <c r="AF110" s="7"/>
    </row>
    <row r="111" spans="1:32" x14ac:dyDescent="0.35">
      <c r="A111" s="6">
        <v>45146</v>
      </c>
      <c r="B111" s="6">
        <v>45140</v>
      </c>
      <c r="C111" s="7" t="s">
        <v>59</v>
      </c>
      <c r="D111" s="7" t="str">
        <f>VLOOKUP(C111,'Account Allocation'!B:K,10,0)</f>
        <v>Omkar Sagavekar</v>
      </c>
      <c r="E111" s="7" t="s">
        <v>434</v>
      </c>
      <c r="F111" s="7" t="s">
        <v>48</v>
      </c>
      <c r="G111" s="7" t="s">
        <v>719</v>
      </c>
      <c r="H111" s="7" t="s">
        <v>2</v>
      </c>
      <c r="I111" s="7" t="s">
        <v>12</v>
      </c>
      <c r="J111" s="7"/>
      <c r="K111" s="7"/>
      <c r="L111" s="7"/>
      <c r="M111" s="7"/>
      <c r="N111" s="7"/>
      <c r="O111" s="6">
        <f t="shared" si="6"/>
        <v>0</v>
      </c>
      <c r="P111" s="7">
        <f t="shared" si="7"/>
        <v>-32247</v>
      </c>
      <c r="Q111" s="6" t="str">
        <f t="shared" si="8"/>
        <v>0-2 Days Resolution</v>
      </c>
      <c r="R111" s="7" t="str">
        <f t="shared" si="5"/>
        <v>NON-JIRA</v>
      </c>
      <c r="S111" s="7"/>
      <c r="T111" s="7" t="s">
        <v>61</v>
      </c>
      <c r="U111" s="7" t="s">
        <v>49</v>
      </c>
      <c r="V111" s="7" t="s">
        <v>1149</v>
      </c>
      <c r="W111" s="7"/>
      <c r="X111" s="8">
        <v>45139.713888888888</v>
      </c>
      <c r="Y111" s="7">
        <v>540498</v>
      </c>
      <c r="Z111" s="7" t="s">
        <v>50</v>
      </c>
      <c r="AA111" s="7" t="s">
        <v>1263</v>
      </c>
      <c r="AB111" s="7" t="s">
        <v>1264</v>
      </c>
      <c r="AC111" s="7"/>
      <c r="AD111" s="3" t="str">
        <f t="shared" si="9"/>
        <v>Ecolab_ZORCH INTERNATIONAL, INC._540498</v>
      </c>
      <c r="AE111" s="7"/>
      <c r="AF111" s="7"/>
    </row>
    <row r="112" spans="1:32" x14ac:dyDescent="0.35">
      <c r="A112" s="6">
        <v>45146</v>
      </c>
      <c r="B112" s="6">
        <v>45140</v>
      </c>
      <c r="C112" s="7" t="s">
        <v>59</v>
      </c>
      <c r="D112" s="7" t="str">
        <f>VLOOKUP(C112,'Account Allocation'!B:K,10,0)</f>
        <v>Omkar Sagavekar</v>
      </c>
      <c r="E112" s="7" t="s">
        <v>435</v>
      </c>
      <c r="F112" s="7" t="s">
        <v>48</v>
      </c>
      <c r="G112" s="7" t="s">
        <v>720</v>
      </c>
      <c r="H112" s="7" t="s">
        <v>2</v>
      </c>
      <c r="I112" s="7" t="s">
        <v>12</v>
      </c>
      <c r="J112" s="7"/>
      <c r="K112" s="7"/>
      <c r="L112" s="7"/>
      <c r="M112" s="7"/>
      <c r="N112" s="7"/>
      <c r="O112" s="6">
        <f t="shared" si="6"/>
        <v>0</v>
      </c>
      <c r="P112" s="7">
        <f t="shared" si="7"/>
        <v>-32247</v>
      </c>
      <c r="Q112" s="6" t="str">
        <f t="shared" si="8"/>
        <v>0-2 Days Resolution</v>
      </c>
      <c r="R112" s="7" t="str">
        <f t="shared" si="5"/>
        <v>NON-JIRA</v>
      </c>
      <c r="S112" s="7"/>
      <c r="T112" s="7" t="s">
        <v>61</v>
      </c>
      <c r="U112" s="7" t="s">
        <v>49</v>
      </c>
      <c r="V112" s="7" t="s">
        <v>1150</v>
      </c>
      <c r="W112" s="7"/>
      <c r="X112" s="8">
        <v>45139.713888888888</v>
      </c>
      <c r="Y112" s="7">
        <v>540498</v>
      </c>
      <c r="Z112" s="7" t="s">
        <v>50</v>
      </c>
      <c r="AA112" s="7" t="s">
        <v>1265</v>
      </c>
      <c r="AB112" s="7" t="s">
        <v>1266</v>
      </c>
      <c r="AC112" s="7"/>
      <c r="AD112" s="3" t="str">
        <f t="shared" si="9"/>
        <v>Ecolab_ZORCH INTERNATIONAL, INC._540498</v>
      </c>
      <c r="AE112" s="7"/>
      <c r="AF112" s="7"/>
    </row>
    <row r="113" spans="1:32" x14ac:dyDescent="0.35">
      <c r="A113" s="6">
        <v>45146</v>
      </c>
      <c r="B113" s="6">
        <v>45140</v>
      </c>
      <c r="C113" s="7" t="s">
        <v>59</v>
      </c>
      <c r="D113" s="7" t="str">
        <f>VLOOKUP(C113,'Account Allocation'!B:K,10,0)</f>
        <v>Omkar Sagavekar</v>
      </c>
      <c r="E113" s="7" t="s">
        <v>439</v>
      </c>
      <c r="F113" s="7" t="s">
        <v>48</v>
      </c>
      <c r="G113" s="7" t="s">
        <v>724</v>
      </c>
      <c r="H113" s="7" t="s">
        <v>2</v>
      </c>
      <c r="I113" s="7" t="s">
        <v>12</v>
      </c>
      <c r="J113" s="7"/>
      <c r="K113" s="7"/>
      <c r="L113" s="7"/>
      <c r="M113" s="7"/>
      <c r="N113" s="7"/>
      <c r="O113" s="6">
        <f t="shared" si="6"/>
        <v>0</v>
      </c>
      <c r="P113" s="7">
        <f t="shared" si="7"/>
        <v>-32247</v>
      </c>
      <c r="Q113" s="6" t="str">
        <f t="shared" si="8"/>
        <v>0-2 Days Resolution</v>
      </c>
      <c r="R113" s="7" t="str">
        <f t="shared" si="5"/>
        <v>NON-JIRA</v>
      </c>
      <c r="S113" s="7"/>
      <c r="T113" s="7" t="s">
        <v>99</v>
      </c>
      <c r="U113" s="7" t="s">
        <v>56</v>
      </c>
      <c r="V113" s="7">
        <v>7000317536</v>
      </c>
      <c r="W113" s="7"/>
      <c r="X113" s="8">
        <v>45139.919444444444</v>
      </c>
      <c r="Y113" s="7">
        <v>542415</v>
      </c>
      <c r="Z113" s="7" t="s">
        <v>57</v>
      </c>
      <c r="AA113" s="7" t="s">
        <v>1273</v>
      </c>
      <c r="AB113" s="7" t="s">
        <v>1274</v>
      </c>
      <c r="AC113" s="7"/>
      <c r="AD113" s="3" t="str">
        <f t="shared" si="9"/>
        <v>Ecolab_LYRECO ESPAÃ‘A, S.A.U._542415</v>
      </c>
      <c r="AE113" s="7"/>
      <c r="AF113" s="7"/>
    </row>
    <row r="114" spans="1:32" x14ac:dyDescent="0.35">
      <c r="A114" s="6">
        <v>45146</v>
      </c>
      <c r="B114" s="6">
        <v>45140</v>
      </c>
      <c r="C114" s="7" t="s">
        <v>66</v>
      </c>
      <c r="D114" s="7" t="str">
        <f>VLOOKUP(C114,'Account Allocation'!B:K,10,0)</f>
        <v>Omkar Sagavekar</v>
      </c>
      <c r="E114" s="7" t="s">
        <v>440</v>
      </c>
      <c r="F114" s="7" t="s">
        <v>48</v>
      </c>
      <c r="G114" s="7" t="s">
        <v>725</v>
      </c>
      <c r="H114" s="7" t="s">
        <v>2</v>
      </c>
      <c r="I114" s="7" t="s">
        <v>12</v>
      </c>
      <c r="J114" s="7"/>
      <c r="K114" s="7"/>
      <c r="L114" s="7"/>
      <c r="M114" s="7"/>
      <c r="N114" s="7"/>
      <c r="O114" s="6">
        <f t="shared" si="6"/>
        <v>0</v>
      </c>
      <c r="P114" s="7">
        <f t="shared" si="7"/>
        <v>-32247</v>
      </c>
      <c r="Q114" s="6" t="str">
        <f t="shared" si="8"/>
        <v>0-2 Days Resolution</v>
      </c>
      <c r="R114" s="7" t="str">
        <f t="shared" si="5"/>
        <v>NON-JIRA</v>
      </c>
      <c r="S114" s="7"/>
      <c r="T114" s="7" t="s">
        <v>70</v>
      </c>
      <c r="U114" s="7" t="s">
        <v>49</v>
      </c>
      <c r="V114" s="7">
        <v>11907946</v>
      </c>
      <c r="W114" s="7">
        <v>9446086</v>
      </c>
      <c r="X114" s="8">
        <v>45140.255555555559</v>
      </c>
      <c r="Y114" s="7">
        <v>570280</v>
      </c>
      <c r="Z114" s="7" t="s">
        <v>50</v>
      </c>
      <c r="AA114" s="7" t="s">
        <v>1275</v>
      </c>
      <c r="AB114" s="7" t="s">
        <v>1276</v>
      </c>
      <c r="AC114" s="7"/>
      <c r="AD114" s="3" t="str">
        <f t="shared" si="9"/>
        <v>Kiewit_McMaster-Carr Supply Co_570280</v>
      </c>
      <c r="AE114" s="7"/>
      <c r="AF114" s="7"/>
    </row>
    <row r="115" spans="1:32" x14ac:dyDescent="0.35">
      <c r="A115" s="6">
        <v>45146</v>
      </c>
      <c r="B115" s="6">
        <v>45140</v>
      </c>
      <c r="C115" s="7" t="s">
        <v>66</v>
      </c>
      <c r="D115" s="7" t="str">
        <f>VLOOKUP(C115,'Account Allocation'!B:K,10,0)</f>
        <v>Omkar Sagavekar</v>
      </c>
      <c r="E115" s="7" t="s">
        <v>441</v>
      </c>
      <c r="F115" s="7" t="s">
        <v>48</v>
      </c>
      <c r="G115" s="7" t="s">
        <v>726</v>
      </c>
      <c r="H115" s="7" t="s">
        <v>2</v>
      </c>
      <c r="I115" s="7" t="s">
        <v>12</v>
      </c>
      <c r="J115" s="7"/>
      <c r="K115" s="7"/>
      <c r="L115" s="7"/>
      <c r="M115" s="7"/>
      <c r="N115" s="7"/>
      <c r="O115" s="6">
        <f t="shared" si="6"/>
        <v>0</v>
      </c>
      <c r="P115" s="7">
        <f t="shared" si="7"/>
        <v>-32247</v>
      </c>
      <c r="Q115" s="6" t="str">
        <f t="shared" si="8"/>
        <v>0-2 Days Resolution</v>
      </c>
      <c r="R115" s="7" t="str">
        <f t="shared" si="5"/>
        <v>NON-JIRA</v>
      </c>
      <c r="S115" s="7"/>
      <c r="T115" s="7" t="s">
        <v>70</v>
      </c>
      <c r="U115" s="7" t="s">
        <v>49</v>
      </c>
      <c r="V115" s="7">
        <v>11956507</v>
      </c>
      <c r="W115" s="7">
        <v>104758.2078</v>
      </c>
      <c r="X115" s="8">
        <v>45140.256944444445</v>
      </c>
      <c r="Y115" s="7">
        <v>570280</v>
      </c>
      <c r="Z115" s="7" t="s">
        <v>50</v>
      </c>
      <c r="AA115" s="7" t="s">
        <v>1277</v>
      </c>
      <c r="AB115" s="7" t="s">
        <v>1278</v>
      </c>
      <c r="AC115" s="7"/>
      <c r="AD115" s="3" t="str">
        <f t="shared" si="9"/>
        <v>Kiewit_McMaster-Carr Supply Co_570280</v>
      </c>
      <c r="AE115" s="7"/>
      <c r="AF115" s="7"/>
    </row>
    <row r="116" spans="1:32" x14ac:dyDescent="0.35">
      <c r="A116" s="6">
        <v>45146</v>
      </c>
      <c r="B116" s="6">
        <v>45140</v>
      </c>
      <c r="C116" s="7" t="s">
        <v>66</v>
      </c>
      <c r="D116" s="7" t="str">
        <f>VLOOKUP(C116,'Account Allocation'!B:K,10,0)</f>
        <v>Omkar Sagavekar</v>
      </c>
      <c r="E116" s="7" t="s">
        <v>442</v>
      </c>
      <c r="F116" s="7" t="s">
        <v>48</v>
      </c>
      <c r="G116" s="7" t="s">
        <v>727</v>
      </c>
      <c r="H116" s="7" t="s">
        <v>2</v>
      </c>
      <c r="I116" s="7" t="s">
        <v>12</v>
      </c>
      <c r="J116" s="7"/>
      <c r="K116" s="7"/>
      <c r="L116" s="7"/>
      <c r="M116" s="7"/>
      <c r="N116" s="7"/>
      <c r="O116" s="6">
        <f t="shared" si="6"/>
        <v>0</v>
      </c>
      <c r="P116" s="7">
        <f t="shared" si="7"/>
        <v>-32247</v>
      </c>
      <c r="Q116" s="6" t="str">
        <f t="shared" si="8"/>
        <v>0-2 Days Resolution</v>
      </c>
      <c r="R116" s="7" t="str">
        <f t="shared" si="5"/>
        <v>NON-JIRA</v>
      </c>
      <c r="S116" s="7"/>
      <c r="T116" s="7" t="s">
        <v>81</v>
      </c>
      <c r="U116" s="7" t="s">
        <v>49</v>
      </c>
      <c r="V116" s="7">
        <v>4621545426</v>
      </c>
      <c r="W116" s="7" t="s">
        <v>1831</v>
      </c>
      <c r="X116" s="8">
        <v>45140.257638888892</v>
      </c>
      <c r="Y116" s="7">
        <v>572685</v>
      </c>
      <c r="Z116" s="7" t="s">
        <v>50</v>
      </c>
      <c r="AA116" s="7" t="s">
        <v>1279</v>
      </c>
      <c r="AB116" s="7" t="s">
        <v>1280</v>
      </c>
      <c r="AC116" s="7"/>
      <c r="AD116" s="3" t="str">
        <f t="shared" si="9"/>
        <v>Kiewit_Hilti Inc_572685</v>
      </c>
      <c r="AE116" s="7"/>
      <c r="AF116" s="7"/>
    </row>
    <row r="117" spans="1:32" x14ac:dyDescent="0.35">
      <c r="A117" s="6">
        <v>45146</v>
      </c>
      <c r="B117" s="6">
        <v>45140</v>
      </c>
      <c r="C117" s="7" t="s">
        <v>52</v>
      </c>
      <c r="D117" s="7" t="str">
        <f>VLOOKUP(C117,'Account Allocation'!B:K,10,0)</f>
        <v>Aditya Yadav</v>
      </c>
      <c r="E117" s="7" t="s">
        <v>443</v>
      </c>
      <c r="F117" s="7" t="s">
        <v>48</v>
      </c>
      <c r="G117" s="7" t="s">
        <v>728</v>
      </c>
      <c r="H117" s="7" t="s">
        <v>2</v>
      </c>
      <c r="I117" s="7" t="s">
        <v>12</v>
      </c>
      <c r="J117" s="7"/>
      <c r="K117" s="7"/>
      <c r="L117" s="7"/>
      <c r="M117" s="7"/>
      <c r="N117" s="7"/>
      <c r="O117" s="6">
        <f t="shared" si="6"/>
        <v>0</v>
      </c>
      <c r="P117" s="7">
        <f t="shared" si="7"/>
        <v>-32247</v>
      </c>
      <c r="Q117" s="6" t="str">
        <f t="shared" si="8"/>
        <v>0-2 Days Resolution</v>
      </c>
      <c r="R117" s="7" t="str">
        <f t="shared" si="5"/>
        <v>NON-JIRA</v>
      </c>
      <c r="S117" s="7"/>
      <c r="T117" s="7" t="s">
        <v>105</v>
      </c>
      <c r="U117" s="7" t="s">
        <v>49</v>
      </c>
      <c r="V117" s="7" t="s">
        <v>1154</v>
      </c>
      <c r="W117" s="7"/>
      <c r="X117" s="8">
        <v>45140.726388888892</v>
      </c>
      <c r="Y117" s="7">
        <v>455638</v>
      </c>
      <c r="Z117" s="7" t="s">
        <v>50</v>
      </c>
      <c r="AA117" s="7" t="s">
        <v>1281</v>
      </c>
      <c r="AB117" s="7" t="s">
        <v>1282</v>
      </c>
      <c r="AC117" s="7"/>
      <c r="AD117" s="3" t="str">
        <f t="shared" si="9"/>
        <v>ABM_NORTH AMERICAN CORPORATION_455638</v>
      </c>
      <c r="AE117" s="7"/>
      <c r="AF117" s="7"/>
    </row>
    <row r="118" spans="1:32" x14ac:dyDescent="0.35">
      <c r="A118" s="6">
        <v>45146</v>
      </c>
      <c r="B118" s="6">
        <v>45140</v>
      </c>
      <c r="C118" s="7" t="s">
        <v>52</v>
      </c>
      <c r="D118" s="7" t="str">
        <f>VLOOKUP(C118,'Account Allocation'!B:K,10,0)</f>
        <v>Aditya Yadav</v>
      </c>
      <c r="E118" s="7" t="s">
        <v>444</v>
      </c>
      <c r="F118" s="7" t="s">
        <v>48</v>
      </c>
      <c r="G118" s="7" t="s">
        <v>729</v>
      </c>
      <c r="H118" s="7" t="s">
        <v>2</v>
      </c>
      <c r="I118" s="7" t="s">
        <v>12</v>
      </c>
      <c r="J118" s="7"/>
      <c r="K118" s="7"/>
      <c r="L118" s="7"/>
      <c r="M118" s="7"/>
      <c r="N118" s="7"/>
      <c r="O118" s="6">
        <f t="shared" si="6"/>
        <v>0</v>
      </c>
      <c r="P118" s="7">
        <f t="shared" si="7"/>
        <v>-32247</v>
      </c>
      <c r="Q118" s="6" t="str">
        <f t="shared" si="8"/>
        <v>0-2 Days Resolution</v>
      </c>
      <c r="R118" s="7" t="str">
        <f t="shared" si="5"/>
        <v>NON-JIRA</v>
      </c>
      <c r="S118" s="7"/>
      <c r="T118" s="7" t="s">
        <v>77</v>
      </c>
      <c r="U118" s="7" t="s">
        <v>49</v>
      </c>
      <c r="V118" s="7">
        <v>4053665</v>
      </c>
      <c r="W118" s="7"/>
      <c r="X118" s="8">
        <v>45140.851388888892</v>
      </c>
      <c r="Y118" s="7">
        <v>455641</v>
      </c>
      <c r="Z118" s="7" t="s">
        <v>50</v>
      </c>
      <c r="AA118" s="7" t="s">
        <v>1283</v>
      </c>
      <c r="AB118" s="7" t="s">
        <v>1284</v>
      </c>
      <c r="AC118" s="7"/>
      <c r="AD118" s="3" t="str">
        <f t="shared" si="9"/>
        <v>ABM_S FREEDMAN &amp; SONS INC_455641</v>
      </c>
      <c r="AE118" s="7"/>
      <c r="AF118" s="7"/>
    </row>
    <row r="119" spans="1:32" x14ac:dyDescent="0.35">
      <c r="A119" s="6">
        <v>45146</v>
      </c>
      <c r="B119" s="6">
        <v>45140</v>
      </c>
      <c r="C119" s="7" t="s">
        <v>59</v>
      </c>
      <c r="D119" s="7" t="str">
        <f>VLOOKUP(C119,'Account Allocation'!B:K,10,0)</f>
        <v>Omkar Sagavekar</v>
      </c>
      <c r="E119" s="7" t="s">
        <v>439</v>
      </c>
      <c r="F119" s="7" t="s">
        <v>48</v>
      </c>
      <c r="G119" s="7" t="s">
        <v>724</v>
      </c>
      <c r="H119" s="7" t="s">
        <v>2</v>
      </c>
      <c r="I119" s="7" t="s">
        <v>12</v>
      </c>
      <c r="J119" s="7"/>
      <c r="K119" s="7"/>
      <c r="L119" s="7"/>
      <c r="M119" s="7"/>
      <c r="N119" s="7"/>
      <c r="O119" s="6">
        <f t="shared" si="6"/>
        <v>0</v>
      </c>
      <c r="P119" s="7">
        <f t="shared" si="7"/>
        <v>-32247</v>
      </c>
      <c r="Q119" s="6" t="str">
        <f t="shared" si="8"/>
        <v>0-2 Days Resolution</v>
      </c>
      <c r="R119" s="7" t="str">
        <f t="shared" si="5"/>
        <v>NON-JIRA</v>
      </c>
      <c r="S119" s="7"/>
      <c r="T119" s="7" t="s">
        <v>99</v>
      </c>
      <c r="U119" s="7" t="s">
        <v>56</v>
      </c>
      <c r="V119" s="7">
        <v>7000317536</v>
      </c>
      <c r="W119" s="7"/>
      <c r="X119" s="8">
        <v>45139.919444444444</v>
      </c>
      <c r="Y119" s="7">
        <v>542415</v>
      </c>
      <c r="Z119" s="7" t="s">
        <v>57</v>
      </c>
      <c r="AA119" s="7" t="s">
        <v>1273</v>
      </c>
      <c r="AB119" s="7" t="s">
        <v>1274</v>
      </c>
      <c r="AC119" s="7"/>
      <c r="AD119" s="3" t="str">
        <f t="shared" si="9"/>
        <v>Ecolab_LYRECO ESPAÃ‘A, S.A.U._542415</v>
      </c>
      <c r="AE119" s="7"/>
      <c r="AF119" s="7"/>
    </row>
    <row r="120" spans="1:32" x14ac:dyDescent="0.35">
      <c r="A120" s="6">
        <v>45146</v>
      </c>
      <c r="B120" s="6">
        <v>45140</v>
      </c>
      <c r="C120" s="7" t="s">
        <v>59</v>
      </c>
      <c r="D120" s="7" t="str">
        <f>VLOOKUP(C120,'Account Allocation'!B:K,10,0)</f>
        <v>Omkar Sagavekar</v>
      </c>
      <c r="E120" s="7" t="s">
        <v>445</v>
      </c>
      <c r="F120" s="7" t="s">
        <v>62</v>
      </c>
      <c r="G120" s="7" t="s">
        <v>730</v>
      </c>
      <c r="H120" s="7" t="s">
        <v>2</v>
      </c>
      <c r="I120" s="7" t="s">
        <v>12</v>
      </c>
      <c r="J120" s="7"/>
      <c r="K120" s="7"/>
      <c r="L120" s="7"/>
      <c r="M120" s="7"/>
      <c r="N120" s="7"/>
      <c r="O120" s="6">
        <f t="shared" si="6"/>
        <v>0</v>
      </c>
      <c r="P120" s="7">
        <f t="shared" si="7"/>
        <v>-32247</v>
      </c>
      <c r="Q120" s="6" t="str">
        <f t="shared" si="8"/>
        <v>0-2 Days Resolution</v>
      </c>
      <c r="R120" s="7" t="str">
        <f t="shared" si="5"/>
        <v>NON-JIRA</v>
      </c>
      <c r="S120" s="7"/>
      <c r="T120" s="7" t="s">
        <v>61</v>
      </c>
      <c r="U120" s="7" t="s">
        <v>49</v>
      </c>
      <c r="V120" s="7" t="s">
        <v>1155</v>
      </c>
      <c r="W120" s="7"/>
      <c r="X120" s="8">
        <v>45140.731944444444</v>
      </c>
      <c r="Y120" s="7">
        <v>540498</v>
      </c>
      <c r="Z120" s="7" t="s">
        <v>50</v>
      </c>
      <c r="AA120" s="7" t="s">
        <v>1285</v>
      </c>
      <c r="AB120" s="7" t="s">
        <v>1286</v>
      </c>
      <c r="AC120" s="7" t="s">
        <v>64</v>
      </c>
      <c r="AD120" s="3" t="str">
        <f t="shared" si="9"/>
        <v>Ecolab_ZORCH INTERNATIONAL, INC._540498</v>
      </c>
      <c r="AE120" s="7"/>
      <c r="AF120" s="7"/>
    </row>
    <row r="121" spans="1:32" x14ac:dyDescent="0.35">
      <c r="A121" s="6">
        <v>45146</v>
      </c>
      <c r="B121" s="6">
        <v>45140</v>
      </c>
      <c r="C121" s="7" t="s">
        <v>59</v>
      </c>
      <c r="D121" s="7" t="str">
        <f>VLOOKUP(C121,'Account Allocation'!B:K,10,0)</f>
        <v>Omkar Sagavekar</v>
      </c>
      <c r="E121" s="7" t="s">
        <v>446</v>
      </c>
      <c r="F121" s="7" t="s">
        <v>48</v>
      </c>
      <c r="G121" s="7" t="s">
        <v>731</v>
      </c>
      <c r="H121" s="7" t="s">
        <v>2</v>
      </c>
      <c r="I121" s="7" t="s">
        <v>12</v>
      </c>
      <c r="J121" s="7"/>
      <c r="K121" s="7"/>
      <c r="L121" s="7"/>
      <c r="M121" s="7"/>
      <c r="N121" s="7"/>
      <c r="O121" s="6">
        <f t="shared" si="6"/>
        <v>0</v>
      </c>
      <c r="P121" s="7">
        <f t="shared" si="7"/>
        <v>-32247</v>
      </c>
      <c r="Q121" s="6" t="str">
        <f t="shared" si="8"/>
        <v>0-2 Days Resolution</v>
      </c>
      <c r="R121" s="7" t="str">
        <f t="shared" si="5"/>
        <v>NON-JIRA</v>
      </c>
      <c r="S121" s="7"/>
      <c r="T121" s="7" t="s">
        <v>61</v>
      </c>
      <c r="U121" s="7" t="s">
        <v>49</v>
      </c>
      <c r="V121" s="7" t="s">
        <v>1156</v>
      </c>
      <c r="W121" s="7"/>
      <c r="X121" s="8">
        <v>45140.731944444444</v>
      </c>
      <c r="Y121" s="7">
        <v>540498</v>
      </c>
      <c r="Z121" s="7" t="s">
        <v>50</v>
      </c>
      <c r="AA121" s="7" t="s">
        <v>1287</v>
      </c>
      <c r="AB121" s="7" t="s">
        <v>1288</v>
      </c>
      <c r="AC121" s="7"/>
      <c r="AD121" s="3" t="str">
        <f t="shared" si="9"/>
        <v>Ecolab_ZORCH INTERNATIONAL, INC._540498</v>
      </c>
      <c r="AE121" s="7"/>
      <c r="AF121" s="7"/>
    </row>
    <row r="122" spans="1:32" x14ac:dyDescent="0.35">
      <c r="A122" s="6">
        <v>45146</v>
      </c>
      <c r="B122" s="6">
        <v>45140</v>
      </c>
      <c r="C122" s="7" t="s">
        <v>59</v>
      </c>
      <c r="D122" s="7" t="str">
        <f>VLOOKUP(C122,'Account Allocation'!B:K,10,0)</f>
        <v>Omkar Sagavekar</v>
      </c>
      <c r="E122" s="7" t="s">
        <v>447</v>
      </c>
      <c r="F122" s="7" t="s">
        <v>62</v>
      </c>
      <c r="G122" s="7" t="s">
        <v>732</v>
      </c>
      <c r="H122" s="7" t="s">
        <v>2</v>
      </c>
      <c r="I122" s="7" t="s">
        <v>12</v>
      </c>
      <c r="J122" s="7"/>
      <c r="K122" s="7"/>
      <c r="L122" s="7"/>
      <c r="M122" s="7"/>
      <c r="N122" s="7"/>
      <c r="O122" s="6">
        <f t="shared" si="6"/>
        <v>0</v>
      </c>
      <c r="P122" s="7">
        <f t="shared" si="7"/>
        <v>-32247</v>
      </c>
      <c r="Q122" s="6" t="str">
        <f t="shared" si="8"/>
        <v>0-2 Days Resolution</v>
      </c>
      <c r="R122" s="7" t="str">
        <f t="shared" si="5"/>
        <v>NON-JIRA</v>
      </c>
      <c r="S122" s="7"/>
      <c r="T122" s="7" t="s">
        <v>61</v>
      </c>
      <c r="U122" s="7" t="s">
        <v>49</v>
      </c>
      <c r="V122" s="7" t="s">
        <v>1157</v>
      </c>
      <c r="W122" s="7"/>
      <c r="X122" s="8">
        <v>45140.731944444444</v>
      </c>
      <c r="Y122" s="7">
        <v>540498</v>
      </c>
      <c r="Z122" s="7" t="s">
        <v>50</v>
      </c>
      <c r="AA122" s="7" t="s">
        <v>1289</v>
      </c>
      <c r="AB122" s="7" t="s">
        <v>1290</v>
      </c>
      <c r="AC122" s="7" t="s">
        <v>64</v>
      </c>
      <c r="AD122" s="3" t="str">
        <f t="shared" si="9"/>
        <v>Ecolab_ZORCH INTERNATIONAL, INC._540498</v>
      </c>
      <c r="AE122" s="7"/>
      <c r="AF122" s="7"/>
    </row>
    <row r="123" spans="1:32" x14ac:dyDescent="0.35">
      <c r="A123" s="6">
        <v>45146</v>
      </c>
      <c r="B123" s="6">
        <v>45140</v>
      </c>
      <c r="C123" s="7" t="s">
        <v>59</v>
      </c>
      <c r="D123" s="7" t="str">
        <f>VLOOKUP(C123,'Account Allocation'!B:K,10,0)</f>
        <v>Omkar Sagavekar</v>
      </c>
      <c r="E123" s="7" t="s">
        <v>448</v>
      </c>
      <c r="F123" s="7" t="s">
        <v>48</v>
      </c>
      <c r="G123" s="7" t="s">
        <v>733</v>
      </c>
      <c r="H123" s="7" t="s">
        <v>2</v>
      </c>
      <c r="I123" s="7" t="s">
        <v>12</v>
      </c>
      <c r="J123" s="7"/>
      <c r="K123" s="7"/>
      <c r="L123" s="7"/>
      <c r="M123" s="7"/>
      <c r="N123" s="7"/>
      <c r="O123" s="6">
        <f t="shared" si="6"/>
        <v>0</v>
      </c>
      <c r="P123" s="7">
        <f t="shared" si="7"/>
        <v>-32247</v>
      </c>
      <c r="Q123" s="6" t="str">
        <f t="shared" si="8"/>
        <v>0-2 Days Resolution</v>
      </c>
      <c r="R123" s="7" t="str">
        <f t="shared" si="5"/>
        <v>NON-JIRA</v>
      </c>
      <c r="S123" s="7"/>
      <c r="T123" s="7" t="s">
        <v>61</v>
      </c>
      <c r="U123" s="7" t="s">
        <v>49</v>
      </c>
      <c r="V123" s="7" t="s">
        <v>1158</v>
      </c>
      <c r="W123" s="7"/>
      <c r="X123" s="8">
        <v>45140.731944444444</v>
      </c>
      <c r="Y123" s="7">
        <v>540498</v>
      </c>
      <c r="Z123" s="7" t="s">
        <v>50</v>
      </c>
      <c r="AA123" s="7" t="s">
        <v>1291</v>
      </c>
      <c r="AB123" s="7" t="s">
        <v>1292</v>
      </c>
      <c r="AC123" s="7"/>
      <c r="AD123" s="3" t="str">
        <f t="shared" si="9"/>
        <v>Ecolab_ZORCH INTERNATIONAL, INC._540498</v>
      </c>
      <c r="AE123" s="7"/>
      <c r="AF123" s="7"/>
    </row>
    <row r="124" spans="1:32" x14ac:dyDescent="0.35">
      <c r="A124" s="6">
        <v>45146</v>
      </c>
      <c r="B124" s="6">
        <v>45140</v>
      </c>
      <c r="C124" s="7" t="s">
        <v>59</v>
      </c>
      <c r="D124" s="7" t="str">
        <f>VLOOKUP(C124,'Account Allocation'!B:K,10,0)</f>
        <v>Omkar Sagavekar</v>
      </c>
      <c r="E124" s="7" t="s">
        <v>449</v>
      </c>
      <c r="F124" s="7" t="s">
        <v>48</v>
      </c>
      <c r="G124" s="7" t="s">
        <v>734</v>
      </c>
      <c r="H124" s="7" t="s">
        <v>2</v>
      </c>
      <c r="I124" s="7" t="s">
        <v>12</v>
      </c>
      <c r="J124" s="7"/>
      <c r="K124" s="7"/>
      <c r="L124" s="7"/>
      <c r="M124" s="7"/>
      <c r="N124" s="7"/>
      <c r="O124" s="6">
        <f t="shared" si="6"/>
        <v>0</v>
      </c>
      <c r="P124" s="7">
        <f t="shared" si="7"/>
        <v>-32247</v>
      </c>
      <c r="Q124" s="6" t="str">
        <f t="shared" si="8"/>
        <v>0-2 Days Resolution</v>
      </c>
      <c r="R124" s="7" t="str">
        <f t="shared" si="5"/>
        <v>NON-JIRA</v>
      </c>
      <c r="S124" s="7"/>
      <c r="T124" s="7" t="s">
        <v>61</v>
      </c>
      <c r="U124" s="7" t="s">
        <v>49</v>
      </c>
      <c r="V124" s="7" t="s">
        <v>1159</v>
      </c>
      <c r="W124" s="7"/>
      <c r="X124" s="8">
        <v>45140.731944444444</v>
      </c>
      <c r="Y124" s="7">
        <v>540498</v>
      </c>
      <c r="Z124" s="7" t="s">
        <v>50</v>
      </c>
      <c r="AA124" s="7" t="s">
        <v>1293</v>
      </c>
      <c r="AB124" s="7" t="s">
        <v>1294</v>
      </c>
      <c r="AC124" s="7"/>
      <c r="AD124" s="3" t="str">
        <f t="shared" si="9"/>
        <v>Ecolab_ZORCH INTERNATIONAL, INC._540498</v>
      </c>
      <c r="AE124" s="7"/>
      <c r="AF124" s="7"/>
    </row>
    <row r="125" spans="1:32" x14ac:dyDescent="0.35">
      <c r="A125" s="6">
        <v>45146</v>
      </c>
      <c r="B125" s="6">
        <v>45140</v>
      </c>
      <c r="C125" s="7" t="s">
        <v>66</v>
      </c>
      <c r="D125" s="7" t="str">
        <f>VLOOKUP(C125,'Account Allocation'!B:K,10,0)</f>
        <v>Omkar Sagavekar</v>
      </c>
      <c r="E125" s="7" t="s">
        <v>440</v>
      </c>
      <c r="F125" s="7" t="s">
        <v>48</v>
      </c>
      <c r="G125" s="7" t="s">
        <v>725</v>
      </c>
      <c r="H125" s="7" t="s">
        <v>2</v>
      </c>
      <c r="I125" s="7" t="s">
        <v>12</v>
      </c>
      <c r="J125" s="7"/>
      <c r="K125" s="7"/>
      <c r="L125" s="7"/>
      <c r="M125" s="7"/>
      <c r="N125" s="7"/>
      <c r="O125" s="6">
        <f t="shared" si="6"/>
        <v>0</v>
      </c>
      <c r="P125" s="7">
        <f t="shared" si="7"/>
        <v>-32247</v>
      </c>
      <c r="Q125" s="6" t="str">
        <f t="shared" si="8"/>
        <v>0-2 Days Resolution</v>
      </c>
      <c r="R125" s="7" t="str">
        <f t="shared" si="5"/>
        <v>NON-JIRA</v>
      </c>
      <c r="S125" s="7"/>
      <c r="T125" s="7" t="s">
        <v>70</v>
      </c>
      <c r="U125" s="7" t="s">
        <v>49</v>
      </c>
      <c r="V125" s="7">
        <v>11907946</v>
      </c>
      <c r="W125" s="7">
        <v>9446086</v>
      </c>
      <c r="X125" s="8">
        <v>45140.255555555559</v>
      </c>
      <c r="Y125" s="7">
        <v>570280</v>
      </c>
      <c r="Z125" s="7" t="s">
        <v>50</v>
      </c>
      <c r="AA125" s="7" t="s">
        <v>1275</v>
      </c>
      <c r="AB125" s="7" t="s">
        <v>1276</v>
      </c>
      <c r="AC125" s="7"/>
      <c r="AD125" s="3" t="str">
        <f t="shared" si="9"/>
        <v>Kiewit_McMaster-Carr Supply Co_570280</v>
      </c>
      <c r="AE125" s="7"/>
      <c r="AF125" s="7"/>
    </row>
    <row r="126" spans="1:32" x14ac:dyDescent="0.35">
      <c r="A126" s="6">
        <v>45146</v>
      </c>
      <c r="B126" s="6">
        <v>45140</v>
      </c>
      <c r="C126" s="7" t="s">
        <v>66</v>
      </c>
      <c r="D126" s="7" t="str">
        <f>VLOOKUP(C126,'Account Allocation'!B:K,10,0)</f>
        <v>Omkar Sagavekar</v>
      </c>
      <c r="E126" s="7" t="s">
        <v>441</v>
      </c>
      <c r="F126" s="7" t="s">
        <v>48</v>
      </c>
      <c r="G126" s="7" t="s">
        <v>726</v>
      </c>
      <c r="H126" s="7" t="s">
        <v>2</v>
      </c>
      <c r="I126" s="7" t="s">
        <v>12</v>
      </c>
      <c r="J126" s="7"/>
      <c r="K126" s="7"/>
      <c r="L126" s="7"/>
      <c r="M126" s="7"/>
      <c r="N126" s="7"/>
      <c r="O126" s="6">
        <f t="shared" si="6"/>
        <v>0</v>
      </c>
      <c r="P126" s="7">
        <f t="shared" si="7"/>
        <v>-32247</v>
      </c>
      <c r="Q126" s="6" t="str">
        <f t="shared" si="8"/>
        <v>0-2 Days Resolution</v>
      </c>
      <c r="R126" s="7" t="str">
        <f t="shared" si="5"/>
        <v>NON-JIRA</v>
      </c>
      <c r="S126" s="7"/>
      <c r="T126" s="7" t="s">
        <v>70</v>
      </c>
      <c r="U126" s="7" t="s">
        <v>49</v>
      </c>
      <c r="V126" s="7">
        <v>11956507</v>
      </c>
      <c r="W126" s="7">
        <v>104758.2078</v>
      </c>
      <c r="X126" s="8">
        <v>45140.256944444445</v>
      </c>
      <c r="Y126" s="7">
        <v>570280</v>
      </c>
      <c r="Z126" s="7" t="s">
        <v>50</v>
      </c>
      <c r="AA126" s="7" t="s">
        <v>1277</v>
      </c>
      <c r="AB126" s="7" t="s">
        <v>1278</v>
      </c>
      <c r="AC126" s="7"/>
      <c r="AD126" s="3" t="str">
        <f t="shared" si="9"/>
        <v>Kiewit_McMaster-Carr Supply Co_570280</v>
      </c>
      <c r="AE126" s="7"/>
      <c r="AF126" s="7"/>
    </row>
    <row r="127" spans="1:32" x14ac:dyDescent="0.35">
      <c r="A127" s="6">
        <v>45146</v>
      </c>
      <c r="B127" s="6">
        <v>45140</v>
      </c>
      <c r="C127" s="7" t="s">
        <v>66</v>
      </c>
      <c r="D127" s="7" t="str">
        <f>VLOOKUP(C127,'Account Allocation'!B:K,10,0)</f>
        <v>Omkar Sagavekar</v>
      </c>
      <c r="E127" s="7" t="s">
        <v>450</v>
      </c>
      <c r="F127" s="7" t="s">
        <v>48</v>
      </c>
      <c r="G127" s="7" t="s">
        <v>735</v>
      </c>
      <c r="H127" s="7" t="s">
        <v>2</v>
      </c>
      <c r="I127" s="7" t="s">
        <v>12</v>
      </c>
      <c r="J127" s="7"/>
      <c r="K127" s="7"/>
      <c r="L127" s="7"/>
      <c r="M127" s="7"/>
      <c r="N127" s="7"/>
      <c r="O127" s="6">
        <f t="shared" si="6"/>
        <v>0</v>
      </c>
      <c r="P127" s="7">
        <f t="shared" si="7"/>
        <v>-32247</v>
      </c>
      <c r="Q127" s="6" t="str">
        <f t="shared" si="8"/>
        <v>0-2 Days Resolution</v>
      </c>
      <c r="R127" s="7" t="str">
        <f t="shared" si="5"/>
        <v>NON-JIRA</v>
      </c>
      <c r="S127" s="7"/>
      <c r="T127" s="7" t="s">
        <v>79</v>
      </c>
      <c r="U127" s="7" t="s">
        <v>56</v>
      </c>
      <c r="V127" s="7">
        <v>3544202184</v>
      </c>
      <c r="W127" s="7"/>
      <c r="X127" s="8">
        <v>45140.450694444444</v>
      </c>
      <c r="Y127" s="7">
        <v>566022</v>
      </c>
      <c r="Z127" s="7" t="s">
        <v>57</v>
      </c>
      <c r="AA127" s="7" t="s">
        <v>1295</v>
      </c>
      <c r="AB127" s="7" t="s">
        <v>1296</v>
      </c>
      <c r="AC127" s="7"/>
      <c r="AD127" s="3" t="str">
        <f t="shared" si="9"/>
        <v>Kiewit_Staples Contract &amp; Commercial Inc Staples Advantage Staples Contract &amp; Commercial LLC_566022</v>
      </c>
      <c r="AE127" s="7"/>
      <c r="AF127" s="7"/>
    </row>
    <row r="128" spans="1:32" x14ac:dyDescent="0.35">
      <c r="A128" s="6">
        <v>45146</v>
      </c>
      <c r="B128" s="6">
        <v>45140</v>
      </c>
      <c r="C128" s="7" t="s">
        <v>66</v>
      </c>
      <c r="D128" s="7" t="str">
        <f>VLOOKUP(C128,'Account Allocation'!B:K,10,0)</f>
        <v>Omkar Sagavekar</v>
      </c>
      <c r="E128" s="7" t="s">
        <v>442</v>
      </c>
      <c r="F128" s="7" t="s">
        <v>48</v>
      </c>
      <c r="G128" s="7" t="s">
        <v>727</v>
      </c>
      <c r="H128" s="7" t="s">
        <v>2</v>
      </c>
      <c r="I128" s="7" t="s">
        <v>12</v>
      </c>
      <c r="J128" s="7"/>
      <c r="K128" s="7"/>
      <c r="L128" s="7"/>
      <c r="M128" s="7"/>
      <c r="N128" s="7"/>
      <c r="O128" s="6">
        <f t="shared" si="6"/>
        <v>0</v>
      </c>
      <c r="P128" s="7">
        <f t="shared" si="7"/>
        <v>-32247</v>
      </c>
      <c r="Q128" s="6" t="str">
        <f t="shared" si="8"/>
        <v>0-2 Days Resolution</v>
      </c>
      <c r="R128" s="7" t="str">
        <f t="shared" si="5"/>
        <v>NON-JIRA</v>
      </c>
      <c r="S128" s="7"/>
      <c r="T128" s="7" t="s">
        <v>81</v>
      </c>
      <c r="U128" s="7" t="s">
        <v>49</v>
      </c>
      <c r="V128" s="7">
        <v>4621545426</v>
      </c>
      <c r="W128" s="7" t="s">
        <v>1831</v>
      </c>
      <c r="X128" s="8">
        <v>45140.257638888892</v>
      </c>
      <c r="Y128" s="7">
        <v>572685</v>
      </c>
      <c r="Z128" s="7" t="s">
        <v>50</v>
      </c>
      <c r="AA128" s="7" t="s">
        <v>1279</v>
      </c>
      <c r="AB128" s="7" t="s">
        <v>1280</v>
      </c>
      <c r="AC128" s="7"/>
      <c r="AD128" s="3" t="str">
        <f t="shared" si="9"/>
        <v>Kiewit_Hilti Inc_572685</v>
      </c>
      <c r="AE128" s="7"/>
      <c r="AF128" s="7"/>
    </row>
    <row r="129" spans="1:32" x14ac:dyDescent="0.35">
      <c r="A129" s="6">
        <v>45146</v>
      </c>
      <c r="B129" s="6">
        <v>45141</v>
      </c>
      <c r="C129" s="7" t="s">
        <v>72</v>
      </c>
      <c r="D129" s="7" t="str">
        <f>VLOOKUP(C129,'Account Allocation'!B:K,10,0)</f>
        <v>Aditya Yadav</v>
      </c>
      <c r="E129" s="7" t="s">
        <v>451</v>
      </c>
      <c r="F129" s="7" t="s">
        <v>48</v>
      </c>
      <c r="G129" s="7" t="s">
        <v>736</v>
      </c>
      <c r="H129" s="7" t="s">
        <v>2</v>
      </c>
      <c r="I129" s="7" t="s">
        <v>12</v>
      </c>
      <c r="J129" s="7"/>
      <c r="K129" s="7"/>
      <c r="L129" s="7"/>
      <c r="M129" s="7"/>
      <c r="N129" s="7"/>
      <c r="O129" s="6">
        <f t="shared" si="6"/>
        <v>0</v>
      </c>
      <c r="P129" s="7">
        <f t="shared" si="7"/>
        <v>-32247</v>
      </c>
      <c r="Q129" s="6" t="str">
        <f t="shared" si="8"/>
        <v>0-2 Days Resolution</v>
      </c>
      <c r="R129" s="7" t="str">
        <f t="shared" si="5"/>
        <v>NON-JIRA</v>
      </c>
      <c r="S129" s="7"/>
      <c r="T129" s="7" t="s">
        <v>89</v>
      </c>
      <c r="U129" s="7" t="s">
        <v>49</v>
      </c>
      <c r="V129" s="7">
        <v>9791692842</v>
      </c>
      <c r="W129" s="7">
        <v>4501082915</v>
      </c>
      <c r="X129" s="8">
        <v>45141.323611111111</v>
      </c>
      <c r="Y129" s="7">
        <v>57800</v>
      </c>
      <c r="Z129" s="7" t="s">
        <v>50</v>
      </c>
      <c r="AA129" s="7" t="s">
        <v>1297</v>
      </c>
      <c r="AB129" s="7" t="s">
        <v>1298</v>
      </c>
      <c r="AC129" s="7"/>
      <c r="AD129" s="3" t="str">
        <f t="shared" si="9"/>
        <v>OGE_W W GRAINGER INC_57800</v>
      </c>
      <c r="AE129" s="7"/>
      <c r="AF129" s="7"/>
    </row>
    <row r="130" spans="1:32" x14ac:dyDescent="0.35">
      <c r="A130" s="6">
        <v>45146</v>
      </c>
      <c r="B130" s="6">
        <v>45141</v>
      </c>
      <c r="C130" s="7" t="s">
        <v>72</v>
      </c>
      <c r="D130" s="7" t="str">
        <f>VLOOKUP(C130,'Account Allocation'!B:K,10,0)</f>
        <v>Aditya Yadav</v>
      </c>
      <c r="E130" s="7" t="s">
        <v>452</v>
      </c>
      <c r="F130" s="7" t="s">
        <v>48</v>
      </c>
      <c r="G130" s="7" t="s">
        <v>737</v>
      </c>
      <c r="H130" s="7" t="s">
        <v>2</v>
      </c>
      <c r="I130" s="7" t="s">
        <v>12</v>
      </c>
      <c r="J130" s="7"/>
      <c r="K130" s="7"/>
      <c r="L130" s="7"/>
      <c r="M130" s="7"/>
      <c r="N130" s="7"/>
      <c r="O130" s="6">
        <f t="shared" si="6"/>
        <v>0</v>
      </c>
      <c r="P130" s="7">
        <f t="shared" si="7"/>
        <v>-32247</v>
      </c>
      <c r="Q130" s="6" t="str">
        <f t="shared" si="8"/>
        <v>0-2 Days Resolution</v>
      </c>
      <c r="R130" s="7" t="str">
        <f t="shared" si="5"/>
        <v>NON-JIRA</v>
      </c>
      <c r="S130" s="7"/>
      <c r="T130" s="7" t="s">
        <v>89</v>
      </c>
      <c r="U130" s="7" t="s">
        <v>49</v>
      </c>
      <c r="V130" s="7">
        <v>9792090046</v>
      </c>
      <c r="W130" s="7">
        <v>4501083089</v>
      </c>
      <c r="X130" s="8">
        <v>45141.323611111111</v>
      </c>
      <c r="Y130" s="7">
        <v>57800</v>
      </c>
      <c r="Z130" s="7" t="s">
        <v>50</v>
      </c>
      <c r="AA130" s="7" t="s">
        <v>1299</v>
      </c>
      <c r="AB130" s="7" t="s">
        <v>1300</v>
      </c>
      <c r="AC130" s="7"/>
      <c r="AD130" s="3" t="str">
        <f t="shared" si="9"/>
        <v>OGE_W W GRAINGER INC_57800</v>
      </c>
      <c r="AE130" s="7"/>
      <c r="AF130" s="7"/>
    </row>
    <row r="131" spans="1:32" x14ac:dyDescent="0.35">
      <c r="A131" s="6">
        <v>45146</v>
      </c>
      <c r="B131" s="6">
        <v>45141</v>
      </c>
      <c r="C131" s="7" t="s">
        <v>52</v>
      </c>
      <c r="D131" s="7" t="str">
        <f>VLOOKUP(C131,'Account Allocation'!B:K,10,0)</f>
        <v>Aditya Yadav</v>
      </c>
      <c r="E131" s="7" t="s">
        <v>453</v>
      </c>
      <c r="F131" s="7" t="s">
        <v>48</v>
      </c>
      <c r="G131" s="7" t="s">
        <v>738</v>
      </c>
      <c r="H131" s="7" t="s">
        <v>2</v>
      </c>
      <c r="I131" s="7" t="s">
        <v>12</v>
      </c>
      <c r="J131" s="7"/>
      <c r="K131" s="7"/>
      <c r="L131" s="7"/>
      <c r="M131" s="7"/>
      <c r="N131" s="7"/>
      <c r="O131" s="6">
        <f t="shared" si="6"/>
        <v>0</v>
      </c>
      <c r="P131" s="7">
        <f t="shared" si="7"/>
        <v>-32247</v>
      </c>
      <c r="Q131" s="6" t="str">
        <f t="shared" si="8"/>
        <v>0-2 Days Resolution</v>
      </c>
      <c r="R131" s="7" t="str">
        <f t="shared" si="5"/>
        <v>NON-JIRA</v>
      </c>
      <c r="S131" s="7"/>
      <c r="T131" s="7" t="s">
        <v>76</v>
      </c>
      <c r="U131" s="7" t="s">
        <v>49</v>
      </c>
      <c r="V131" s="7">
        <v>14201998</v>
      </c>
      <c r="W131" s="7"/>
      <c r="X131" s="8">
        <v>45141.414583333331</v>
      </c>
      <c r="Y131" s="7">
        <v>394448</v>
      </c>
      <c r="Z131" s="7" t="s">
        <v>50</v>
      </c>
      <c r="AA131" s="7" t="s">
        <v>1301</v>
      </c>
      <c r="AB131" s="7" t="s">
        <v>1302</v>
      </c>
      <c r="AC131" s="7"/>
      <c r="AD131" s="3" t="str">
        <f t="shared" si="9"/>
        <v>ABM_DADE PAPER &amp; BAG_394448</v>
      </c>
      <c r="AE131" s="7"/>
      <c r="AF131" s="7"/>
    </row>
    <row r="132" spans="1:32" x14ac:dyDescent="0.35">
      <c r="A132" s="6">
        <v>45146</v>
      </c>
      <c r="B132" s="6">
        <v>45141</v>
      </c>
      <c r="C132" s="7" t="s">
        <v>52</v>
      </c>
      <c r="D132" s="7" t="str">
        <f>VLOOKUP(C132,'Account Allocation'!B:K,10,0)</f>
        <v>Aditya Yadav</v>
      </c>
      <c r="E132" s="7" t="s">
        <v>454</v>
      </c>
      <c r="F132" s="7" t="s">
        <v>48</v>
      </c>
      <c r="G132" s="7" t="s">
        <v>739</v>
      </c>
      <c r="H132" s="7" t="s">
        <v>2</v>
      </c>
      <c r="I132" s="7" t="s">
        <v>12</v>
      </c>
      <c r="J132" s="7"/>
      <c r="K132" s="7"/>
      <c r="L132" s="7"/>
      <c r="M132" s="7"/>
      <c r="N132" s="7"/>
      <c r="O132" s="6">
        <f t="shared" si="6"/>
        <v>0</v>
      </c>
      <c r="P132" s="7">
        <f t="shared" si="7"/>
        <v>-32247</v>
      </c>
      <c r="Q132" s="6" t="str">
        <f t="shared" si="8"/>
        <v>0-2 Days Resolution</v>
      </c>
      <c r="R132" s="7" t="str">
        <f t="shared" si="5"/>
        <v>NON-JIRA</v>
      </c>
      <c r="S132" s="7"/>
      <c r="T132" s="7" t="s">
        <v>54</v>
      </c>
      <c r="U132" s="7" t="s">
        <v>56</v>
      </c>
      <c r="V132" s="7">
        <v>423356215</v>
      </c>
      <c r="W132" s="7"/>
      <c r="X132" s="8">
        <v>45141.338194444441</v>
      </c>
      <c r="Y132" s="7">
        <v>460113</v>
      </c>
      <c r="Z132" s="7" t="s">
        <v>57</v>
      </c>
      <c r="AA132" s="7" t="s">
        <v>1303</v>
      </c>
      <c r="AB132" s="7" t="s">
        <v>1304</v>
      </c>
      <c r="AC132" s="7"/>
      <c r="AD132" s="3" t="str">
        <f t="shared" si="9"/>
        <v>ABM_SYSCO_460113</v>
      </c>
      <c r="AE132" s="7"/>
      <c r="AF132" s="7"/>
    </row>
    <row r="133" spans="1:32" x14ac:dyDescent="0.35">
      <c r="A133" s="6">
        <v>45146</v>
      </c>
      <c r="B133" s="6">
        <v>45141</v>
      </c>
      <c r="C133" s="7" t="s">
        <v>52</v>
      </c>
      <c r="D133" s="7" t="str">
        <f>VLOOKUP(C133,'Account Allocation'!B:K,10,0)</f>
        <v>Aditya Yadav</v>
      </c>
      <c r="E133" s="7" t="s">
        <v>444</v>
      </c>
      <c r="F133" s="7" t="s">
        <v>48</v>
      </c>
      <c r="G133" s="7" t="s">
        <v>729</v>
      </c>
      <c r="H133" s="7" t="s">
        <v>2</v>
      </c>
      <c r="I133" s="7" t="s">
        <v>12</v>
      </c>
      <c r="J133" s="7"/>
      <c r="K133" s="7"/>
      <c r="L133" s="7"/>
      <c r="M133" s="7"/>
      <c r="N133" s="7"/>
      <c r="O133" s="6">
        <f t="shared" si="6"/>
        <v>0</v>
      </c>
      <c r="P133" s="7">
        <f t="shared" si="7"/>
        <v>-32247</v>
      </c>
      <c r="Q133" s="6" t="str">
        <f t="shared" si="8"/>
        <v>0-2 Days Resolution</v>
      </c>
      <c r="R133" s="7" t="str">
        <f t="shared" si="5"/>
        <v>NON-JIRA</v>
      </c>
      <c r="S133" s="7"/>
      <c r="T133" s="7" t="s">
        <v>77</v>
      </c>
      <c r="U133" s="7" t="s">
        <v>49</v>
      </c>
      <c r="V133" s="7">
        <v>4053665</v>
      </c>
      <c r="W133" s="7"/>
      <c r="X133" s="8">
        <v>45140.851388888892</v>
      </c>
      <c r="Y133" s="7">
        <v>455641</v>
      </c>
      <c r="Z133" s="7" t="s">
        <v>50</v>
      </c>
      <c r="AA133" s="7" t="s">
        <v>1283</v>
      </c>
      <c r="AB133" s="7" t="s">
        <v>1284</v>
      </c>
      <c r="AC133" s="7"/>
      <c r="AD133" s="3" t="str">
        <f t="shared" si="9"/>
        <v>ABM_S FREEDMAN &amp; SONS INC_455641</v>
      </c>
      <c r="AE133" s="7"/>
      <c r="AF133" s="7"/>
    </row>
    <row r="134" spans="1:32" x14ac:dyDescent="0.35">
      <c r="A134" s="6">
        <v>45146</v>
      </c>
      <c r="B134" s="6">
        <v>45141</v>
      </c>
      <c r="C134" s="7" t="s">
        <v>52</v>
      </c>
      <c r="D134" s="7" t="str">
        <f>VLOOKUP(C134,'Account Allocation'!B:K,10,0)</f>
        <v>Aditya Yadav</v>
      </c>
      <c r="E134" s="7" t="s">
        <v>443</v>
      </c>
      <c r="F134" s="7" t="s">
        <v>48</v>
      </c>
      <c r="G134" s="7" t="s">
        <v>728</v>
      </c>
      <c r="H134" s="7" t="s">
        <v>2</v>
      </c>
      <c r="I134" s="7" t="s">
        <v>12</v>
      </c>
      <c r="J134" s="7"/>
      <c r="K134" s="7"/>
      <c r="L134" s="7"/>
      <c r="M134" s="7"/>
      <c r="N134" s="7"/>
      <c r="O134" s="6">
        <f t="shared" si="6"/>
        <v>0</v>
      </c>
      <c r="P134" s="7">
        <f t="shared" si="7"/>
        <v>-32247</v>
      </c>
      <c r="Q134" s="6" t="str">
        <f t="shared" si="8"/>
        <v>0-2 Days Resolution</v>
      </c>
      <c r="R134" s="7" t="str">
        <f t="shared" si="5"/>
        <v>NON-JIRA</v>
      </c>
      <c r="S134" s="7"/>
      <c r="T134" s="7" t="s">
        <v>105</v>
      </c>
      <c r="U134" s="7" t="s">
        <v>49</v>
      </c>
      <c r="V134" s="7" t="s">
        <v>1154</v>
      </c>
      <c r="W134" s="7"/>
      <c r="X134" s="8">
        <v>45140.726388888892</v>
      </c>
      <c r="Y134" s="7">
        <v>455638</v>
      </c>
      <c r="Z134" s="7" t="s">
        <v>50</v>
      </c>
      <c r="AA134" s="7" t="s">
        <v>1281</v>
      </c>
      <c r="AB134" s="7" t="s">
        <v>1282</v>
      </c>
      <c r="AC134" s="7"/>
      <c r="AD134" s="3" t="str">
        <f t="shared" si="9"/>
        <v>ABM_NORTH AMERICAN CORPORATION_455638</v>
      </c>
      <c r="AE134" s="7"/>
      <c r="AF134" s="7"/>
    </row>
    <row r="135" spans="1:32" x14ac:dyDescent="0.35">
      <c r="A135" s="6">
        <v>45146</v>
      </c>
      <c r="B135" s="6">
        <v>45141</v>
      </c>
      <c r="C135" s="7" t="s">
        <v>59</v>
      </c>
      <c r="D135" s="7" t="str">
        <f>VLOOKUP(C135,'Account Allocation'!B:K,10,0)</f>
        <v>Omkar Sagavekar</v>
      </c>
      <c r="E135" s="7" t="s">
        <v>445</v>
      </c>
      <c r="F135" s="7" t="s">
        <v>62</v>
      </c>
      <c r="G135" s="7" t="s">
        <v>730</v>
      </c>
      <c r="H135" s="7" t="s">
        <v>2</v>
      </c>
      <c r="I135" s="7" t="s">
        <v>12</v>
      </c>
      <c r="J135" s="7"/>
      <c r="K135" s="7"/>
      <c r="L135" s="7"/>
      <c r="M135" s="7"/>
      <c r="N135" s="7"/>
      <c r="O135" s="6">
        <f t="shared" si="6"/>
        <v>0</v>
      </c>
      <c r="P135" s="7">
        <f t="shared" si="7"/>
        <v>-32247</v>
      </c>
      <c r="Q135" s="6" t="str">
        <f t="shared" si="8"/>
        <v>0-2 Days Resolution</v>
      </c>
      <c r="R135" s="7" t="str">
        <f t="shared" ref="R135:R198" si="10">IF(S135="","NON-JIRA","JIRA")</f>
        <v>NON-JIRA</v>
      </c>
      <c r="S135" s="7"/>
      <c r="T135" s="7" t="s">
        <v>61</v>
      </c>
      <c r="U135" s="7" t="s">
        <v>49</v>
      </c>
      <c r="V135" s="7" t="s">
        <v>1155</v>
      </c>
      <c r="W135" s="7"/>
      <c r="X135" s="8">
        <v>45140.731944444444</v>
      </c>
      <c r="Y135" s="7">
        <v>540498</v>
      </c>
      <c r="Z135" s="7" t="s">
        <v>50</v>
      </c>
      <c r="AA135" s="7" t="s">
        <v>1285</v>
      </c>
      <c r="AB135" s="7" t="s">
        <v>1286</v>
      </c>
      <c r="AC135" s="7" t="s">
        <v>80</v>
      </c>
      <c r="AD135" s="3" t="str">
        <f t="shared" si="9"/>
        <v>Ecolab_ZORCH INTERNATIONAL, INC._540498</v>
      </c>
      <c r="AE135" s="7"/>
      <c r="AF135" s="7"/>
    </row>
    <row r="136" spans="1:32" x14ac:dyDescent="0.35">
      <c r="A136" s="6">
        <v>45146</v>
      </c>
      <c r="B136" s="6">
        <v>45141</v>
      </c>
      <c r="C136" s="7" t="s">
        <v>59</v>
      </c>
      <c r="D136" s="7" t="str">
        <f>VLOOKUP(C136,'Account Allocation'!B:K,10,0)</f>
        <v>Omkar Sagavekar</v>
      </c>
      <c r="E136" s="7" t="s">
        <v>446</v>
      </c>
      <c r="F136" s="7" t="s">
        <v>48</v>
      </c>
      <c r="G136" s="7" t="s">
        <v>731</v>
      </c>
      <c r="H136" s="7" t="s">
        <v>2</v>
      </c>
      <c r="I136" s="7" t="s">
        <v>12</v>
      </c>
      <c r="J136" s="7"/>
      <c r="K136" s="7"/>
      <c r="L136" s="7"/>
      <c r="M136" s="7"/>
      <c r="N136" s="7"/>
      <c r="O136" s="6">
        <f t="shared" ref="O136:O199" si="11">IF(N136&lt;&gt;"",N136,IF(M136&lt;&gt;"",M136,L136))</f>
        <v>0</v>
      </c>
      <c r="P136" s="7">
        <f t="shared" ref="P136:P199" si="12">NETWORKDAYS(A136,O136)</f>
        <v>-32247</v>
      </c>
      <c r="Q136" s="6" t="str">
        <f t="shared" ref="Q136:Q199" si="13">IF(P136&lt;=2,"0-2 Days Resolution",IF(AND(P136&gt;=3,P136&lt;=5),"3 - 5 Days Resoultion",IF(AND(P136&gt;=6,P136&lt;=10),"6 - 10 Days Resolution",IF(AND(P136&gt;=11,P136&lt;=15),"11 - 15 Days Resolution",IF(AND(P136&gt;=16,P136&lt;=20),"16 - 20 Days Resolution",IF(P136&gt;=21,"&gt; 20 Days Resolution"))))))</f>
        <v>0-2 Days Resolution</v>
      </c>
      <c r="R136" s="7" t="str">
        <f t="shared" si="10"/>
        <v>NON-JIRA</v>
      </c>
      <c r="S136" s="7"/>
      <c r="T136" s="7" t="s">
        <v>61</v>
      </c>
      <c r="U136" s="7" t="s">
        <v>49</v>
      </c>
      <c r="V136" s="7" t="s">
        <v>1156</v>
      </c>
      <c r="W136" s="7"/>
      <c r="X136" s="8">
        <v>45140.731944444444</v>
      </c>
      <c r="Y136" s="7">
        <v>540498</v>
      </c>
      <c r="Z136" s="7" t="s">
        <v>50</v>
      </c>
      <c r="AA136" s="7" t="s">
        <v>1287</v>
      </c>
      <c r="AB136" s="7" t="s">
        <v>1288</v>
      </c>
      <c r="AC136" s="7"/>
      <c r="AD136" s="3" t="str">
        <f t="shared" si="9"/>
        <v>Ecolab_ZORCH INTERNATIONAL, INC._540498</v>
      </c>
      <c r="AE136" s="7"/>
      <c r="AF136" s="7"/>
    </row>
    <row r="137" spans="1:32" x14ac:dyDescent="0.35">
      <c r="A137" s="6">
        <v>45146</v>
      </c>
      <c r="B137" s="6">
        <v>45141</v>
      </c>
      <c r="C137" s="7" t="s">
        <v>59</v>
      </c>
      <c r="D137" s="7" t="str">
        <f>VLOOKUP(C137,'Account Allocation'!B:K,10,0)</f>
        <v>Omkar Sagavekar</v>
      </c>
      <c r="E137" s="7" t="s">
        <v>447</v>
      </c>
      <c r="F137" s="7" t="s">
        <v>62</v>
      </c>
      <c r="G137" s="7" t="s">
        <v>732</v>
      </c>
      <c r="H137" s="7" t="s">
        <v>2</v>
      </c>
      <c r="I137" s="7" t="s">
        <v>12</v>
      </c>
      <c r="J137" s="7"/>
      <c r="K137" s="7"/>
      <c r="L137" s="7"/>
      <c r="M137" s="7"/>
      <c r="N137" s="7"/>
      <c r="O137" s="6">
        <f t="shared" si="11"/>
        <v>0</v>
      </c>
      <c r="P137" s="7">
        <f t="shared" si="12"/>
        <v>-32247</v>
      </c>
      <c r="Q137" s="6" t="str">
        <f t="shared" si="13"/>
        <v>0-2 Days Resolution</v>
      </c>
      <c r="R137" s="7" t="str">
        <f t="shared" si="10"/>
        <v>NON-JIRA</v>
      </c>
      <c r="S137" s="7"/>
      <c r="T137" s="7" t="s">
        <v>61</v>
      </c>
      <c r="U137" s="7" t="s">
        <v>49</v>
      </c>
      <c r="V137" s="7" t="s">
        <v>1157</v>
      </c>
      <c r="W137" s="7"/>
      <c r="X137" s="8">
        <v>45140.731944444444</v>
      </c>
      <c r="Y137" s="7">
        <v>540498</v>
      </c>
      <c r="Z137" s="7" t="s">
        <v>50</v>
      </c>
      <c r="AA137" s="7" t="s">
        <v>1289</v>
      </c>
      <c r="AB137" s="7" t="s">
        <v>1290</v>
      </c>
      <c r="AC137" s="7" t="s">
        <v>80</v>
      </c>
      <c r="AD137" s="3" t="str">
        <f t="shared" ref="AD137:AD200" si="14">CONCATENATE(C137,"_",T137,"_",Y137)</f>
        <v>Ecolab_ZORCH INTERNATIONAL, INC._540498</v>
      </c>
      <c r="AE137" s="7"/>
      <c r="AF137" s="7"/>
    </row>
    <row r="138" spans="1:32" x14ac:dyDescent="0.35">
      <c r="A138" s="6">
        <v>45146</v>
      </c>
      <c r="B138" s="6">
        <v>45141</v>
      </c>
      <c r="C138" s="7" t="s">
        <v>59</v>
      </c>
      <c r="D138" s="7" t="str">
        <f>VLOOKUP(C138,'Account Allocation'!B:K,10,0)</f>
        <v>Omkar Sagavekar</v>
      </c>
      <c r="E138" s="7" t="s">
        <v>448</v>
      </c>
      <c r="F138" s="7" t="s">
        <v>48</v>
      </c>
      <c r="G138" s="7" t="s">
        <v>733</v>
      </c>
      <c r="H138" s="7" t="s">
        <v>2</v>
      </c>
      <c r="I138" s="7" t="s">
        <v>12</v>
      </c>
      <c r="J138" s="7"/>
      <c r="K138" s="7"/>
      <c r="L138" s="7"/>
      <c r="M138" s="7"/>
      <c r="N138" s="7"/>
      <c r="O138" s="6">
        <f t="shared" si="11"/>
        <v>0</v>
      </c>
      <c r="P138" s="7">
        <f t="shared" si="12"/>
        <v>-32247</v>
      </c>
      <c r="Q138" s="6" t="str">
        <f t="shared" si="13"/>
        <v>0-2 Days Resolution</v>
      </c>
      <c r="R138" s="7" t="str">
        <f t="shared" si="10"/>
        <v>NON-JIRA</v>
      </c>
      <c r="S138" s="7"/>
      <c r="T138" s="7" t="s">
        <v>61</v>
      </c>
      <c r="U138" s="7" t="s">
        <v>49</v>
      </c>
      <c r="V138" s="7" t="s">
        <v>1158</v>
      </c>
      <c r="W138" s="7"/>
      <c r="X138" s="8">
        <v>45140.731944444444</v>
      </c>
      <c r="Y138" s="7">
        <v>540498</v>
      </c>
      <c r="Z138" s="7" t="s">
        <v>50</v>
      </c>
      <c r="AA138" s="7" t="s">
        <v>1291</v>
      </c>
      <c r="AB138" s="7" t="s">
        <v>1292</v>
      </c>
      <c r="AC138" s="7"/>
      <c r="AD138" s="3" t="str">
        <f t="shared" si="14"/>
        <v>Ecolab_ZORCH INTERNATIONAL, INC._540498</v>
      </c>
      <c r="AE138" s="7"/>
      <c r="AF138" s="7"/>
    </row>
    <row r="139" spans="1:32" x14ac:dyDescent="0.35">
      <c r="A139" s="6">
        <v>45146</v>
      </c>
      <c r="B139" s="6">
        <v>45141</v>
      </c>
      <c r="C139" s="7" t="s">
        <v>59</v>
      </c>
      <c r="D139" s="7" t="str">
        <f>VLOOKUP(C139,'Account Allocation'!B:K,10,0)</f>
        <v>Omkar Sagavekar</v>
      </c>
      <c r="E139" s="7" t="s">
        <v>449</v>
      </c>
      <c r="F139" s="7" t="s">
        <v>48</v>
      </c>
      <c r="G139" s="7" t="s">
        <v>734</v>
      </c>
      <c r="H139" s="7" t="s">
        <v>2</v>
      </c>
      <c r="I139" s="7" t="s">
        <v>12</v>
      </c>
      <c r="J139" s="7"/>
      <c r="K139" s="7"/>
      <c r="L139" s="7"/>
      <c r="M139" s="7"/>
      <c r="N139" s="7"/>
      <c r="O139" s="6">
        <f t="shared" si="11"/>
        <v>0</v>
      </c>
      <c r="P139" s="7">
        <f t="shared" si="12"/>
        <v>-32247</v>
      </c>
      <c r="Q139" s="6" t="str">
        <f t="shared" si="13"/>
        <v>0-2 Days Resolution</v>
      </c>
      <c r="R139" s="7" t="str">
        <f t="shared" si="10"/>
        <v>NON-JIRA</v>
      </c>
      <c r="S139" s="7"/>
      <c r="T139" s="7" t="s">
        <v>61</v>
      </c>
      <c r="U139" s="7" t="s">
        <v>49</v>
      </c>
      <c r="V139" s="7" t="s">
        <v>1159</v>
      </c>
      <c r="W139" s="7"/>
      <c r="X139" s="8">
        <v>45140.731944444444</v>
      </c>
      <c r="Y139" s="7">
        <v>540498</v>
      </c>
      <c r="Z139" s="7" t="s">
        <v>50</v>
      </c>
      <c r="AA139" s="7" t="s">
        <v>1293</v>
      </c>
      <c r="AB139" s="7" t="s">
        <v>1294</v>
      </c>
      <c r="AC139" s="7"/>
      <c r="AD139" s="3" t="str">
        <f t="shared" si="14"/>
        <v>Ecolab_ZORCH INTERNATIONAL, INC._540498</v>
      </c>
      <c r="AE139" s="7"/>
      <c r="AF139" s="7"/>
    </row>
    <row r="140" spans="1:32" x14ac:dyDescent="0.35">
      <c r="A140" s="6">
        <v>45146</v>
      </c>
      <c r="B140" s="6">
        <v>45141</v>
      </c>
      <c r="C140" s="7" t="s">
        <v>59</v>
      </c>
      <c r="D140" s="7" t="str">
        <f>VLOOKUP(C140,'Account Allocation'!B:K,10,0)</f>
        <v>Omkar Sagavekar</v>
      </c>
      <c r="E140" s="7" t="s">
        <v>455</v>
      </c>
      <c r="F140" s="7" t="s">
        <v>48</v>
      </c>
      <c r="G140" s="7" t="s">
        <v>740</v>
      </c>
      <c r="H140" s="7" t="s">
        <v>2</v>
      </c>
      <c r="I140" s="7" t="s">
        <v>12</v>
      </c>
      <c r="J140" s="7"/>
      <c r="K140" s="7"/>
      <c r="L140" s="7"/>
      <c r="M140" s="7"/>
      <c r="N140" s="7"/>
      <c r="O140" s="6">
        <f t="shared" si="11"/>
        <v>0</v>
      </c>
      <c r="P140" s="7">
        <f t="shared" si="12"/>
        <v>-32247</v>
      </c>
      <c r="Q140" s="6" t="str">
        <f t="shared" si="13"/>
        <v>0-2 Days Resolution</v>
      </c>
      <c r="R140" s="7" t="str">
        <f t="shared" si="10"/>
        <v>NON-JIRA</v>
      </c>
      <c r="S140" s="7"/>
      <c r="T140" s="7" t="s">
        <v>110</v>
      </c>
      <c r="U140" s="7" t="s">
        <v>49</v>
      </c>
      <c r="V140" s="7">
        <v>8813639771</v>
      </c>
      <c r="W140" s="7" t="s">
        <v>1824</v>
      </c>
      <c r="X140" s="8">
        <v>45141.185416666667</v>
      </c>
      <c r="Y140" s="7">
        <v>540495</v>
      </c>
      <c r="Z140" s="7" t="s">
        <v>50</v>
      </c>
      <c r="AA140" s="7" t="s">
        <v>1305</v>
      </c>
      <c r="AB140" s="7" t="s">
        <v>1306</v>
      </c>
      <c r="AC140" s="7"/>
      <c r="AD140" s="3" t="str">
        <f t="shared" si="14"/>
        <v>Ecolab_VWR INTERNATIONAL LLC - USA_540495</v>
      </c>
      <c r="AE140" s="7"/>
      <c r="AF140" s="7"/>
    </row>
    <row r="141" spans="1:32" x14ac:dyDescent="0.35">
      <c r="A141" s="6">
        <v>45146</v>
      </c>
      <c r="B141" s="6">
        <v>45141</v>
      </c>
      <c r="C141" s="7" t="s">
        <v>66</v>
      </c>
      <c r="D141" s="7" t="str">
        <f>VLOOKUP(C141,'Account Allocation'!B:K,10,0)</f>
        <v>Omkar Sagavekar</v>
      </c>
      <c r="E141" s="7" t="s">
        <v>450</v>
      </c>
      <c r="F141" s="7" t="s">
        <v>48</v>
      </c>
      <c r="G141" s="7" t="s">
        <v>735</v>
      </c>
      <c r="H141" s="7" t="s">
        <v>2</v>
      </c>
      <c r="I141" s="7" t="s">
        <v>12</v>
      </c>
      <c r="J141" s="7"/>
      <c r="K141" s="7"/>
      <c r="L141" s="7"/>
      <c r="M141" s="7"/>
      <c r="N141" s="7"/>
      <c r="O141" s="6">
        <f t="shared" si="11"/>
        <v>0</v>
      </c>
      <c r="P141" s="7">
        <f t="shared" si="12"/>
        <v>-32247</v>
      </c>
      <c r="Q141" s="6" t="str">
        <f t="shared" si="13"/>
        <v>0-2 Days Resolution</v>
      </c>
      <c r="R141" s="7" t="str">
        <f t="shared" si="10"/>
        <v>NON-JIRA</v>
      </c>
      <c r="S141" s="7"/>
      <c r="T141" s="7" t="s">
        <v>79</v>
      </c>
      <c r="U141" s="7" t="s">
        <v>56</v>
      </c>
      <c r="V141" s="7">
        <v>3544202184</v>
      </c>
      <c r="W141" s="7"/>
      <c r="X141" s="8">
        <v>45140.450694444444</v>
      </c>
      <c r="Y141" s="7">
        <v>566022</v>
      </c>
      <c r="Z141" s="7" t="s">
        <v>57</v>
      </c>
      <c r="AA141" s="7" t="s">
        <v>1295</v>
      </c>
      <c r="AB141" s="7" t="s">
        <v>1296</v>
      </c>
      <c r="AC141" s="7"/>
      <c r="AD141" s="3" t="str">
        <f t="shared" si="14"/>
        <v>Kiewit_Staples Contract &amp; Commercial Inc Staples Advantage Staples Contract &amp; Commercial LLC_566022</v>
      </c>
      <c r="AE141" s="7"/>
      <c r="AF141" s="7"/>
    </row>
    <row r="142" spans="1:32" x14ac:dyDescent="0.35">
      <c r="A142" s="6">
        <v>45146</v>
      </c>
      <c r="B142" s="6">
        <v>45141</v>
      </c>
      <c r="C142" s="7" t="s">
        <v>66</v>
      </c>
      <c r="D142" s="7" t="str">
        <f>VLOOKUP(C142,'Account Allocation'!B:K,10,0)</f>
        <v>Omkar Sagavekar</v>
      </c>
      <c r="E142" s="7" t="s">
        <v>456</v>
      </c>
      <c r="F142" s="7" t="s">
        <v>62</v>
      </c>
      <c r="G142" s="7" t="s">
        <v>741</v>
      </c>
      <c r="H142" s="7" t="s">
        <v>2</v>
      </c>
      <c r="I142" s="7" t="s">
        <v>12</v>
      </c>
      <c r="J142" s="7"/>
      <c r="K142" s="7"/>
      <c r="L142" s="7"/>
      <c r="M142" s="7"/>
      <c r="N142" s="7"/>
      <c r="O142" s="6">
        <f t="shared" si="11"/>
        <v>0</v>
      </c>
      <c r="P142" s="7">
        <f t="shared" si="12"/>
        <v>-32247</v>
      </c>
      <c r="Q142" s="6" t="str">
        <f t="shared" si="13"/>
        <v>0-2 Days Resolution</v>
      </c>
      <c r="R142" s="7" t="str">
        <f t="shared" si="10"/>
        <v>NON-JIRA</v>
      </c>
      <c r="S142" s="7"/>
      <c r="T142" s="7" t="s">
        <v>67</v>
      </c>
      <c r="U142" s="7" t="s">
        <v>49</v>
      </c>
      <c r="V142" s="7" t="s">
        <v>1160</v>
      </c>
      <c r="W142" s="7">
        <v>4503159070</v>
      </c>
      <c r="X142" s="8">
        <v>45140.940972222219</v>
      </c>
      <c r="Y142" s="7">
        <v>545568</v>
      </c>
      <c r="Z142" s="7" t="s">
        <v>50</v>
      </c>
      <c r="AA142" s="7" t="s">
        <v>1307</v>
      </c>
      <c r="AB142" s="7" t="s">
        <v>1308</v>
      </c>
      <c r="AC142" s="7" t="s">
        <v>80</v>
      </c>
      <c r="AD142" s="3" t="str">
        <f t="shared" si="14"/>
        <v>Kiewit_Amazon Capital Services Inc_545568</v>
      </c>
      <c r="AE142" s="7"/>
      <c r="AF142" s="7"/>
    </row>
    <row r="143" spans="1:32" x14ac:dyDescent="0.35">
      <c r="A143" s="6">
        <v>45146</v>
      </c>
      <c r="B143" s="6">
        <v>45141</v>
      </c>
      <c r="C143" s="7" t="s">
        <v>66</v>
      </c>
      <c r="D143" s="7" t="str">
        <f>VLOOKUP(C143,'Account Allocation'!B:K,10,0)</f>
        <v>Omkar Sagavekar</v>
      </c>
      <c r="E143" s="7" t="s">
        <v>457</v>
      </c>
      <c r="F143" s="7" t="s">
        <v>48</v>
      </c>
      <c r="G143" s="7" t="s">
        <v>742</v>
      </c>
      <c r="H143" s="7" t="s">
        <v>2</v>
      </c>
      <c r="I143" s="7" t="s">
        <v>12</v>
      </c>
      <c r="J143" s="7"/>
      <c r="K143" s="7"/>
      <c r="L143" s="7"/>
      <c r="M143" s="7"/>
      <c r="N143" s="7"/>
      <c r="O143" s="6">
        <f t="shared" si="11"/>
        <v>0</v>
      </c>
      <c r="P143" s="7">
        <f t="shared" si="12"/>
        <v>-32247</v>
      </c>
      <c r="Q143" s="6" t="str">
        <f t="shared" si="13"/>
        <v>0-2 Days Resolution</v>
      </c>
      <c r="R143" s="7" t="str">
        <f t="shared" si="10"/>
        <v>NON-JIRA</v>
      </c>
      <c r="S143" s="7"/>
      <c r="T143" s="7" t="s">
        <v>81</v>
      </c>
      <c r="U143" s="7" t="s">
        <v>49</v>
      </c>
      <c r="V143" s="7">
        <v>4621550335</v>
      </c>
      <c r="W143" s="7">
        <v>450315666</v>
      </c>
      <c r="X143" s="8">
        <v>45141.168055555558</v>
      </c>
      <c r="Y143" s="7">
        <v>572685</v>
      </c>
      <c r="Z143" s="7" t="s">
        <v>50</v>
      </c>
      <c r="AA143" s="7" t="s">
        <v>1309</v>
      </c>
      <c r="AB143" s="7" t="s">
        <v>1310</v>
      </c>
      <c r="AC143" s="7"/>
      <c r="AD143" s="3" t="str">
        <f t="shared" si="14"/>
        <v>Kiewit_Hilti Inc_572685</v>
      </c>
      <c r="AE143" s="7"/>
      <c r="AF143" s="7"/>
    </row>
    <row r="144" spans="1:32" x14ac:dyDescent="0.35">
      <c r="A144" s="6">
        <v>45146</v>
      </c>
      <c r="B144" s="6">
        <v>45141</v>
      </c>
      <c r="C144" s="7" t="s">
        <v>66</v>
      </c>
      <c r="D144" s="7" t="str">
        <f>VLOOKUP(C144,'Account Allocation'!B:K,10,0)</f>
        <v>Omkar Sagavekar</v>
      </c>
      <c r="E144" s="7" t="s">
        <v>458</v>
      </c>
      <c r="F144" s="7" t="s">
        <v>48</v>
      </c>
      <c r="G144" s="7" t="s">
        <v>743</v>
      </c>
      <c r="H144" s="7" t="s">
        <v>2</v>
      </c>
      <c r="I144" s="7" t="s">
        <v>12</v>
      </c>
      <c r="J144" s="7"/>
      <c r="K144" s="7"/>
      <c r="L144" s="7"/>
      <c r="M144" s="7"/>
      <c r="N144" s="7"/>
      <c r="O144" s="6">
        <f t="shared" si="11"/>
        <v>0</v>
      </c>
      <c r="P144" s="7">
        <f t="shared" si="12"/>
        <v>-32247</v>
      </c>
      <c r="Q144" s="6" t="str">
        <f t="shared" si="13"/>
        <v>0-2 Days Resolution</v>
      </c>
      <c r="R144" s="7" t="str">
        <f t="shared" si="10"/>
        <v>NON-JIRA</v>
      </c>
      <c r="S144" s="7"/>
      <c r="T144" s="7" t="s">
        <v>81</v>
      </c>
      <c r="U144" s="7" t="s">
        <v>49</v>
      </c>
      <c r="V144" s="7">
        <v>4621550341</v>
      </c>
      <c r="W144" s="7" t="s">
        <v>1832</v>
      </c>
      <c r="X144" s="8">
        <v>45141.168055555558</v>
      </c>
      <c r="Y144" s="7">
        <v>572685</v>
      </c>
      <c r="Z144" s="7" t="s">
        <v>50</v>
      </c>
      <c r="AA144" s="7" t="s">
        <v>1311</v>
      </c>
      <c r="AB144" s="7" t="s">
        <v>1312</v>
      </c>
      <c r="AC144" s="7"/>
      <c r="AD144" s="3" t="str">
        <f t="shared" si="14"/>
        <v>Kiewit_Hilti Inc_572685</v>
      </c>
      <c r="AE144" s="7"/>
      <c r="AF144" s="7"/>
    </row>
    <row r="145" spans="1:32" x14ac:dyDescent="0.35">
      <c r="A145" s="6">
        <v>45146</v>
      </c>
      <c r="B145" s="6">
        <v>45141</v>
      </c>
      <c r="C145" s="7" t="s">
        <v>95</v>
      </c>
      <c r="D145" s="7" t="str">
        <f>VLOOKUP(C145,'Account Allocation'!B:K,10,0)</f>
        <v>Aditya Yadav</v>
      </c>
      <c r="E145" s="7" t="s">
        <v>459</v>
      </c>
      <c r="F145" s="7" t="s">
        <v>62</v>
      </c>
      <c r="G145" s="7" t="s">
        <v>744</v>
      </c>
      <c r="H145" s="7" t="s">
        <v>2</v>
      </c>
      <c r="I145" s="7" t="s">
        <v>12</v>
      </c>
      <c r="J145" s="7"/>
      <c r="K145" s="7"/>
      <c r="L145" s="7"/>
      <c r="M145" s="7"/>
      <c r="N145" s="7"/>
      <c r="O145" s="6">
        <f t="shared" si="11"/>
        <v>0</v>
      </c>
      <c r="P145" s="7">
        <f t="shared" si="12"/>
        <v>-32247</v>
      </c>
      <c r="Q145" s="6" t="str">
        <f t="shared" si="13"/>
        <v>0-2 Days Resolution</v>
      </c>
      <c r="R145" s="7" t="str">
        <f t="shared" si="10"/>
        <v>NON-JIRA</v>
      </c>
      <c r="S145" s="7"/>
      <c r="T145" s="7" t="s">
        <v>102</v>
      </c>
      <c r="U145" s="7" t="s">
        <v>49</v>
      </c>
      <c r="V145" s="7">
        <v>230806077</v>
      </c>
      <c r="W145" s="7">
        <v>3400350330</v>
      </c>
      <c r="X145" s="8">
        <v>45141.317361111112</v>
      </c>
      <c r="Y145" s="7">
        <v>548882</v>
      </c>
      <c r="Z145" s="7" t="s">
        <v>50</v>
      </c>
      <c r="AA145" s="7" t="s">
        <v>1313</v>
      </c>
      <c r="AB145" s="7" t="s">
        <v>1314</v>
      </c>
      <c r="AC145" s="7" t="s">
        <v>64</v>
      </c>
      <c r="AD145" s="3" t="str">
        <f t="shared" si="14"/>
        <v>Petronas_LAPASAR SDN. BHD._548882</v>
      </c>
      <c r="AE145" s="7"/>
      <c r="AF145" s="7"/>
    </row>
    <row r="146" spans="1:32" x14ac:dyDescent="0.35">
      <c r="A146" s="6">
        <v>45146</v>
      </c>
      <c r="B146" s="6">
        <v>45141</v>
      </c>
      <c r="C146" s="7" t="s">
        <v>72</v>
      </c>
      <c r="D146" s="7" t="str">
        <f>VLOOKUP(C146,'Account Allocation'!B:K,10,0)</f>
        <v>Aditya Yadav</v>
      </c>
      <c r="E146" s="7" t="s">
        <v>451</v>
      </c>
      <c r="F146" s="7" t="s">
        <v>48</v>
      </c>
      <c r="G146" s="7" t="s">
        <v>736</v>
      </c>
      <c r="H146" s="7" t="s">
        <v>2</v>
      </c>
      <c r="I146" s="7" t="s">
        <v>12</v>
      </c>
      <c r="J146" s="7"/>
      <c r="K146" s="7"/>
      <c r="L146" s="7"/>
      <c r="M146" s="7"/>
      <c r="N146" s="7"/>
      <c r="O146" s="6">
        <f t="shared" si="11"/>
        <v>0</v>
      </c>
      <c r="P146" s="7">
        <f t="shared" si="12"/>
        <v>-32247</v>
      </c>
      <c r="Q146" s="6" t="str">
        <f t="shared" si="13"/>
        <v>0-2 Days Resolution</v>
      </c>
      <c r="R146" s="7" t="str">
        <f t="shared" si="10"/>
        <v>NON-JIRA</v>
      </c>
      <c r="S146" s="7"/>
      <c r="T146" s="7" t="s">
        <v>89</v>
      </c>
      <c r="U146" s="7" t="s">
        <v>49</v>
      </c>
      <c r="V146" s="7">
        <v>9791692842</v>
      </c>
      <c r="W146" s="7">
        <v>4501082915</v>
      </c>
      <c r="X146" s="8">
        <v>45141.323611111111</v>
      </c>
      <c r="Y146" s="7">
        <v>57800</v>
      </c>
      <c r="Z146" s="7" t="s">
        <v>50</v>
      </c>
      <c r="AA146" s="7" t="s">
        <v>1297</v>
      </c>
      <c r="AB146" s="7" t="s">
        <v>1298</v>
      </c>
      <c r="AC146" s="7"/>
      <c r="AD146" s="3" t="str">
        <f t="shared" si="14"/>
        <v>OGE_W W GRAINGER INC_57800</v>
      </c>
      <c r="AE146" s="7"/>
      <c r="AF146" s="7"/>
    </row>
    <row r="147" spans="1:32" x14ac:dyDescent="0.35">
      <c r="A147" s="6">
        <v>45146</v>
      </c>
      <c r="B147" s="6">
        <v>45141</v>
      </c>
      <c r="C147" s="7" t="s">
        <v>72</v>
      </c>
      <c r="D147" s="7" t="str">
        <f>VLOOKUP(C147,'Account Allocation'!B:K,10,0)</f>
        <v>Aditya Yadav</v>
      </c>
      <c r="E147" s="7" t="s">
        <v>452</v>
      </c>
      <c r="F147" s="7" t="s">
        <v>48</v>
      </c>
      <c r="G147" s="7" t="s">
        <v>737</v>
      </c>
      <c r="H147" s="7" t="s">
        <v>2</v>
      </c>
      <c r="I147" s="7" t="s">
        <v>12</v>
      </c>
      <c r="J147" s="7"/>
      <c r="K147" s="7"/>
      <c r="L147" s="7"/>
      <c r="M147" s="7"/>
      <c r="N147" s="7"/>
      <c r="O147" s="6">
        <f t="shared" si="11"/>
        <v>0</v>
      </c>
      <c r="P147" s="7">
        <f t="shared" si="12"/>
        <v>-32247</v>
      </c>
      <c r="Q147" s="6" t="str">
        <f t="shared" si="13"/>
        <v>0-2 Days Resolution</v>
      </c>
      <c r="R147" s="7" t="str">
        <f t="shared" si="10"/>
        <v>NON-JIRA</v>
      </c>
      <c r="S147" s="7"/>
      <c r="T147" s="7" t="s">
        <v>89</v>
      </c>
      <c r="U147" s="7" t="s">
        <v>49</v>
      </c>
      <c r="V147" s="7">
        <v>9792090046</v>
      </c>
      <c r="W147" s="7">
        <v>4501083089</v>
      </c>
      <c r="X147" s="8">
        <v>45141.323611111111</v>
      </c>
      <c r="Y147" s="7">
        <v>57800</v>
      </c>
      <c r="Z147" s="7" t="s">
        <v>50</v>
      </c>
      <c r="AA147" s="7" t="s">
        <v>1299</v>
      </c>
      <c r="AB147" s="7" t="s">
        <v>1300</v>
      </c>
      <c r="AC147" s="7"/>
      <c r="AD147" s="3" t="str">
        <f t="shared" si="14"/>
        <v>OGE_W W GRAINGER INC_57800</v>
      </c>
      <c r="AE147" s="7"/>
      <c r="AF147" s="7"/>
    </row>
    <row r="148" spans="1:32" x14ac:dyDescent="0.35">
      <c r="A148" s="6">
        <v>45146</v>
      </c>
      <c r="B148" s="6">
        <v>45141</v>
      </c>
      <c r="C148" s="7" t="s">
        <v>72</v>
      </c>
      <c r="D148" s="7" t="str">
        <f>VLOOKUP(C148,'Account Allocation'!B:K,10,0)</f>
        <v>Aditya Yadav</v>
      </c>
      <c r="E148" s="7" t="s">
        <v>460</v>
      </c>
      <c r="F148" s="7" t="s">
        <v>48</v>
      </c>
      <c r="G148" s="7" t="s">
        <v>745</v>
      </c>
      <c r="H148" s="7" t="s">
        <v>2</v>
      </c>
      <c r="I148" s="7" t="s">
        <v>12</v>
      </c>
      <c r="J148" s="7"/>
      <c r="K148" s="7"/>
      <c r="L148" s="7"/>
      <c r="M148" s="7"/>
      <c r="N148" s="7"/>
      <c r="O148" s="6">
        <f t="shared" si="11"/>
        <v>0</v>
      </c>
      <c r="P148" s="7">
        <f t="shared" si="12"/>
        <v>-32247</v>
      </c>
      <c r="Q148" s="6" t="str">
        <f t="shared" si="13"/>
        <v>0-2 Days Resolution</v>
      </c>
      <c r="R148" s="7" t="str">
        <f t="shared" si="10"/>
        <v>NON-JIRA</v>
      </c>
      <c r="S148" s="7"/>
      <c r="T148" s="7" t="s">
        <v>89</v>
      </c>
      <c r="U148" s="7" t="s">
        <v>49</v>
      </c>
      <c r="V148" s="7">
        <v>9791368898</v>
      </c>
      <c r="W148" s="7">
        <v>4501082967</v>
      </c>
      <c r="X148" s="8">
        <v>45141.438194444447</v>
      </c>
      <c r="Y148" s="7">
        <v>57800</v>
      </c>
      <c r="Z148" s="7" t="s">
        <v>50</v>
      </c>
      <c r="AA148" s="7" t="s">
        <v>1315</v>
      </c>
      <c r="AB148" s="7" t="s">
        <v>1316</v>
      </c>
      <c r="AC148" s="7"/>
      <c r="AD148" s="3" t="str">
        <f t="shared" si="14"/>
        <v>OGE_W W GRAINGER INC_57800</v>
      </c>
      <c r="AE148" s="7"/>
      <c r="AF148" s="7"/>
    </row>
    <row r="149" spans="1:32" x14ac:dyDescent="0.35">
      <c r="A149" s="6">
        <v>45146</v>
      </c>
      <c r="B149" s="6">
        <v>45141</v>
      </c>
      <c r="C149" s="7" t="s">
        <v>52</v>
      </c>
      <c r="D149" s="7" t="str">
        <f>VLOOKUP(C149,'Account Allocation'!B:K,10,0)</f>
        <v>Aditya Yadav</v>
      </c>
      <c r="E149" s="7" t="s">
        <v>454</v>
      </c>
      <c r="F149" s="7" t="s">
        <v>48</v>
      </c>
      <c r="G149" s="7" t="s">
        <v>739</v>
      </c>
      <c r="H149" s="7" t="s">
        <v>2</v>
      </c>
      <c r="I149" s="7" t="s">
        <v>12</v>
      </c>
      <c r="J149" s="7"/>
      <c r="K149" s="7"/>
      <c r="L149" s="7"/>
      <c r="M149" s="7"/>
      <c r="N149" s="7"/>
      <c r="O149" s="6">
        <f t="shared" si="11"/>
        <v>0</v>
      </c>
      <c r="P149" s="7">
        <f t="shared" si="12"/>
        <v>-32247</v>
      </c>
      <c r="Q149" s="6" t="str">
        <f t="shared" si="13"/>
        <v>0-2 Days Resolution</v>
      </c>
      <c r="R149" s="7" t="str">
        <f t="shared" si="10"/>
        <v>NON-JIRA</v>
      </c>
      <c r="S149" s="7"/>
      <c r="T149" s="7" t="s">
        <v>54</v>
      </c>
      <c r="U149" s="7" t="s">
        <v>56</v>
      </c>
      <c r="V149" s="7">
        <v>423356215</v>
      </c>
      <c r="W149" s="7"/>
      <c r="X149" s="8">
        <v>45141.338194444441</v>
      </c>
      <c r="Y149" s="7">
        <v>460113</v>
      </c>
      <c r="Z149" s="7" t="s">
        <v>57</v>
      </c>
      <c r="AA149" s="7" t="s">
        <v>1303</v>
      </c>
      <c r="AB149" s="7" t="s">
        <v>1304</v>
      </c>
      <c r="AC149" s="7"/>
      <c r="AD149" s="3" t="str">
        <f t="shared" si="14"/>
        <v>ABM_SYSCO_460113</v>
      </c>
      <c r="AE149" s="7"/>
      <c r="AF149" s="7"/>
    </row>
    <row r="150" spans="1:32" x14ac:dyDescent="0.35">
      <c r="A150" s="6">
        <v>45146</v>
      </c>
      <c r="B150" s="6">
        <v>45141</v>
      </c>
      <c r="C150" s="7" t="s">
        <v>52</v>
      </c>
      <c r="D150" s="7" t="str">
        <f>VLOOKUP(C150,'Account Allocation'!B:K,10,0)</f>
        <v>Aditya Yadav</v>
      </c>
      <c r="E150" s="7" t="s">
        <v>453</v>
      </c>
      <c r="F150" s="7" t="s">
        <v>48</v>
      </c>
      <c r="G150" s="7" t="s">
        <v>738</v>
      </c>
      <c r="H150" s="7" t="s">
        <v>2</v>
      </c>
      <c r="I150" s="7" t="s">
        <v>12</v>
      </c>
      <c r="J150" s="7"/>
      <c r="K150" s="7"/>
      <c r="L150" s="7"/>
      <c r="M150" s="7"/>
      <c r="N150" s="7"/>
      <c r="O150" s="6">
        <f t="shared" si="11"/>
        <v>0</v>
      </c>
      <c r="P150" s="7">
        <f t="shared" si="12"/>
        <v>-32247</v>
      </c>
      <c r="Q150" s="6" t="str">
        <f t="shared" si="13"/>
        <v>0-2 Days Resolution</v>
      </c>
      <c r="R150" s="7" t="str">
        <f t="shared" si="10"/>
        <v>NON-JIRA</v>
      </c>
      <c r="S150" s="7"/>
      <c r="T150" s="7" t="s">
        <v>76</v>
      </c>
      <c r="U150" s="7" t="s">
        <v>49</v>
      </c>
      <c r="V150" s="7">
        <v>14201998</v>
      </c>
      <c r="W150" s="7"/>
      <c r="X150" s="8">
        <v>45141.414583333331</v>
      </c>
      <c r="Y150" s="7">
        <v>394448</v>
      </c>
      <c r="Z150" s="7" t="s">
        <v>50</v>
      </c>
      <c r="AA150" s="7" t="s">
        <v>1301</v>
      </c>
      <c r="AB150" s="7" t="s">
        <v>1302</v>
      </c>
      <c r="AC150" s="7"/>
      <c r="AD150" s="3" t="str">
        <f t="shared" si="14"/>
        <v>ABM_DADE PAPER &amp; BAG_394448</v>
      </c>
      <c r="AE150" s="7"/>
      <c r="AF150" s="7"/>
    </row>
    <row r="151" spans="1:32" x14ac:dyDescent="0.35">
      <c r="A151" s="6">
        <v>45146</v>
      </c>
      <c r="B151" s="6">
        <v>45141</v>
      </c>
      <c r="C151" s="7" t="s">
        <v>52</v>
      </c>
      <c r="D151" s="7" t="str">
        <f>VLOOKUP(C151,'Account Allocation'!B:K,10,0)</f>
        <v>Aditya Yadav</v>
      </c>
      <c r="E151" s="7" t="s">
        <v>461</v>
      </c>
      <c r="F151" s="7" t="s">
        <v>48</v>
      </c>
      <c r="G151" s="7" t="s">
        <v>746</v>
      </c>
      <c r="H151" s="7" t="s">
        <v>2</v>
      </c>
      <c r="I151" s="7" t="s">
        <v>12</v>
      </c>
      <c r="J151" s="7"/>
      <c r="K151" s="7"/>
      <c r="L151" s="7"/>
      <c r="M151" s="7"/>
      <c r="N151" s="7"/>
      <c r="O151" s="6">
        <f t="shared" si="11"/>
        <v>0</v>
      </c>
      <c r="P151" s="7">
        <f t="shared" si="12"/>
        <v>-32247</v>
      </c>
      <c r="Q151" s="6" t="str">
        <f t="shared" si="13"/>
        <v>0-2 Days Resolution</v>
      </c>
      <c r="R151" s="7" t="str">
        <f t="shared" si="10"/>
        <v>NON-JIRA</v>
      </c>
      <c r="S151" s="7"/>
      <c r="T151" s="7" t="s">
        <v>58</v>
      </c>
      <c r="U151" s="7" t="s">
        <v>49</v>
      </c>
      <c r="V151" s="7">
        <v>2027936</v>
      </c>
      <c r="W151" s="7" t="s">
        <v>1833</v>
      </c>
      <c r="X151" s="8">
        <v>45141.553472222222</v>
      </c>
      <c r="Y151" s="7">
        <v>387589</v>
      </c>
      <c r="Z151" s="7" t="s">
        <v>50</v>
      </c>
      <c r="AA151" s="7" t="s">
        <v>1317</v>
      </c>
      <c r="AB151" s="7" t="s">
        <v>1318</v>
      </c>
      <c r="AC151" s="7"/>
      <c r="AD151" s="3" t="str">
        <f t="shared" si="14"/>
        <v>ABM_CINTAS CORP_387589</v>
      </c>
      <c r="AE151" s="7"/>
      <c r="AF151" s="7"/>
    </row>
    <row r="152" spans="1:32" x14ac:dyDescent="0.35">
      <c r="A152" s="6">
        <v>45146</v>
      </c>
      <c r="B152" s="6">
        <v>45141</v>
      </c>
      <c r="C152" s="7" t="s">
        <v>52</v>
      </c>
      <c r="D152" s="7" t="str">
        <f>VLOOKUP(C152,'Account Allocation'!B:K,10,0)</f>
        <v>Aditya Yadav</v>
      </c>
      <c r="E152" s="7" t="s">
        <v>462</v>
      </c>
      <c r="F152" s="7" t="s">
        <v>48</v>
      </c>
      <c r="G152" s="7" t="s">
        <v>747</v>
      </c>
      <c r="H152" s="7" t="s">
        <v>2</v>
      </c>
      <c r="I152" s="7" t="s">
        <v>12</v>
      </c>
      <c r="J152" s="7"/>
      <c r="K152" s="7"/>
      <c r="L152" s="7"/>
      <c r="M152" s="7"/>
      <c r="N152" s="7"/>
      <c r="O152" s="6">
        <f t="shared" si="11"/>
        <v>0</v>
      </c>
      <c r="P152" s="7">
        <f t="shared" si="12"/>
        <v>-32247</v>
      </c>
      <c r="Q152" s="6" t="str">
        <f t="shared" si="13"/>
        <v>0-2 Days Resolution</v>
      </c>
      <c r="R152" s="7" t="str">
        <f t="shared" si="10"/>
        <v>NON-JIRA</v>
      </c>
      <c r="S152" s="7"/>
      <c r="T152" s="7" t="s">
        <v>55</v>
      </c>
      <c r="U152" s="7" t="s">
        <v>56</v>
      </c>
      <c r="V152" s="7" t="s">
        <v>955</v>
      </c>
      <c r="W152" s="7"/>
      <c r="X152" s="8">
        <v>45141.569444444445</v>
      </c>
      <c r="Y152" s="7">
        <v>455644</v>
      </c>
      <c r="Z152" s="7" t="s">
        <v>57</v>
      </c>
      <c r="AA152" s="7" t="s">
        <v>1319</v>
      </c>
      <c r="AB152" s="7" t="s">
        <v>1320</v>
      </c>
      <c r="AC152" s="7"/>
      <c r="AD152" s="3" t="str">
        <f t="shared" si="14"/>
        <v>ABM_WAXIE SANITARY SUPPLY_455644</v>
      </c>
      <c r="AE152" s="7"/>
      <c r="AF152" s="7"/>
    </row>
    <row r="153" spans="1:32" x14ac:dyDescent="0.35">
      <c r="A153" s="6">
        <v>45146</v>
      </c>
      <c r="B153" s="6">
        <v>45141</v>
      </c>
      <c r="C153" s="7" t="s">
        <v>52</v>
      </c>
      <c r="D153" s="7" t="str">
        <f>VLOOKUP(C153,'Account Allocation'!B:K,10,0)</f>
        <v>Aditya Yadav</v>
      </c>
      <c r="E153" s="7" t="s">
        <v>463</v>
      </c>
      <c r="F153" s="7" t="s">
        <v>48</v>
      </c>
      <c r="G153" s="7" t="s">
        <v>748</v>
      </c>
      <c r="H153" s="7" t="s">
        <v>2</v>
      </c>
      <c r="I153" s="7" t="s">
        <v>12</v>
      </c>
      <c r="J153" s="7"/>
      <c r="K153" s="7"/>
      <c r="L153" s="7"/>
      <c r="M153" s="7"/>
      <c r="N153" s="7"/>
      <c r="O153" s="6">
        <f t="shared" si="11"/>
        <v>0</v>
      </c>
      <c r="P153" s="7">
        <f t="shared" si="12"/>
        <v>-32247</v>
      </c>
      <c r="Q153" s="6" t="str">
        <f t="shared" si="13"/>
        <v>0-2 Days Resolution</v>
      </c>
      <c r="R153" s="7" t="str">
        <f t="shared" si="10"/>
        <v>NON-JIRA</v>
      </c>
      <c r="S153" s="7"/>
      <c r="T153" s="7" t="s">
        <v>90</v>
      </c>
      <c r="U153" s="7" t="s">
        <v>49</v>
      </c>
      <c r="V153" s="7">
        <v>919760628</v>
      </c>
      <c r="W153" s="7" t="s">
        <v>1834</v>
      </c>
      <c r="X153" s="8">
        <v>45141.688194444447</v>
      </c>
      <c r="Y153" s="7">
        <v>418505</v>
      </c>
      <c r="Z153" s="7" t="s">
        <v>50</v>
      </c>
      <c r="AA153" s="7" t="s">
        <v>1321</v>
      </c>
      <c r="AB153" s="7" t="s">
        <v>1322</v>
      </c>
      <c r="AC153" s="7"/>
      <c r="AD153" s="3" t="str">
        <f t="shared" si="14"/>
        <v>ABM_TENNANT SALES &amp; SERVICE CO._418505</v>
      </c>
      <c r="AE153" s="7"/>
      <c r="AF153" s="7"/>
    </row>
    <row r="154" spans="1:32" x14ac:dyDescent="0.35">
      <c r="A154" s="6">
        <v>45146</v>
      </c>
      <c r="B154" s="6">
        <v>45141</v>
      </c>
      <c r="C154" s="7" t="s">
        <v>59</v>
      </c>
      <c r="D154" s="7" t="str">
        <f>VLOOKUP(C154,'Account Allocation'!B:K,10,0)</f>
        <v>Omkar Sagavekar</v>
      </c>
      <c r="E154" s="7" t="s">
        <v>455</v>
      </c>
      <c r="F154" s="7" t="s">
        <v>48</v>
      </c>
      <c r="G154" s="7" t="s">
        <v>740</v>
      </c>
      <c r="H154" s="7" t="s">
        <v>2</v>
      </c>
      <c r="I154" s="7" t="s">
        <v>12</v>
      </c>
      <c r="J154" s="7"/>
      <c r="K154" s="7"/>
      <c r="L154" s="7"/>
      <c r="M154" s="7"/>
      <c r="N154" s="7"/>
      <c r="O154" s="6">
        <f t="shared" si="11"/>
        <v>0</v>
      </c>
      <c r="P154" s="7">
        <f t="shared" si="12"/>
        <v>-32247</v>
      </c>
      <c r="Q154" s="6" t="str">
        <f t="shared" si="13"/>
        <v>0-2 Days Resolution</v>
      </c>
      <c r="R154" s="7" t="str">
        <f t="shared" si="10"/>
        <v>NON-JIRA</v>
      </c>
      <c r="S154" s="7"/>
      <c r="T154" s="7" t="s">
        <v>110</v>
      </c>
      <c r="U154" s="7" t="s">
        <v>49</v>
      </c>
      <c r="V154" s="7">
        <v>8813639771</v>
      </c>
      <c r="W154" s="7" t="s">
        <v>1824</v>
      </c>
      <c r="X154" s="8">
        <v>45141.185416666667</v>
      </c>
      <c r="Y154" s="7">
        <v>540495</v>
      </c>
      <c r="Z154" s="7" t="s">
        <v>50</v>
      </c>
      <c r="AA154" s="7" t="s">
        <v>1305</v>
      </c>
      <c r="AB154" s="7" t="s">
        <v>1306</v>
      </c>
      <c r="AC154" s="7"/>
      <c r="AD154" s="3" t="str">
        <f t="shared" si="14"/>
        <v>Ecolab_VWR INTERNATIONAL LLC - USA_540495</v>
      </c>
      <c r="AE154" s="7"/>
      <c r="AF154" s="7"/>
    </row>
    <row r="155" spans="1:32" x14ac:dyDescent="0.35">
      <c r="A155" s="6">
        <v>45146</v>
      </c>
      <c r="B155" s="6">
        <v>45141</v>
      </c>
      <c r="C155" s="7" t="s">
        <v>59</v>
      </c>
      <c r="D155" s="7" t="str">
        <f>VLOOKUP(C155,'Account Allocation'!B:K,10,0)</f>
        <v>Omkar Sagavekar</v>
      </c>
      <c r="E155" s="7" t="s">
        <v>439</v>
      </c>
      <c r="F155" s="7" t="s">
        <v>48</v>
      </c>
      <c r="G155" s="7" t="s">
        <v>749</v>
      </c>
      <c r="H155" s="7" t="s">
        <v>2</v>
      </c>
      <c r="I155" s="7" t="s">
        <v>12</v>
      </c>
      <c r="J155" s="7"/>
      <c r="K155" s="7"/>
      <c r="L155" s="7"/>
      <c r="M155" s="7"/>
      <c r="N155" s="7"/>
      <c r="O155" s="6">
        <f t="shared" si="11"/>
        <v>0</v>
      </c>
      <c r="P155" s="7">
        <f t="shared" si="12"/>
        <v>-32247</v>
      </c>
      <c r="Q155" s="6" t="str">
        <f t="shared" si="13"/>
        <v>0-2 Days Resolution</v>
      </c>
      <c r="R155" s="7" t="str">
        <f t="shared" si="10"/>
        <v>NON-JIRA</v>
      </c>
      <c r="S155" s="7"/>
      <c r="T155" s="7" t="s">
        <v>99</v>
      </c>
      <c r="U155" s="7" t="s">
        <v>56</v>
      </c>
      <c r="V155" s="7">
        <v>7000317536</v>
      </c>
      <c r="W155" s="7"/>
      <c r="X155" s="8">
        <v>45141.594444444447</v>
      </c>
      <c r="Y155" s="7">
        <v>542415</v>
      </c>
      <c r="Z155" s="7" t="s">
        <v>57</v>
      </c>
      <c r="AA155" s="7" t="s">
        <v>1323</v>
      </c>
      <c r="AB155" s="7" t="s">
        <v>1324</v>
      </c>
      <c r="AC155" s="7"/>
      <c r="AD155" s="3" t="str">
        <f t="shared" si="14"/>
        <v>Ecolab_LYRECO ESPAÃ‘A, S.A.U._542415</v>
      </c>
      <c r="AE155" s="7"/>
      <c r="AF155" s="7"/>
    </row>
    <row r="156" spans="1:32" x14ac:dyDescent="0.35">
      <c r="A156" s="6">
        <v>45146</v>
      </c>
      <c r="B156" s="6">
        <v>45141</v>
      </c>
      <c r="C156" s="7" t="s">
        <v>59</v>
      </c>
      <c r="D156" s="7" t="str">
        <f>VLOOKUP(C156,'Account Allocation'!B:K,10,0)</f>
        <v>Omkar Sagavekar</v>
      </c>
      <c r="E156" s="7" t="s">
        <v>464</v>
      </c>
      <c r="F156" s="7" t="s">
        <v>48</v>
      </c>
      <c r="G156" s="7" t="s">
        <v>750</v>
      </c>
      <c r="H156" s="7" t="s">
        <v>2</v>
      </c>
      <c r="I156" s="7" t="s">
        <v>12</v>
      </c>
      <c r="J156" s="7"/>
      <c r="K156" s="7"/>
      <c r="L156" s="7"/>
      <c r="M156" s="7"/>
      <c r="N156" s="7"/>
      <c r="O156" s="6">
        <f t="shared" si="11"/>
        <v>0</v>
      </c>
      <c r="P156" s="7">
        <f t="shared" si="12"/>
        <v>-32247</v>
      </c>
      <c r="Q156" s="6" t="str">
        <f t="shared" si="13"/>
        <v>0-2 Days Resolution</v>
      </c>
      <c r="R156" s="7" t="str">
        <f t="shared" si="10"/>
        <v>NON-JIRA</v>
      </c>
      <c r="S156" s="7"/>
      <c r="T156" s="7" t="s">
        <v>61</v>
      </c>
      <c r="U156" s="7" t="s">
        <v>49</v>
      </c>
      <c r="V156" s="7" t="s">
        <v>959</v>
      </c>
      <c r="W156" s="7"/>
      <c r="X156" s="8">
        <v>45141.718055555553</v>
      </c>
      <c r="Y156" s="7">
        <v>540498</v>
      </c>
      <c r="Z156" s="7" t="s">
        <v>50</v>
      </c>
      <c r="AA156" s="7" t="s">
        <v>1325</v>
      </c>
      <c r="AB156" s="7" t="s">
        <v>1326</v>
      </c>
      <c r="AC156" s="7"/>
      <c r="AD156" s="3" t="str">
        <f t="shared" si="14"/>
        <v>Ecolab_ZORCH INTERNATIONAL, INC._540498</v>
      </c>
      <c r="AE156" s="7"/>
      <c r="AF156" s="7"/>
    </row>
    <row r="157" spans="1:32" x14ac:dyDescent="0.35">
      <c r="A157" s="6">
        <v>45146</v>
      </c>
      <c r="B157" s="6">
        <v>45141</v>
      </c>
      <c r="C157" s="7" t="s">
        <v>59</v>
      </c>
      <c r="D157" s="7" t="str">
        <f>VLOOKUP(C157,'Account Allocation'!B:K,10,0)</f>
        <v>Omkar Sagavekar</v>
      </c>
      <c r="E157" s="7" t="s">
        <v>465</v>
      </c>
      <c r="F157" s="7" t="s">
        <v>48</v>
      </c>
      <c r="G157" s="7" t="s">
        <v>751</v>
      </c>
      <c r="H157" s="7" t="s">
        <v>2</v>
      </c>
      <c r="I157" s="7" t="s">
        <v>12</v>
      </c>
      <c r="J157" s="7"/>
      <c r="K157" s="7"/>
      <c r="L157" s="7"/>
      <c r="M157" s="7"/>
      <c r="N157" s="7"/>
      <c r="O157" s="6">
        <f t="shared" si="11"/>
        <v>0</v>
      </c>
      <c r="P157" s="7">
        <f t="shared" si="12"/>
        <v>-32247</v>
      </c>
      <c r="Q157" s="6" t="str">
        <f t="shared" si="13"/>
        <v>0-2 Days Resolution</v>
      </c>
      <c r="R157" s="7" t="str">
        <f t="shared" si="10"/>
        <v>NON-JIRA</v>
      </c>
      <c r="S157" s="7"/>
      <c r="T157" s="7" t="s">
        <v>61</v>
      </c>
      <c r="U157" s="7" t="s">
        <v>49</v>
      </c>
      <c r="V157" s="7" t="s">
        <v>960</v>
      </c>
      <c r="W157" s="7"/>
      <c r="X157" s="8">
        <v>45141.718055555553</v>
      </c>
      <c r="Y157" s="7">
        <v>540498</v>
      </c>
      <c r="Z157" s="7" t="s">
        <v>50</v>
      </c>
      <c r="AA157" s="7" t="s">
        <v>1327</v>
      </c>
      <c r="AB157" s="7" t="s">
        <v>1328</v>
      </c>
      <c r="AC157" s="7"/>
      <c r="AD157" s="3" t="str">
        <f t="shared" si="14"/>
        <v>Ecolab_ZORCH INTERNATIONAL, INC._540498</v>
      </c>
      <c r="AE157" s="7"/>
      <c r="AF157" s="7"/>
    </row>
    <row r="158" spans="1:32" x14ac:dyDescent="0.35">
      <c r="A158" s="6">
        <v>45146</v>
      </c>
      <c r="B158" s="6">
        <v>45141</v>
      </c>
      <c r="C158" s="7" t="s">
        <v>59</v>
      </c>
      <c r="D158" s="7" t="str">
        <f>VLOOKUP(C158,'Account Allocation'!B:K,10,0)</f>
        <v>Omkar Sagavekar</v>
      </c>
      <c r="E158" s="7" t="s">
        <v>466</v>
      </c>
      <c r="F158" s="7" t="s">
        <v>48</v>
      </c>
      <c r="G158" s="7" t="s">
        <v>752</v>
      </c>
      <c r="H158" s="7" t="s">
        <v>2</v>
      </c>
      <c r="I158" s="7" t="s">
        <v>12</v>
      </c>
      <c r="J158" s="7"/>
      <c r="K158" s="7"/>
      <c r="L158" s="7"/>
      <c r="M158" s="7"/>
      <c r="N158" s="7"/>
      <c r="O158" s="6">
        <f t="shared" si="11"/>
        <v>0</v>
      </c>
      <c r="P158" s="7">
        <f t="shared" si="12"/>
        <v>-32247</v>
      </c>
      <c r="Q158" s="6" t="str">
        <f t="shared" si="13"/>
        <v>0-2 Days Resolution</v>
      </c>
      <c r="R158" s="7" t="str">
        <f t="shared" si="10"/>
        <v>NON-JIRA</v>
      </c>
      <c r="S158" s="7"/>
      <c r="T158" s="7" t="s">
        <v>61</v>
      </c>
      <c r="U158" s="7" t="s">
        <v>49</v>
      </c>
      <c r="V158" s="7" t="s">
        <v>961</v>
      </c>
      <c r="W158" s="7"/>
      <c r="X158" s="8">
        <v>45141.718055555553</v>
      </c>
      <c r="Y158" s="7">
        <v>540498</v>
      </c>
      <c r="Z158" s="7" t="s">
        <v>50</v>
      </c>
      <c r="AA158" s="7" t="s">
        <v>1329</v>
      </c>
      <c r="AB158" s="7" t="s">
        <v>1330</v>
      </c>
      <c r="AC158" s="7"/>
      <c r="AD158" s="3" t="str">
        <f t="shared" si="14"/>
        <v>Ecolab_ZORCH INTERNATIONAL, INC._540498</v>
      </c>
      <c r="AE158" s="7"/>
      <c r="AF158" s="7"/>
    </row>
    <row r="159" spans="1:32" x14ac:dyDescent="0.35">
      <c r="A159" s="6">
        <v>45146</v>
      </c>
      <c r="B159" s="6">
        <v>45141</v>
      </c>
      <c r="C159" s="7" t="s">
        <v>59</v>
      </c>
      <c r="D159" s="7" t="str">
        <f>VLOOKUP(C159,'Account Allocation'!B:K,10,0)</f>
        <v>Omkar Sagavekar</v>
      </c>
      <c r="E159" s="7" t="s">
        <v>467</v>
      </c>
      <c r="F159" s="7" t="s">
        <v>48</v>
      </c>
      <c r="G159" s="7" t="s">
        <v>753</v>
      </c>
      <c r="H159" s="7" t="s">
        <v>2</v>
      </c>
      <c r="I159" s="7" t="s">
        <v>12</v>
      </c>
      <c r="J159" s="7"/>
      <c r="K159" s="7"/>
      <c r="L159" s="7"/>
      <c r="M159" s="7"/>
      <c r="N159" s="7"/>
      <c r="O159" s="6">
        <f t="shared" si="11"/>
        <v>0</v>
      </c>
      <c r="P159" s="7">
        <f t="shared" si="12"/>
        <v>-32247</v>
      </c>
      <c r="Q159" s="6" t="str">
        <f t="shared" si="13"/>
        <v>0-2 Days Resolution</v>
      </c>
      <c r="R159" s="7" t="str">
        <f t="shared" si="10"/>
        <v>NON-JIRA</v>
      </c>
      <c r="S159" s="7"/>
      <c r="T159" s="7" t="s">
        <v>61</v>
      </c>
      <c r="U159" s="7" t="s">
        <v>49</v>
      </c>
      <c r="V159" s="7" t="s">
        <v>962</v>
      </c>
      <c r="W159" s="7"/>
      <c r="X159" s="8">
        <v>45141.718055555553</v>
      </c>
      <c r="Y159" s="7">
        <v>540498</v>
      </c>
      <c r="Z159" s="7" t="s">
        <v>50</v>
      </c>
      <c r="AA159" s="7" t="s">
        <v>1331</v>
      </c>
      <c r="AB159" s="7" t="s">
        <v>1332</v>
      </c>
      <c r="AC159" s="7"/>
      <c r="AD159" s="3" t="str">
        <f t="shared" si="14"/>
        <v>Ecolab_ZORCH INTERNATIONAL, INC._540498</v>
      </c>
      <c r="AE159" s="7"/>
      <c r="AF159" s="7"/>
    </row>
    <row r="160" spans="1:32" x14ac:dyDescent="0.35">
      <c r="A160" s="6">
        <v>45146</v>
      </c>
      <c r="B160" s="6">
        <v>45141</v>
      </c>
      <c r="C160" s="7" t="s">
        <v>59</v>
      </c>
      <c r="D160" s="7" t="str">
        <f>VLOOKUP(C160,'Account Allocation'!B:K,10,0)</f>
        <v>Omkar Sagavekar</v>
      </c>
      <c r="E160" s="7" t="s">
        <v>468</v>
      </c>
      <c r="F160" s="7" t="s">
        <v>48</v>
      </c>
      <c r="G160" s="7" t="s">
        <v>754</v>
      </c>
      <c r="H160" s="7" t="s">
        <v>2</v>
      </c>
      <c r="I160" s="7" t="s">
        <v>12</v>
      </c>
      <c r="J160" s="7"/>
      <c r="K160" s="7"/>
      <c r="L160" s="7"/>
      <c r="M160" s="7"/>
      <c r="N160" s="7"/>
      <c r="O160" s="6">
        <f t="shared" si="11"/>
        <v>0</v>
      </c>
      <c r="P160" s="7">
        <f t="shared" si="12"/>
        <v>-32247</v>
      </c>
      <c r="Q160" s="6" t="str">
        <f t="shared" si="13"/>
        <v>0-2 Days Resolution</v>
      </c>
      <c r="R160" s="7" t="str">
        <f t="shared" si="10"/>
        <v>NON-JIRA</v>
      </c>
      <c r="S160" s="7"/>
      <c r="T160" s="7" t="s">
        <v>61</v>
      </c>
      <c r="U160" s="7" t="s">
        <v>49</v>
      </c>
      <c r="V160" s="7" t="s">
        <v>963</v>
      </c>
      <c r="W160" s="7"/>
      <c r="X160" s="8">
        <v>45141.718055555553</v>
      </c>
      <c r="Y160" s="7">
        <v>540498</v>
      </c>
      <c r="Z160" s="7" t="s">
        <v>50</v>
      </c>
      <c r="AA160" s="7" t="s">
        <v>1333</v>
      </c>
      <c r="AB160" s="7" t="s">
        <v>1334</v>
      </c>
      <c r="AC160" s="7"/>
      <c r="AD160" s="3" t="str">
        <f t="shared" si="14"/>
        <v>Ecolab_ZORCH INTERNATIONAL, INC._540498</v>
      </c>
      <c r="AE160" s="7"/>
      <c r="AF160" s="7"/>
    </row>
    <row r="161" spans="1:32" x14ac:dyDescent="0.35">
      <c r="A161" s="6">
        <v>45146</v>
      </c>
      <c r="B161" s="6">
        <v>45141</v>
      </c>
      <c r="C161" s="7" t="s">
        <v>59</v>
      </c>
      <c r="D161" s="7" t="str">
        <f>VLOOKUP(C161,'Account Allocation'!B:K,10,0)</f>
        <v>Omkar Sagavekar</v>
      </c>
      <c r="E161" s="7" t="s">
        <v>469</v>
      </c>
      <c r="F161" s="7" t="s">
        <v>48</v>
      </c>
      <c r="G161" s="7" t="s">
        <v>755</v>
      </c>
      <c r="H161" s="7" t="s">
        <v>2</v>
      </c>
      <c r="I161" s="7" t="s">
        <v>12</v>
      </c>
      <c r="J161" s="7"/>
      <c r="K161" s="7"/>
      <c r="L161" s="7"/>
      <c r="M161" s="7"/>
      <c r="N161" s="7"/>
      <c r="O161" s="6">
        <f t="shared" si="11"/>
        <v>0</v>
      </c>
      <c r="P161" s="7">
        <f t="shared" si="12"/>
        <v>-32247</v>
      </c>
      <c r="Q161" s="6" t="str">
        <f t="shared" si="13"/>
        <v>0-2 Days Resolution</v>
      </c>
      <c r="R161" s="7" t="str">
        <f t="shared" si="10"/>
        <v>NON-JIRA</v>
      </c>
      <c r="S161" s="7"/>
      <c r="T161" s="7" t="s">
        <v>61</v>
      </c>
      <c r="U161" s="7" t="s">
        <v>49</v>
      </c>
      <c r="V161" s="7" t="s">
        <v>964</v>
      </c>
      <c r="W161" s="7"/>
      <c r="X161" s="8">
        <v>45141.718055555553</v>
      </c>
      <c r="Y161" s="7">
        <v>540498</v>
      </c>
      <c r="Z161" s="7" t="s">
        <v>50</v>
      </c>
      <c r="AA161" s="7" t="s">
        <v>1335</v>
      </c>
      <c r="AB161" s="7" t="s">
        <v>1336</v>
      </c>
      <c r="AC161" s="7"/>
      <c r="AD161" s="3" t="str">
        <f t="shared" si="14"/>
        <v>Ecolab_ZORCH INTERNATIONAL, INC._540498</v>
      </c>
      <c r="AE161" s="7"/>
      <c r="AF161" s="7"/>
    </row>
    <row r="162" spans="1:32" x14ac:dyDescent="0.35">
      <c r="A162" s="6">
        <v>45146</v>
      </c>
      <c r="B162" s="6">
        <v>45141</v>
      </c>
      <c r="C162" s="7" t="s">
        <v>59</v>
      </c>
      <c r="D162" s="7" t="str">
        <f>VLOOKUP(C162,'Account Allocation'!B:K,10,0)</f>
        <v>Omkar Sagavekar</v>
      </c>
      <c r="E162" s="7" t="s">
        <v>470</v>
      </c>
      <c r="F162" s="7" t="s">
        <v>48</v>
      </c>
      <c r="G162" s="7" t="s">
        <v>756</v>
      </c>
      <c r="H162" s="7" t="s">
        <v>2</v>
      </c>
      <c r="I162" s="7" t="s">
        <v>12</v>
      </c>
      <c r="J162" s="7"/>
      <c r="K162" s="7"/>
      <c r="L162" s="7"/>
      <c r="M162" s="7"/>
      <c r="N162" s="7"/>
      <c r="O162" s="6">
        <f t="shared" si="11"/>
        <v>0</v>
      </c>
      <c r="P162" s="7">
        <f t="shared" si="12"/>
        <v>-32247</v>
      </c>
      <c r="Q162" s="6" t="str">
        <f t="shared" si="13"/>
        <v>0-2 Days Resolution</v>
      </c>
      <c r="R162" s="7" t="str">
        <f t="shared" si="10"/>
        <v>NON-JIRA</v>
      </c>
      <c r="S162" s="7"/>
      <c r="T162" s="7" t="s">
        <v>61</v>
      </c>
      <c r="U162" s="7" t="s">
        <v>49</v>
      </c>
      <c r="V162" s="7" t="s">
        <v>965</v>
      </c>
      <c r="W162" s="7"/>
      <c r="X162" s="8">
        <v>45141.718055555553</v>
      </c>
      <c r="Y162" s="7">
        <v>540498</v>
      </c>
      <c r="Z162" s="7" t="s">
        <v>50</v>
      </c>
      <c r="AA162" s="7" t="s">
        <v>1337</v>
      </c>
      <c r="AB162" s="7" t="s">
        <v>1338</v>
      </c>
      <c r="AC162" s="7"/>
      <c r="AD162" s="3" t="str">
        <f t="shared" si="14"/>
        <v>Ecolab_ZORCH INTERNATIONAL, INC._540498</v>
      </c>
      <c r="AE162" s="7"/>
      <c r="AF162" s="7"/>
    </row>
    <row r="163" spans="1:32" x14ac:dyDescent="0.35">
      <c r="A163" s="6">
        <v>45146</v>
      </c>
      <c r="B163" s="6">
        <v>45141</v>
      </c>
      <c r="C163" s="7" t="s">
        <v>59</v>
      </c>
      <c r="D163" s="7" t="str">
        <f>VLOOKUP(C163,'Account Allocation'!B:K,10,0)</f>
        <v>Omkar Sagavekar</v>
      </c>
      <c r="E163" s="7" t="s">
        <v>471</v>
      </c>
      <c r="F163" s="7" t="s">
        <v>62</v>
      </c>
      <c r="G163" s="7" t="s">
        <v>757</v>
      </c>
      <c r="H163" s="7" t="s">
        <v>2</v>
      </c>
      <c r="I163" s="7" t="s">
        <v>12</v>
      </c>
      <c r="J163" s="7"/>
      <c r="K163" s="7"/>
      <c r="L163" s="7"/>
      <c r="M163" s="7"/>
      <c r="N163" s="7"/>
      <c r="O163" s="6">
        <f t="shared" si="11"/>
        <v>0</v>
      </c>
      <c r="P163" s="7">
        <f t="shared" si="12"/>
        <v>-32247</v>
      </c>
      <c r="Q163" s="6" t="str">
        <f t="shared" si="13"/>
        <v>0-2 Days Resolution</v>
      </c>
      <c r="R163" s="7" t="str">
        <f t="shared" si="10"/>
        <v>NON-JIRA</v>
      </c>
      <c r="S163" s="7"/>
      <c r="T163" s="7" t="s">
        <v>61</v>
      </c>
      <c r="U163" s="7" t="s">
        <v>49</v>
      </c>
      <c r="V163" s="7" t="s">
        <v>966</v>
      </c>
      <c r="W163" s="7"/>
      <c r="X163" s="8">
        <v>45141.718055555553</v>
      </c>
      <c r="Y163" s="7">
        <v>540498</v>
      </c>
      <c r="Z163" s="7" t="s">
        <v>50</v>
      </c>
      <c r="AA163" s="7" t="s">
        <v>1339</v>
      </c>
      <c r="AB163" s="7" t="s">
        <v>1340</v>
      </c>
      <c r="AC163" s="7" t="s">
        <v>64</v>
      </c>
      <c r="AD163" s="3" t="str">
        <f t="shared" si="14"/>
        <v>Ecolab_ZORCH INTERNATIONAL, INC._540498</v>
      </c>
      <c r="AE163" s="7"/>
      <c r="AF163" s="7"/>
    </row>
    <row r="164" spans="1:32" x14ac:dyDescent="0.35">
      <c r="A164" s="6">
        <v>45146</v>
      </c>
      <c r="B164" s="6">
        <v>45141</v>
      </c>
      <c r="C164" s="7" t="s">
        <v>66</v>
      </c>
      <c r="D164" s="7" t="str">
        <f>VLOOKUP(C164,'Account Allocation'!B:K,10,0)</f>
        <v>Omkar Sagavekar</v>
      </c>
      <c r="E164" s="7" t="s">
        <v>456</v>
      </c>
      <c r="F164" s="7" t="s">
        <v>62</v>
      </c>
      <c r="G164" s="7" t="s">
        <v>741</v>
      </c>
      <c r="H164" s="7" t="s">
        <v>2</v>
      </c>
      <c r="I164" s="7" t="s">
        <v>12</v>
      </c>
      <c r="J164" s="7"/>
      <c r="K164" s="7"/>
      <c r="L164" s="7"/>
      <c r="M164" s="7"/>
      <c r="N164" s="7"/>
      <c r="O164" s="6">
        <f t="shared" si="11"/>
        <v>0</v>
      </c>
      <c r="P164" s="7">
        <f t="shared" si="12"/>
        <v>-32247</v>
      </c>
      <c r="Q164" s="6" t="str">
        <f t="shared" si="13"/>
        <v>0-2 Days Resolution</v>
      </c>
      <c r="R164" s="7" t="str">
        <f t="shared" si="10"/>
        <v>NON-JIRA</v>
      </c>
      <c r="S164" s="7"/>
      <c r="T164" s="7" t="s">
        <v>67</v>
      </c>
      <c r="U164" s="7" t="s">
        <v>49</v>
      </c>
      <c r="V164" s="7" t="s">
        <v>1160</v>
      </c>
      <c r="W164" s="7">
        <v>4503159070</v>
      </c>
      <c r="X164" s="8">
        <v>45140.940972222219</v>
      </c>
      <c r="Y164" s="7">
        <v>545568</v>
      </c>
      <c r="Z164" s="7" t="s">
        <v>50</v>
      </c>
      <c r="AA164" s="7" t="s">
        <v>1307</v>
      </c>
      <c r="AB164" s="7" t="s">
        <v>1308</v>
      </c>
      <c r="AC164" s="7" t="s">
        <v>80</v>
      </c>
      <c r="AD164" s="3" t="str">
        <f t="shared" si="14"/>
        <v>Kiewit_Amazon Capital Services Inc_545568</v>
      </c>
      <c r="AE164" s="7"/>
      <c r="AF164" s="7"/>
    </row>
    <row r="165" spans="1:32" x14ac:dyDescent="0.35">
      <c r="A165" s="6">
        <v>45146</v>
      </c>
      <c r="B165" s="6">
        <v>45141</v>
      </c>
      <c r="C165" s="7" t="s">
        <v>66</v>
      </c>
      <c r="D165" s="7" t="str">
        <f>VLOOKUP(C165,'Account Allocation'!B:K,10,0)</f>
        <v>Omkar Sagavekar</v>
      </c>
      <c r="E165" s="7" t="s">
        <v>458</v>
      </c>
      <c r="F165" s="7" t="s">
        <v>48</v>
      </c>
      <c r="G165" s="7" t="s">
        <v>743</v>
      </c>
      <c r="H165" s="7" t="s">
        <v>2</v>
      </c>
      <c r="I165" s="7" t="s">
        <v>12</v>
      </c>
      <c r="J165" s="7"/>
      <c r="K165" s="7"/>
      <c r="L165" s="7"/>
      <c r="M165" s="7"/>
      <c r="N165" s="7"/>
      <c r="O165" s="6">
        <f t="shared" si="11"/>
        <v>0</v>
      </c>
      <c r="P165" s="7">
        <f t="shared" si="12"/>
        <v>-32247</v>
      </c>
      <c r="Q165" s="6" t="str">
        <f t="shared" si="13"/>
        <v>0-2 Days Resolution</v>
      </c>
      <c r="R165" s="7" t="str">
        <f t="shared" si="10"/>
        <v>NON-JIRA</v>
      </c>
      <c r="S165" s="7"/>
      <c r="T165" s="7" t="s">
        <v>81</v>
      </c>
      <c r="U165" s="7" t="s">
        <v>49</v>
      </c>
      <c r="V165" s="7">
        <v>4621550341</v>
      </c>
      <c r="W165" s="7" t="s">
        <v>1832</v>
      </c>
      <c r="X165" s="8">
        <v>45141.168055555558</v>
      </c>
      <c r="Y165" s="7">
        <v>572685</v>
      </c>
      <c r="Z165" s="7" t="s">
        <v>50</v>
      </c>
      <c r="AA165" s="7" t="s">
        <v>1311</v>
      </c>
      <c r="AB165" s="7" t="s">
        <v>1312</v>
      </c>
      <c r="AC165" s="7"/>
      <c r="AD165" s="3" t="str">
        <f t="shared" si="14"/>
        <v>Kiewit_Hilti Inc_572685</v>
      </c>
      <c r="AE165" s="7"/>
      <c r="AF165" s="7"/>
    </row>
    <row r="166" spans="1:32" x14ac:dyDescent="0.35">
      <c r="A166" s="6">
        <v>45146</v>
      </c>
      <c r="B166" s="6">
        <v>45141</v>
      </c>
      <c r="C166" s="7" t="s">
        <v>66</v>
      </c>
      <c r="D166" s="7" t="str">
        <f>VLOOKUP(C166,'Account Allocation'!B:K,10,0)</f>
        <v>Omkar Sagavekar</v>
      </c>
      <c r="E166" s="7" t="s">
        <v>472</v>
      </c>
      <c r="F166" s="7" t="s">
        <v>48</v>
      </c>
      <c r="G166" s="7" t="s">
        <v>735</v>
      </c>
      <c r="H166" s="7" t="s">
        <v>2</v>
      </c>
      <c r="I166" s="7" t="s">
        <v>12</v>
      </c>
      <c r="J166" s="7"/>
      <c r="K166" s="7"/>
      <c r="L166" s="7"/>
      <c r="M166" s="7"/>
      <c r="N166" s="7"/>
      <c r="O166" s="6">
        <f t="shared" si="11"/>
        <v>0</v>
      </c>
      <c r="P166" s="7">
        <f t="shared" si="12"/>
        <v>-32247</v>
      </c>
      <c r="Q166" s="6" t="str">
        <f t="shared" si="13"/>
        <v>0-2 Days Resolution</v>
      </c>
      <c r="R166" s="7" t="str">
        <f t="shared" si="10"/>
        <v>NON-JIRA</v>
      </c>
      <c r="S166" s="7"/>
      <c r="T166" s="7" t="s">
        <v>79</v>
      </c>
      <c r="U166" s="7" t="s">
        <v>56</v>
      </c>
      <c r="V166" s="7">
        <v>3544268588</v>
      </c>
      <c r="W166" s="7"/>
      <c r="X166" s="8">
        <v>45141.450694444444</v>
      </c>
      <c r="Y166" s="7">
        <v>566022</v>
      </c>
      <c r="Z166" s="7" t="s">
        <v>57</v>
      </c>
      <c r="AA166" s="7" t="s">
        <v>1341</v>
      </c>
      <c r="AB166" s="7" t="s">
        <v>1342</v>
      </c>
      <c r="AC166" s="7"/>
      <c r="AD166" s="3" t="str">
        <f t="shared" si="14"/>
        <v>Kiewit_Staples Contract &amp; Commercial Inc Staples Advantage Staples Contract &amp; Commercial LLC_566022</v>
      </c>
      <c r="AE166" s="7"/>
      <c r="AF166" s="7"/>
    </row>
    <row r="167" spans="1:32" x14ac:dyDescent="0.35">
      <c r="A167" s="6">
        <v>45146</v>
      </c>
      <c r="B167" s="6">
        <v>45141</v>
      </c>
      <c r="C167" s="7" t="s">
        <v>66</v>
      </c>
      <c r="D167" s="7" t="str">
        <f>VLOOKUP(C167,'Account Allocation'!B:K,10,0)</f>
        <v>Omkar Sagavekar</v>
      </c>
      <c r="E167" s="7" t="s">
        <v>457</v>
      </c>
      <c r="F167" s="7" t="s">
        <v>48</v>
      </c>
      <c r="G167" s="7" t="s">
        <v>742</v>
      </c>
      <c r="H167" s="7" t="s">
        <v>2</v>
      </c>
      <c r="I167" s="7" t="s">
        <v>12</v>
      </c>
      <c r="J167" s="7"/>
      <c r="K167" s="7"/>
      <c r="L167" s="7"/>
      <c r="M167" s="7"/>
      <c r="N167" s="7"/>
      <c r="O167" s="6">
        <f t="shared" si="11"/>
        <v>0</v>
      </c>
      <c r="P167" s="7">
        <f t="shared" si="12"/>
        <v>-32247</v>
      </c>
      <c r="Q167" s="6" t="str">
        <f t="shared" si="13"/>
        <v>0-2 Days Resolution</v>
      </c>
      <c r="R167" s="7" t="str">
        <f t="shared" si="10"/>
        <v>NON-JIRA</v>
      </c>
      <c r="S167" s="7"/>
      <c r="T167" s="7" t="s">
        <v>81</v>
      </c>
      <c r="U167" s="7" t="s">
        <v>49</v>
      </c>
      <c r="V167" s="7">
        <v>4621550335</v>
      </c>
      <c r="W167" s="7">
        <v>450315666</v>
      </c>
      <c r="X167" s="8">
        <v>45141.168055555558</v>
      </c>
      <c r="Y167" s="7">
        <v>572685</v>
      </c>
      <c r="Z167" s="7" t="s">
        <v>50</v>
      </c>
      <c r="AA167" s="7" t="s">
        <v>1309</v>
      </c>
      <c r="AB167" s="7" t="s">
        <v>1310</v>
      </c>
      <c r="AC167" s="7"/>
      <c r="AD167" s="3" t="str">
        <f t="shared" si="14"/>
        <v>Kiewit_Hilti Inc_572685</v>
      </c>
      <c r="AE167" s="7"/>
      <c r="AF167" s="7"/>
    </row>
    <row r="168" spans="1:32" x14ac:dyDescent="0.35">
      <c r="A168" s="6">
        <v>45146</v>
      </c>
      <c r="B168" s="6">
        <v>45141</v>
      </c>
      <c r="C168" s="7" t="s">
        <v>95</v>
      </c>
      <c r="D168" s="7" t="str">
        <f>VLOOKUP(C168,'Account Allocation'!B:K,10,0)</f>
        <v>Aditya Yadav</v>
      </c>
      <c r="E168" s="7" t="s">
        <v>459</v>
      </c>
      <c r="F168" s="7" t="s">
        <v>62</v>
      </c>
      <c r="G168" s="7" t="s">
        <v>744</v>
      </c>
      <c r="H168" s="7" t="s">
        <v>2</v>
      </c>
      <c r="I168" s="7" t="s">
        <v>12</v>
      </c>
      <c r="J168" s="7"/>
      <c r="K168" s="7"/>
      <c r="L168" s="7"/>
      <c r="M168" s="7"/>
      <c r="N168" s="7"/>
      <c r="O168" s="6">
        <f t="shared" si="11"/>
        <v>0</v>
      </c>
      <c r="P168" s="7">
        <f t="shared" si="12"/>
        <v>-32247</v>
      </c>
      <c r="Q168" s="6" t="str">
        <f t="shared" si="13"/>
        <v>0-2 Days Resolution</v>
      </c>
      <c r="R168" s="7" t="str">
        <f t="shared" si="10"/>
        <v>NON-JIRA</v>
      </c>
      <c r="S168" s="7"/>
      <c r="T168" s="7" t="s">
        <v>102</v>
      </c>
      <c r="U168" s="7" t="s">
        <v>49</v>
      </c>
      <c r="V168" s="7">
        <v>230806077</v>
      </c>
      <c r="W168" s="7">
        <v>3400350330</v>
      </c>
      <c r="X168" s="8">
        <v>45141.317361111112</v>
      </c>
      <c r="Y168" s="7">
        <v>548882</v>
      </c>
      <c r="Z168" s="7" t="s">
        <v>50</v>
      </c>
      <c r="AA168" s="7" t="s">
        <v>1313</v>
      </c>
      <c r="AB168" s="7" t="s">
        <v>1314</v>
      </c>
      <c r="AC168" s="7" t="s">
        <v>64</v>
      </c>
      <c r="AD168" s="3" t="str">
        <f t="shared" si="14"/>
        <v>Petronas_LAPASAR SDN. BHD._548882</v>
      </c>
      <c r="AE168" s="7"/>
      <c r="AF168" s="7"/>
    </row>
    <row r="169" spans="1:32" x14ac:dyDescent="0.35">
      <c r="A169" s="6">
        <v>45146</v>
      </c>
      <c r="B169" s="6">
        <v>45142</v>
      </c>
      <c r="C169" s="7" t="s">
        <v>72</v>
      </c>
      <c r="D169" s="7" t="str">
        <f>VLOOKUP(C169,'Account Allocation'!B:K,10,0)</f>
        <v>Aditya Yadav</v>
      </c>
      <c r="E169" s="7" t="s">
        <v>460</v>
      </c>
      <c r="F169" s="7" t="s">
        <v>48</v>
      </c>
      <c r="G169" s="7" t="s">
        <v>745</v>
      </c>
      <c r="H169" s="7" t="s">
        <v>2</v>
      </c>
      <c r="I169" s="7" t="s">
        <v>12</v>
      </c>
      <c r="J169" s="7"/>
      <c r="K169" s="7"/>
      <c r="L169" s="7"/>
      <c r="M169" s="7"/>
      <c r="N169" s="7"/>
      <c r="O169" s="6">
        <f t="shared" si="11"/>
        <v>0</v>
      </c>
      <c r="P169" s="7">
        <f t="shared" si="12"/>
        <v>-32247</v>
      </c>
      <c r="Q169" s="6" t="str">
        <f t="shared" si="13"/>
        <v>0-2 Days Resolution</v>
      </c>
      <c r="R169" s="7" t="str">
        <f t="shared" si="10"/>
        <v>NON-JIRA</v>
      </c>
      <c r="S169" s="7"/>
      <c r="T169" s="7" t="s">
        <v>89</v>
      </c>
      <c r="U169" s="7" t="s">
        <v>49</v>
      </c>
      <c r="V169" s="7" t="s">
        <v>951</v>
      </c>
      <c r="W169" s="7" t="s">
        <v>1835</v>
      </c>
      <c r="X169" s="8" t="s">
        <v>1343</v>
      </c>
      <c r="Y169" s="7">
        <v>57800</v>
      </c>
      <c r="Z169" s="7" t="s">
        <v>50</v>
      </c>
      <c r="AA169" s="7" t="s">
        <v>1315</v>
      </c>
      <c r="AB169" s="7" t="s">
        <v>1316</v>
      </c>
      <c r="AC169" s="7"/>
      <c r="AD169" s="3" t="str">
        <f t="shared" si="14"/>
        <v>OGE_W W GRAINGER INC_57800</v>
      </c>
      <c r="AE169" s="7"/>
      <c r="AF169" s="7"/>
    </row>
    <row r="170" spans="1:32" x14ac:dyDescent="0.35">
      <c r="A170" s="6">
        <v>45146</v>
      </c>
      <c r="B170" s="6">
        <v>45142</v>
      </c>
      <c r="C170" s="7" t="s">
        <v>47</v>
      </c>
      <c r="D170" s="7" t="str">
        <f>VLOOKUP(C170,'Account Allocation'!B:K,10,0)</f>
        <v>Aditya Yadav</v>
      </c>
      <c r="E170" s="7" t="s">
        <v>98</v>
      </c>
      <c r="F170" s="7" t="s">
        <v>62</v>
      </c>
      <c r="G170" s="7" t="s">
        <v>758</v>
      </c>
      <c r="H170" s="7" t="s">
        <v>2</v>
      </c>
      <c r="I170" s="7" t="s">
        <v>12</v>
      </c>
      <c r="J170" s="7"/>
      <c r="K170" s="7"/>
      <c r="L170" s="7"/>
      <c r="M170" s="7"/>
      <c r="N170" s="7"/>
      <c r="O170" s="6">
        <f t="shared" si="11"/>
        <v>0</v>
      </c>
      <c r="P170" s="7">
        <f t="shared" si="12"/>
        <v>-32247</v>
      </c>
      <c r="Q170" s="6" t="str">
        <f t="shared" si="13"/>
        <v>0-2 Days Resolution</v>
      </c>
      <c r="R170" s="7" t="str">
        <f t="shared" si="10"/>
        <v>NON-JIRA</v>
      </c>
      <c r="S170" s="7"/>
      <c r="T170" s="7"/>
      <c r="U170" s="7" t="s">
        <v>49</v>
      </c>
      <c r="V170" s="7"/>
      <c r="W170" s="7"/>
      <c r="X170" s="8" t="s">
        <v>1344</v>
      </c>
      <c r="Y170" s="7"/>
      <c r="Z170" s="7" t="s">
        <v>50</v>
      </c>
      <c r="AA170" s="7" t="s">
        <v>1345</v>
      </c>
      <c r="AB170" s="7" t="s">
        <v>1346</v>
      </c>
      <c r="AC170" s="7" t="s">
        <v>1904</v>
      </c>
      <c r="AD170" s="3" t="str">
        <f t="shared" si="14"/>
        <v>Mylan__</v>
      </c>
      <c r="AE170" s="7"/>
      <c r="AF170" s="7"/>
    </row>
    <row r="171" spans="1:32" x14ac:dyDescent="0.35">
      <c r="A171" s="6">
        <v>45146</v>
      </c>
      <c r="B171" s="6">
        <v>45142</v>
      </c>
      <c r="C171" s="7" t="s">
        <v>52</v>
      </c>
      <c r="D171" s="7" t="str">
        <f>VLOOKUP(C171,'Account Allocation'!B:K,10,0)</f>
        <v>Aditya Yadav</v>
      </c>
      <c r="E171" s="7" t="s">
        <v>473</v>
      </c>
      <c r="F171" s="7" t="s">
        <v>48</v>
      </c>
      <c r="G171" s="7" t="s">
        <v>759</v>
      </c>
      <c r="H171" s="7" t="s">
        <v>2</v>
      </c>
      <c r="I171" s="7" t="s">
        <v>12</v>
      </c>
      <c r="J171" s="7"/>
      <c r="K171" s="7"/>
      <c r="L171" s="7"/>
      <c r="M171" s="7"/>
      <c r="N171" s="7"/>
      <c r="O171" s="6">
        <f t="shared" si="11"/>
        <v>0</v>
      </c>
      <c r="P171" s="7">
        <f t="shared" si="12"/>
        <v>-32247</v>
      </c>
      <c r="Q171" s="6" t="str">
        <f t="shared" si="13"/>
        <v>0-2 Days Resolution</v>
      </c>
      <c r="R171" s="7" t="str">
        <f t="shared" si="10"/>
        <v>NON-JIRA</v>
      </c>
      <c r="S171" s="7"/>
      <c r="T171" s="7" t="s">
        <v>54</v>
      </c>
      <c r="U171" s="7" t="s">
        <v>49</v>
      </c>
      <c r="V171" s="7" t="s">
        <v>952</v>
      </c>
      <c r="W171" s="7" t="s">
        <v>1836</v>
      </c>
      <c r="X171" s="8" t="s">
        <v>1347</v>
      </c>
      <c r="Y171" s="7">
        <v>460113</v>
      </c>
      <c r="Z171" s="7" t="s">
        <v>50</v>
      </c>
      <c r="AA171" s="7" t="s">
        <v>1348</v>
      </c>
      <c r="AB171" s="7" t="s">
        <v>1349</v>
      </c>
      <c r="AC171" s="7"/>
      <c r="AD171" s="3" t="str">
        <f t="shared" si="14"/>
        <v>ABM_SYSCO_460113</v>
      </c>
      <c r="AE171" s="7"/>
      <c r="AF171" s="7"/>
    </row>
    <row r="172" spans="1:32" x14ac:dyDescent="0.35">
      <c r="A172" s="6">
        <v>45146</v>
      </c>
      <c r="B172" s="6">
        <v>45142</v>
      </c>
      <c r="C172" s="7" t="s">
        <v>52</v>
      </c>
      <c r="D172" s="7" t="str">
        <f>VLOOKUP(C172,'Account Allocation'!B:K,10,0)</f>
        <v>Aditya Yadav</v>
      </c>
      <c r="E172" s="7" t="s">
        <v>474</v>
      </c>
      <c r="F172" s="7" t="s">
        <v>48</v>
      </c>
      <c r="G172" s="7" t="s">
        <v>760</v>
      </c>
      <c r="H172" s="7" t="s">
        <v>2</v>
      </c>
      <c r="I172" s="7" t="s">
        <v>12</v>
      </c>
      <c r="J172" s="7"/>
      <c r="K172" s="7"/>
      <c r="L172" s="7"/>
      <c r="M172" s="7"/>
      <c r="N172" s="7"/>
      <c r="O172" s="6">
        <f t="shared" si="11"/>
        <v>0</v>
      </c>
      <c r="P172" s="7">
        <f t="shared" si="12"/>
        <v>-32247</v>
      </c>
      <c r="Q172" s="6" t="str">
        <f t="shared" si="13"/>
        <v>0-2 Days Resolution</v>
      </c>
      <c r="R172" s="7" t="str">
        <f t="shared" si="10"/>
        <v>NON-JIRA</v>
      </c>
      <c r="S172" s="7"/>
      <c r="T172" s="7" t="s">
        <v>54</v>
      </c>
      <c r="U172" s="7" t="s">
        <v>49</v>
      </c>
      <c r="V172" s="7" t="s">
        <v>953</v>
      </c>
      <c r="W172" s="7" t="s">
        <v>1837</v>
      </c>
      <c r="X172" s="8" t="s">
        <v>1347</v>
      </c>
      <c r="Y172" s="7">
        <v>460113</v>
      </c>
      <c r="Z172" s="7" t="s">
        <v>50</v>
      </c>
      <c r="AA172" s="7" t="s">
        <v>1350</v>
      </c>
      <c r="AB172" s="7" t="s">
        <v>1351</v>
      </c>
      <c r="AC172" s="7"/>
      <c r="AD172" s="3" t="str">
        <f t="shared" si="14"/>
        <v>ABM_SYSCO_460113</v>
      </c>
      <c r="AE172" s="7"/>
      <c r="AF172" s="7"/>
    </row>
    <row r="173" spans="1:32" x14ac:dyDescent="0.35">
      <c r="A173" s="6">
        <v>45146</v>
      </c>
      <c r="B173" s="6">
        <v>45142</v>
      </c>
      <c r="C173" s="7" t="s">
        <v>52</v>
      </c>
      <c r="D173" s="7" t="str">
        <f>VLOOKUP(C173,'Account Allocation'!B:K,10,0)</f>
        <v>Aditya Yadav</v>
      </c>
      <c r="E173" s="7" t="s">
        <v>463</v>
      </c>
      <c r="F173" s="7" t="s">
        <v>48</v>
      </c>
      <c r="G173" s="7" t="s">
        <v>748</v>
      </c>
      <c r="H173" s="7" t="s">
        <v>2</v>
      </c>
      <c r="I173" s="7" t="s">
        <v>12</v>
      </c>
      <c r="J173" s="7"/>
      <c r="K173" s="7"/>
      <c r="L173" s="7"/>
      <c r="M173" s="7"/>
      <c r="N173" s="7"/>
      <c r="O173" s="6">
        <f t="shared" si="11"/>
        <v>0</v>
      </c>
      <c r="P173" s="7">
        <f t="shared" si="12"/>
        <v>-32247</v>
      </c>
      <c r="Q173" s="6" t="str">
        <f t="shared" si="13"/>
        <v>0-2 Days Resolution</v>
      </c>
      <c r="R173" s="7" t="str">
        <f t="shared" si="10"/>
        <v>NON-JIRA</v>
      </c>
      <c r="S173" s="7"/>
      <c r="T173" s="7" t="s">
        <v>90</v>
      </c>
      <c r="U173" s="7" t="s">
        <v>49</v>
      </c>
      <c r="V173" s="7" t="s">
        <v>954</v>
      </c>
      <c r="W173" s="7" t="s">
        <v>1834</v>
      </c>
      <c r="X173" s="8" t="s">
        <v>1352</v>
      </c>
      <c r="Y173" s="7">
        <v>418505</v>
      </c>
      <c r="Z173" s="7" t="s">
        <v>50</v>
      </c>
      <c r="AA173" s="7" t="s">
        <v>1321</v>
      </c>
      <c r="AB173" s="7" t="s">
        <v>1322</v>
      </c>
      <c r="AC173" s="7"/>
      <c r="AD173" s="3" t="str">
        <f t="shared" si="14"/>
        <v>ABM_TENNANT SALES &amp; SERVICE CO._418505</v>
      </c>
      <c r="AE173" s="7"/>
      <c r="AF173" s="7"/>
    </row>
    <row r="174" spans="1:32" x14ac:dyDescent="0.35">
      <c r="A174" s="6">
        <v>45146</v>
      </c>
      <c r="B174" s="6">
        <v>45142</v>
      </c>
      <c r="C174" s="7" t="s">
        <v>52</v>
      </c>
      <c r="D174" s="7" t="str">
        <f>VLOOKUP(C174,'Account Allocation'!B:K,10,0)</f>
        <v>Aditya Yadav</v>
      </c>
      <c r="E174" s="7" t="s">
        <v>462</v>
      </c>
      <c r="F174" s="7" t="s">
        <v>48</v>
      </c>
      <c r="G174" s="7" t="s">
        <v>747</v>
      </c>
      <c r="H174" s="7" t="s">
        <v>2</v>
      </c>
      <c r="I174" s="7" t="s">
        <v>12</v>
      </c>
      <c r="J174" s="7"/>
      <c r="K174" s="7"/>
      <c r="L174" s="7"/>
      <c r="M174" s="7"/>
      <c r="N174" s="7"/>
      <c r="O174" s="6">
        <f t="shared" si="11"/>
        <v>0</v>
      </c>
      <c r="P174" s="7">
        <f t="shared" si="12"/>
        <v>-32247</v>
      </c>
      <c r="Q174" s="6" t="str">
        <f t="shared" si="13"/>
        <v>0-2 Days Resolution</v>
      </c>
      <c r="R174" s="7" t="str">
        <f t="shared" si="10"/>
        <v>NON-JIRA</v>
      </c>
      <c r="S174" s="7"/>
      <c r="T174" s="7" t="s">
        <v>55</v>
      </c>
      <c r="U174" s="7" t="s">
        <v>56</v>
      </c>
      <c r="V174" s="7" t="s">
        <v>955</v>
      </c>
      <c r="W174" s="7"/>
      <c r="X174" s="8" t="s">
        <v>1353</v>
      </c>
      <c r="Y174" s="7">
        <v>455644</v>
      </c>
      <c r="Z174" s="7" t="s">
        <v>57</v>
      </c>
      <c r="AA174" s="7" t="s">
        <v>1319</v>
      </c>
      <c r="AB174" s="7" t="s">
        <v>1320</v>
      </c>
      <c r="AC174" s="7"/>
      <c r="AD174" s="3" t="str">
        <f t="shared" si="14"/>
        <v>ABM_WAXIE SANITARY SUPPLY_455644</v>
      </c>
      <c r="AE174" s="7"/>
      <c r="AF174" s="7"/>
    </row>
    <row r="175" spans="1:32" x14ac:dyDescent="0.35">
      <c r="A175" s="6">
        <v>45146</v>
      </c>
      <c r="B175" s="6">
        <v>45142</v>
      </c>
      <c r="C175" s="7" t="s">
        <v>52</v>
      </c>
      <c r="D175" s="7" t="str">
        <f>VLOOKUP(C175,'Account Allocation'!B:K,10,0)</f>
        <v>Aditya Yadav</v>
      </c>
      <c r="E175" s="7" t="s">
        <v>461</v>
      </c>
      <c r="F175" s="7" t="s">
        <v>48</v>
      </c>
      <c r="G175" s="7" t="s">
        <v>746</v>
      </c>
      <c r="H175" s="7" t="s">
        <v>2</v>
      </c>
      <c r="I175" s="7" t="s">
        <v>12</v>
      </c>
      <c r="J175" s="7"/>
      <c r="K175" s="7"/>
      <c r="L175" s="7"/>
      <c r="M175" s="7"/>
      <c r="N175" s="7"/>
      <c r="O175" s="6">
        <f t="shared" si="11"/>
        <v>0</v>
      </c>
      <c r="P175" s="7">
        <f t="shared" si="12"/>
        <v>-32247</v>
      </c>
      <c r="Q175" s="6" t="str">
        <f t="shared" si="13"/>
        <v>0-2 Days Resolution</v>
      </c>
      <c r="R175" s="7" t="str">
        <f t="shared" si="10"/>
        <v>NON-JIRA</v>
      </c>
      <c r="S175" s="7"/>
      <c r="T175" s="7" t="s">
        <v>58</v>
      </c>
      <c r="U175" s="7" t="s">
        <v>49</v>
      </c>
      <c r="V175" s="7" t="s">
        <v>956</v>
      </c>
      <c r="W175" s="7" t="s">
        <v>1833</v>
      </c>
      <c r="X175" s="8" t="s">
        <v>1354</v>
      </c>
      <c r="Y175" s="7">
        <v>387589</v>
      </c>
      <c r="Z175" s="7" t="s">
        <v>50</v>
      </c>
      <c r="AA175" s="7" t="s">
        <v>1317</v>
      </c>
      <c r="AB175" s="7" t="s">
        <v>1318</v>
      </c>
      <c r="AC175" s="7"/>
      <c r="AD175" s="3" t="str">
        <f t="shared" si="14"/>
        <v>ABM_CINTAS CORP_387589</v>
      </c>
      <c r="AE175" s="7"/>
      <c r="AF175" s="7"/>
    </row>
    <row r="176" spans="1:32" x14ac:dyDescent="0.35">
      <c r="A176" s="6">
        <v>45146</v>
      </c>
      <c r="B176" s="6">
        <v>45142</v>
      </c>
      <c r="C176" s="7" t="s">
        <v>59</v>
      </c>
      <c r="D176" s="7" t="str">
        <f>VLOOKUP(C176,'Account Allocation'!B:K,10,0)</f>
        <v>Omkar Sagavekar</v>
      </c>
      <c r="E176" s="7" t="s">
        <v>439</v>
      </c>
      <c r="F176" s="7" t="s">
        <v>48</v>
      </c>
      <c r="G176" s="7" t="s">
        <v>749</v>
      </c>
      <c r="H176" s="7" t="s">
        <v>2</v>
      </c>
      <c r="I176" s="7" t="s">
        <v>12</v>
      </c>
      <c r="J176" s="7"/>
      <c r="K176" s="7"/>
      <c r="L176" s="7"/>
      <c r="M176" s="7"/>
      <c r="N176" s="7"/>
      <c r="O176" s="6">
        <f t="shared" si="11"/>
        <v>0</v>
      </c>
      <c r="P176" s="7">
        <f t="shared" si="12"/>
        <v>-32247</v>
      </c>
      <c r="Q176" s="6" t="str">
        <f t="shared" si="13"/>
        <v>0-2 Days Resolution</v>
      </c>
      <c r="R176" s="7" t="str">
        <f t="shared" si="10"/>
        <v>NON-JIRA</v>
      </c>
      <c r="S176" s="7"/>
      <c r="T176" s="7" t="s">
        <v>957</v>
      </c>
      <c r="U176" s="7" t="s">
        <v>56</v>
      </c>
      <c r="V176" s="7" t="s">
        <v>958</v>
      </c>
      <c r="W176" s="7"/>
      <c r="X176" s="8" t="s">
        <v>1355</v>
      </c>
      <c r="Y176" s="7">
        <v>542415</v>
      </c>
      <c r="Z176" s="7" t="s">
        <v>57</v>
      </c>
      <c r="AA176" s="7" t="s">
        <v>1323</v>
      </c>
      <c r="AB176" s="7" t="s">
        <v>1324</v>
      </c>
      <c r="AC176" s="7"/>
      <c r="AD176" s="3" t="str">
        <f t="shared" si="14"/>
        <v>Ecolab_LYRECO ESPAÑA, S.A.U._542415</v>
      </c>
      <c r="AE176" s="7"/>
      <c r="AF176" s="7"/>
    </row>
    <row r="177" spans="1:32" x14ac:dyDescent="0.35">
      <c r="A177" s="6">
        <v>45146</v>
      </c>
      <c r="B177" s="6">
        <v>45142</v>
      </c>
      <c r="C177" s="7" t="s">
        <v>59</v>
      </c>
      <c r="D177" s="7" t="str">
        <f>VLOOKUP(C177,'Account Allocation'!B:K,10,0)</f>
        <v>Omkar Sagavekar</v>
      </c>
      <c r="E177" s="7" t="s">
        <v>464</v>
      </c>
      <c r="F177" s="7" t="s">
        <v>48</v>
      </c>
      <c r="G177" s="7" t="s">
        <v>750</v>
      </c>
      <c r="H177" s="7" t="s">
        <v>2</v>
      </c>
      <c r="I177" s="7" t="s">
        <v>12</v>
      </c>
      <c r="J177" s="7"/>
      <c r="K177" s="7"/>
      <c r="L177" s="7"/>
      <c r="M177" s="7"/>
      <c r="N177" s="7"/>
      <c r="O177" s="6">
        <f t="shared" si="11"/>
        <v>0</v>
      </c>
      <c r="P177" s="7">
        <f t="shared" si="12"/>
        <v>-32247</v>
      </c>
      <c r="Q177" s="6" t="str">
        <f t="shared" si="13"/>
        <v>0-2 Days Resolution</v>
      </c>
      <c r="R177" s="7" t="str">
        <f t="shared" si="10"/>
        <v>NON-JIRA</v>
      </c>
      <c r="S177" s="7"/>
      <c r="T177" s="7" t="s">
        <v>61</v>
      </c>
      <c r="U177" s="7" t="s">
        <v>49</v>
      </c>
      <c r="V177" s="7" t="s">
        <v>959</v>
      </c>
      <c r="W177" s="7"/>
      <c r="X177" s="8" t="s">
        <v>1356</v>
      </c>
      <c r="Y177" s="7">
        <v>540498</v>
      </c>
      <c r="Z177" s="7" t="s">
        <v>50</v>
      </c>
      <c r="AA177" s="7" t="s">
        <v>1325</v>
      </c>
      <c r="AB177" s="7" t="s">
        <v>1326</v>
      </c>
      <c r="AC177" s="7"/>
      <c r="AD177" s="3" t="str">
        <f t="shared" si="14"/>
        <v>Ecolab_ZORCH INTERNATIONAL, INC._540498</v>
      </c>
      <c r="AE177" s="7"/>
      <c r="AF177" s="7"/>
    </row>
    <row r="178" spans="1:32" x14ac:dyDescent="0.35">
      <c r="A178" s="6">
        <v>45146</v>
      </c>
      <c r="B178" s="6">
        <v>45142</v>
      </c>
      <c r="C178" s="7" t="s">
        <v>59</v>
      </c>
      <c r="D178" s="7" t="str">
        <f>VLOOKUP(C178,'Account Allocation'!B:K,10,0)</f>
        <v>Omkar Sagavekar</v>
      </c>
      <c r="E178" s="7" t="s">
        <v>465</v>
      </c>
      <c r="F178" s="7" t="s">
        <v>48</v>
      </c>
      <c r="G178" s="7" t="s">
        <v>751</v>
      </c>
      <c r="H178" s="7" t="s">
        <v>2</v>
      </c>
      <c r="I178" s="7" t="s">
        <v>12</v>
      </c>
      <c r="J178" s="7"/>
      <c r="K178" s="7"/>
      <c r="L178" s="7"/>
      <c r="M178" s="7"/>
      <c r="N178" s="7"/>
      <c r="O178" s="6">
        <f t="shared" si="11"/>
        <v>0</v>
      </c>
      <c r="P178" s="7">
        <f t="shared" si="12"/>
        <v>-32247</v>
      </c>
      <c r="Q178" s="6" t="str">
        <f t="shared" si="13"/>
        <v>0-2 Days Resolution</v>
      </c>
      <c r="R178" s="7" t="str">
        <f t="shared" si="10"/>
        <v>NON-JIRA</v>
      </c>
      <c r="S178" s="7"/>
      <c r="T178" s="7" t="s">
        <v>61</v>
      </c>
      <c r="U178" s="7" t="s">
        <v>49</v>
      </c>
      <c r="V178" s="7" t="s">
        <v>960</v>
      </c>
      <c r="W178" s="7"/>
      <c r="X178" s="8" t="s">
        <v>1356</v>
      </c>
      <c r="Y178" s="7">
        <v>540498</v>
      </c>
      <c r="Z178" s="7" t="s">
        <v>50</v>
      </c>
      <c r="AA178" s="7" t="s">
        <v>1327</v>
      </c>
      <c r="AB178" s="7" t="s">
        <v>1328</v>
      </c>
      <c r="AC178" s="7"/>
      <c r="AD178" s="3" t="str">
        <f t="shared" si="14"/>
        <v>Ecolab_ZORCH INTERNATIONAL, INC._540498</v>
      </c>
      <c r="AE178" s="7"/>
      <c r="AF178" s="7"/>
    </row>
    <row r="179" spans="1:32" x14ac:dyDescent="0.35">
      <c r="A179" s="6">
        <v>45146</v>
      </c>
      <c r="B179" s="6">
        <v>45142</v>
      </c>
      <c r="C179" s="7" t="s">
        <v>59</v>
      </c>
      <c r="D179" s="7" t="str">
        <f>VLOOKUP(C179,'Account Allocation'!B:K,10,0)</f>
        <v>Omkar Sagavekar</v>
      </c>
      <c r="E179" s="7" t="s">
        <v>466</v>
      </c>
      <c r="F179" s="7" t="s">
        <v>48</v>
      </c>
      <c r="G179" s="7" t="s">
        <v>752</v>
      </c>
      <c r="H179" s="7" t="s">
        <v>2</v>
      </c>
      <c r="I179" s="7" t="s">
        <v>12</v>
      </c>
      <c r="J179" s="7"/>
      <c r="K179" s="7"/>
      <c r="L179" s="7"/>
      <c r="M179" s="7"/>
      <c r="N179" s="7"/>
      <c r="O179" s="6">
        <f t="shared" si="11"/>
        <v>0</v>
      </c>
      <c r="P179" s="7">
        <f t="shared" si="12"/>
        <v>-32247</v>
      </c>
      <c r="Q179" s="6" t="str">
        <f t="shared" si="13"/>
        <v>0-2 Days Resolution</v>
      </c>
      <c r="R179" s="7" t="str">
        <f t="shared" si="10"/>
        <v>NON-JIRA</v>
      </c>
      <c r="S179" s="7"/>
      <c r="T179" s="7" t="s">
        <v>61</v>
      </c>
      <c r="U179" s="7" t="s">
        <v>49</v>
      </c>
      <c r="V179" s="7" t="s">
        <v>961</v>
      </c>
      <c r="W179" s="7"/>
      <c r="X179" s="8" t="s">
        <v>1356</v>
      </c>
      <c r="Y179" s="7">
        <v>540498</v>
      </c>
      <c r="Z179" s="7" t="s">
        <v>50</v>
      </c>
      <c r="AA179" s="7" t="s">
        <v>1329</v>
      </c>
      <c r="AB179" s="7" t="s">
        <v>1330</v>
      </c>
      <c r="AC179" s="7"/>
      <c r="AD179" s="3" t="str">
        <f t="shared" si="14"/>
        <v>Ecolab_ZORCH INTERNATIONAL, INC._540498</v>
      </c>
      <c r="AE179" s="7"/>
      <c r="AF179" s="7"/>
    </row>
    <row r="180" spans="1:32" x14ac:dyDescent="0.35">
      <c r="A180" s="6">
        <v>45146</v>
      </c>
      <c r="B180" s="6">
        <v>45142</v>
      </c>
      <c r="C180" s="7" t="s">
        <v>59</v>
      </c>
      <c r="D180" s="7" t="str">
        <f>VLOOKUP(C180,'Account Allocation'!B:K,10,0)</f>
        <v>Omkar Sagavekar</v>
      </c>
      <c r="E180" s="7" t="s">
        <v>467</v>
      </c>
      <c r="F180" s="7" t="s">
        <v>48</v>
      </c>
      <c r="G180" s="7" t="s">
        <v>753</v>
      </c>
      <c r="H180" s="7" t="s">
        <v>2</v>
      </c>
      <c r="I180" s="7" t="s">
        <v>12</v>
      </c>
      <c r="J180" s="7"/>
      <c r="K180" s="7"/>
      <c r="L180" s="7"/>
      <c r="M180" s="7"/>
      <c r="N180" s="7"/>
      <c r="O180" s="6">
        <f t="shared" si="11"/>
        <v>0</v>
      </c>
      <c r="P180" s="7">
        <f t="shared" si="12"/>
        <v>-32247</v>
      </c>
      <c r="Q180" s="6" t="str">
        <f t="shared" si="13"/>
        <v>0-2 Days Resolution</v>
      </c>
      <c r="R180" s="7" t="str">
        <f t="shared" si="10"/>
        <v>NON-JIRA</v>
      </c>
      <c r="S180" s="7"/>
      <c r="T180" s="7" t="s">
        <v>61</v>
      </c>
      <c r="U180" s="7" t="s">
        <v>49</v>
      </c>
      <c r="V180" s="7" t="s">
        <v>962</v>
      </c>
      <c r="W180" s="7"/>
      <c r="X180" s="8" t="s">
        <v>1356</v>
      </c>
      <c r="Y180" s="7">
        <v>540498</v>
      </c>
      <c r="Z180" s="7" t="s">
        <v>50</v>
      </c>
      <c r="AA180" s="7" t="s">
        <v>1331</v>
      </c>
      <c r="AB180" s="7" t="s">
        <v>1332</v>
      </c>
      <c r="AC180" s="7"/>
      <c r="AD180" s="3" t="str">
        <f t="shared" si="14"/>
        <v>Ecolab_ZORCH INTERNATIONAL, INC._540498</v>
      </c>
      <c r="AE180" s="7"/>
      <c r="AF180" s="7"/>
    </row>
    <row r="181" spans="1:32" x14ac:dyDescent="0.35">
      <c r="A181" s="6">
        <v>45146</v>
      </c>
      <c r="B181" s="6">
        <v>45142</v>
      </c>
      <c r="C181" s="7" t="s">
        <v>59</v>
      </c>
      <c r="D181" s="7" t="str">
        <f>VLOOKUP(C181,'Account Allocation'!B:K,10,0)</f>
        <v>Omkar Sagavekar</v>
      </c>
      <c r="E181" s="7" t="s">
        <v>468</v>
      </c>
      <c r="F181" s="7" t="s">
        <v>48</v>
      </c>
      <c r="G181" s="7" t="s">
        <v>754</v>
      </c>
      <c r="H181" s="7" t="s">
        <v>2</v>
      </c>
      <c r="I181" s="7" t="s">
        <v>12</v>
      </c>
      <c r="J181" s="7"/>
      <c r="K181" s="7"/>
      <c r="L181" s="7"/>
      <c r="M181" s="7"/>
      <c r="N181" s="7"/>
      <c r="O181" s="6">
        <f t="shared" si="11"/>
        <v>0</v>
      </c>
      <c r="P181" s="7">
        <f t="shared" si="12"/>
        <v>-32247</v>
      </c>
      <c r="Q181" s="6" t="str">
        <f t="shared" si="13"/>
        <v>0-2 Days Resolution</v>
      </c>
      <c r="R181" s="7" t="str">
        <f t="shared" si="10"/>
        <v>NON-JIRA</v>
      </c>
      <c r="S181" s="7"/>
      <c r="T181" s="7" t="s">
        <v>61</v>
      </c>
      <c r="U181" s="7" t="s">
        <v>49</v>
      </c>
      <c r="V181" s="7" t="s">
        <v>963</v>
      </c>
      <c r="W181" s="7"/>
      <c r="X181" s="8" t="s">
        <v>1356</v>
      </c>
      <c r="Y181" s="7">
        <v>540498</v>
      </c>
      <c r="Z181" s="7" t="s">
        <v>50</v>
      </c>
      <c r="AA181" s="7" t="s">
        <v>1333</v>
      </c>
      <c r="AB181" s="7" t="s">
        <v>1334</v>
      </c>
      <c r="AC181" s="7"/>
      <c r="AD181" s="3" t="str">
        <f t="shared" si="14"/>
        <v>Ecolab_ZORCH INTERNATIONAL, INC._540498</v>
      </c>
      <c r="AE181" s="7"/>
      <c r="AF181" s="7"/>
    </row>
    <row r="182" spans="1:32" x14ac:dyDescent="0.35">
      <c r="A182" s="6">
        <v>45146</v>
      </c>
      <c r="B182" s="6">
        <v>45142</v>
      </c>
      <c r="C182" s="7" t="s">
        <v>59</v>
      </c>
      <c r="D182" s="7" t="str">
        <f>VLOOKUP(C182,'Account Allocation'!B:K,10,0)</f>
        <v>Omkar Sagavekar</v>
      </c>
      <c r="E182" s="7" t="s">
        <v>469</v>
      </c>
      <c r="F182" s="7" t="s">
        <v>48</v>
      </c>
      <c r="G182" s="7" t="s">
        <v>755</v>
      </c>
      <c r="H182" s="7" t="s">
        <v>2</v>
      </c>
      <c r="I182" s="7" t="s">
        <v>12</v>
      </c>
      <c r="J182" s="7"/>
      <c r="K182" s="7"/>
      <c r="L182" s="7"/>
      <c r="M182" s="7"/>
      <c r="N182" s="7"/>
      <c r="O182" s="6">
        <f t="shared" si="11"/>
        <v>0</v>
      </c>
      <c r="P182" s="7">
        <f t="shared" si="12"/>
        <v>-32247</v>
      </c>
      <c r="Q182" s="6" t="str">
        <f t="shared" si="13"/>
        <v>0-2 Days Resolution</v>
      </c>
      <c r="R182" s="7" t="str">
        <f t="shared" si="10"/>
        <v>NON-JIRA</v>
      </c>
      <c r="S182" s="7"/>
      <c r="T182" s="7" t="s">
        <v>61</v>
      </c>
      <c r="U182" s="7" t="s">
        <v>49</v>
      </c>
      <c r="V182" s="7" t="s">
        <v>964</v>
      </c>
      <c r="W182" s="7"/>
      <c r="X182" s="8" t="s">
        <v>1356</v>
      </c>
      <c r="Y182" s="7">
        <v>540498</v>
      </c>
      <c r="Z182" s="7" t="s">
        <v>50</v>
      </c>
      <c r="AA182" s="7" t="s">
        <v>1335</v>
      </c>
      <c r="AB182" s="7" t="s">
        <v>1336</v>
      </c>
      <c r="AC182" s="7"/>
      <c r="AD182" s="3" t="str">
        <f t="shared" si="14"/>
        <v>Ecolab_ZORCH INTERNATIONAL, INC._540498</v>
      </c>
      <c r="AE182" s="7"/>
      <c r="AF182" s="7"/>
    </row>
    <row r="183" spans="1:32" x14ac:dyDescent="0.35">
      <c r="A183" s="6">
        <v>45146</v>
      </c>
      <c r="B183" s="6">
        <v>45142</v>
      </c>
      <c r="C183" s="7" t="s">
        <v>59</v>
      </c>
      <c r="D183" s="7" t="str">
        <f>VLOOKUP(C183,'Account Allocation'!B:K,10,0)</f>
        <v>Omkar Sagavekar</v>
      </c>
      <c r="E183" s="7" t="s">
        <v>470</v>
      </c>
      <c r="F183" s="7" t="s">
        <v>48</v>
      </c>
      <c r="G183" s="7" t="s">
        <v>756</v>
      </c>
      <c r="H183" s="7" t="s">
        <v>2</v>
      </c>
      <c r="I183" s="7" t="s">
        <v>12</v>
      </c>
      <c r="J183" s="7"/>
      <c r="K183" s="7"/>
      <c r="L183" s="7"/>
      <c r="M183" s="7"/>
      <c r="N183" s="7"/>
      <c r="O183" s="6">
        <f t="shared" si="11"/>
        <v>0</v>
      </c>
      <c r="P183" s="7">
        <f t="shared" si="12"/>
        <v>-32247</v>
      </c>
      <c r="Q183" s="6" t="str">
        <f t="shared" si="13"/>
        <v>0-2 Days Resolution</v>
      </c>
      <c r="R183" s="7" t="str">
        <f t="shared" si="10"/>
        <v>NON-JIRA</v>
      </c>
      <c r="S183" s="7"/>
      <c r="T183" s="7" t="s">
        <v>61</v>
      </c>
      <c r="U183" s="7" t="s">
        <v>49</v>
      </c>
      <c r="V183" s="7" t="s">
        <v>965</v>
      </c>
      <c r="W183" s="7"/>
      <c r="X183" s="8" t="s">
        <v>1356</v>
      </c>
      <c r="Y183" s="7">
        <v>540498</v>
      </c>
      <c r="Z183" s="7" t="s">
        <v>50</v>
      </c>
      <c r="AA183" s="7" t="s">
        <v>1337</v>
      </c>
      <c r="AB183" s="7" t="s">
        <v>1338</v>
      </c>
      <c r="AC183" s="7"/>
      <c r="AD183" s="3" t="str">
        <f t="shared" si="14"/>
        <v>Ecolab_ZORCH INTERNATIONAL, INC._540498</v>
      </c>
      <c r="AE183" s="7"/>
      <c r="AF183" s="7"/>
    </row>
    <row r="184" spans="1:32" x14ac:dyDescent="0.35">
      <c r="A184" s="6">
        <v>45146</v>
      </c>
      <c r="B184" s="6">
        <v>45142</v>
      </c>
      <c r="C184" s="7" t="s">
        <v>59</v>
      </c>
      <c r="D184" s="7" t="str">
        <f>VLOOKUP(C184,'Account Allocation'!B:K,10,0)</f>
        <v>Omkar Sagavekar</v>
      </c>
      <c r="E184" s="7" t="s">
        <v>471</v>
      </c>
      <c r="F184" s="7" t="s">
        <v>62</v>
      </c>
      <c r="G184" s="7" t="s">
        <v>757</v>
      </c>
      <c r="H184" s="7" t="s">
        <v>2</v>
      </c>
      <c r="I184" s="7" t="s">
        <v>12</v>
      </c>
      <c r="J184" s="7"/>
      <c r="K184" s="7"/>
      <c r="L184" s="7"/>
      <c r="M184" s="7"/>
      <c r="N184" s="7"/>
      <c r="O184" s="6">
        <f t="shared" si="11"/>
        <v>0</v>
      </c>
      <c r="P184" s="7">
        <f t="shared" si="12"/>
        <v>-32247</v>
      </c>
      <c r="Q184" s="6" t="str">
        <f t="shared" si="13"/>
        <v>0-2 Days Resolution</v>
      </c>
      <c r="R184" s="7" t="str">
        <f t="shared" si="10"/>
        <v>NON-JIRA</v>
      </c>
      <c r="S184" s="7"/>
      <c r="T184" s="7" t="s">
        <v>61</v>
      </c>
      <c r="U184" s="7" t="s">
        <v>49</v>
      </c>
      <c r="V184" s="7" t="s">
        <v>966</v>
      </c>
      <c r="W184" s="7"/>
      <c r="X184" s="8" t="s">
        <v>1356</v>
      </c>
      <c r="Y184" s="7">
        <v>540498</v>
      </c>
      <c r="Z184" s="7" t="s">
        <v>50</v>
      </c>
      <c r="AA184" s="7" t="s">
        <v>1339</v>
      </c>
      <c r="AB184" s="7" t="s">
        <v>1340</v>
      </c>
      <c r="AC184" s="7" t="s">
        <v>80</v>
      </c>
      <c r="AD184" s="3" t="str">
        <f t="shared" si="14"/>
        <v>Ecolab_ZORCH INTERNATIONAL, INC._540498</v>
      </c>
      <c r="AE184" s="7"/>
      <c r="AF184" s="7"/>
    </row>
    <row r="185" spans="1:32" x14ac:dyDescent="0.35">
      <c r="A185" s="6">
        <v>45146</v>
      </c>
      <c r="B185" s="6">
        <v>45142</v>
      </c>
      <c r="C185" s="7" t="s">
        <v>59</v>
      </c>
      <c r="D185" s="7" t="str">
        <f>VLOOKUP(C185,'Account Allocation'!B:K,10,0)</f>
        <v>Omkar Sagavekar</v>
      </c>
      <c r="E185" s="7" t="s">
        <v>475</v>
      </c>
      <c r="F185" s="7" t="s">
        <v>48</v>
      </c>
      <c r="G185" s="7" t="s">
        <v>761</v>
      </c>
      <c r="H185" s="7" t="s">
        <v>2</v>
      </c>
      <c r="I185" s="7" t="s">
        <v>12</v>
      </c>
      <c r="J185" s="7"/>
      <c r="K185" s="7"/>
      <c r="L185" s="7"/>
      <c r="M185" s="7"/>
      <c r="N185" s="7"/>
      <c r="O185" s="6">
        <f t="shared" si="11"/>
        <v>0</v>
      </c>
      <c r="P185" s="7">
        <f t="shared" si="12"/>
        <v>-32247</v>
      </c>
      <c r="Q185" s="6" t="str">
        <f t="shared" si="13"/>
        <v>0-2 Days Resolution</v>
      </c>
      <c r="R185" s="7" t="str">
        <f t="shared" si="10"/>
        <v>NON-JIRA</v>
      </c>
      <c r="S185" s="7"/>
      <c r="T185" s="7" t="s">
        <v>92</v>
      </c>
      <c r="U185" s="7" t="s">
        <v>49</v>
      </c>
      <c r="V185" s="7" t="s">
        <v>967</v>
      </c>
      <c r="W185" s="7" t="s">
        <v>1838</v>
      </c>
      <c r="X185" s="8" t="s">
        <v>1357</v>
      </c>
      <c r="Y185" s="7">
        <v>540493</v>
      </c>
      <c r="Z185" s="7" t="s">
        <v>50</v>
      </c>
      <c r="AA185" s="7" t="s">
        <v>1358</v>
      </c>
      <c r="AB185" s="7" t="s">
        <v>1359</v>
      </c>
      <c r="AC185" s="7"/>
      <c r="AD185" s="3" t="str">
        <f t="shared" si="14"/>
        <v>Ecolab_BDI_540493</v>
      </c>
      <c r="AE185" s="7"/>
      <c r="AF185" s="7"/>
    </row>
    <row r="186" spans="1:32" x14ac:dyDescent="0.35">
      <c r="A186" s="6">
        <v>45146</v>
      </c>
      <c r="B186" s="6">
        <v>45142</v>
      </c>
      <c r="C186" s="7" t="s">
        <v>66</v>
      </c>
      <c r="D186" s="7" t="str">
        <f>VLOOKUP(C186,'Account Allocation'!B:K,10,0)</f>
        <v>Omkar Sagavekar</v>
      </c>
      <c r="E186" s="7" t="s">
        <v>476</v>
      </c>
      <c r="F186" s="7" t="s">
        <v>48</v>
      </c>
      <c r="G186" s="7" t="s">
        <v>762</v>
      </c>
      <c r="H186" s="7" t="s">
        <v>2</v>
      </c>
      <c r="I186" s="7" t="s">
        <v>12</v>
      </c>
      <c r="J186" s="7"/>
      <c r="K186" s="7"/>
      <c r="L186" s="7"/>
      <c r="M186" s="7"/>
      <c r="N186" s="7"/>
      <c r="O186" s="6">
        <f t="shared" si="11"/>
        <v>0</v>
      </c>
      <c r="P186" s="7">
        <f t="shared" si="12"/>
        <v>-32247</v>
      </c>
      <c r="Q186" s="6" t="str">
        <f t="shared" si="13"/>
        <v>0-2 Days Resolution</v>
      </c>
      <c r="R186" s="7" t="str">
        <f t="shared" si="10"/>
        <v>NON-JIRA</v>
      </c>
      <c r="S186" s="7"/>
      <c r="T186" s="7" t="s">
        <v>67</v>
      </c>
      <c r="U186" s="7" t="s">
        <v>49</v>
      </c>
      <c r="V186" s="7" t="s">
        <v>968</v>
      </c>
      <c r="W186" s="7" t="s">
        <v>1839</v>
      </c>
      <c r="X186" s="8" t="s">
        <v>1360</v>
      </c>
      <c r="Y186" s="7">
        <v>545568</v>
      </c>
      <c r="Z186" s="7" t="s">
        <v>50</v>
      </c>
      <c r="AA186" s="7" t="s">
        <v>1361</v>
      </c>
      <c r="AB186" s="7" t="s">
        <v>1362</v>
      </c>
      <c r="AC186" s="7"/>
      <c r="AD186" s="3" t="str">
        <f t="shared" si="14"/>
        <v>Kiewit_Amazon Capital Services Inc_545568</v>
      </c>
      <c r="AE186" s="7"/>
      <c r="AF186" s="7"/>
    </row>
    <row r="187" spans="1:32" x14ac:dyDescent="0.35">
      <c r="A187" s="6">
        <v>45146</v>
      </c>
      <c r="B187" s="6">
        <v>45142</v>
      </c>
      <c r="C187" s="7" t="s">
        <v>66</v>
      </c>
      <c r="D187" s="7" t="str">
        <f>VLOOKUP(C187,'Account Allocation'!B:K,10,0)</f>
        <v>Omkar Sagavekar</v>
      </c>
      <c r="E187" s="7" t="s">
        <v>472</v>
      </c>
      <c r="F187" s="7" t="s">
        <v>48</v>
      </c>
      <c r="G187" s="7" t="s">
        <v>735</v>
      </c>
      <c r="H187" s="7" t="s">
        <v>2</v>
      </c>
      <c r="I187" s="7" t="s">
        <v>12</v>
      </c>
      <c r="J187" s="7"/>
      <c r="K187" s="7"/>
      <c r="L187" s="7"/>
      <c r="M187" s="7"/>
      <c r="N187" s="7"/>
      <c r="O187" s="6">
        <f t="shared" si="11"/>
        <v>0</v>
      </c>
      <c r="P187" s="7">
        <f t="shared" si="12"/>
        <v>-32247</v>
      </c>
      <c r="Q187" s="6" t="str">
        <f t="shared" si="13"/>
        <v>0-2 Days Resolution</v>
      </c>
      <c r="R187" s="7" t="str">
        <f t="shared" si="10"/>
        <v>NON-JIRA</v>
      </c>
      <c r="S187" s="7"/>
      <c r="T187" s="7" t="s">
        <v>79</v>
      </c>
      <c r="U187" s="7" t="s">
        <v>56</v>
      </c>
      <c r="V187" s="7" t="s">
        <v>969</v>
      </c>
      <c r="W187" s="7"/>
      <c r="X187" s="8" t="s">
        <v>1363</v>
      </c>
      <c r="Y187" s="7">
        <v>566022</v>
      </c>
      <c r="Z187" s="7" t="s">
        <v>57</v>
      </c>
      <c r="AA187" s="7" t="s">
        <v>1341</v>
      </c>
      <c r="AB187" s="7" t="s">
        <v>1342</v>
      </c>
      <c r="AC187" s="7"/>
      <c r="AD187" s="3" t="str">
        <f t="shared" si="14"/>
        <v>Kiewit_Staples Contract &amp; Commercial Inc Staples Advantage Staples Contract &amp; Commercial LLC_566022</v>
      </c>
      <c r="AE187" s="7"/>
      <c r="AF187" s="7"/>
    </row>
    <row r="188" spans="1:32" x14ac:dyDescent="0.35">
      <c r="A188" s="6">
        <v>45146</v>
      </c>
      <c r="B188" s="6">
        <v>45142</v>
      </c>
      <c r="C188" s="7" t="s">
        <v>66</v>
      </c>
      <c r="D188" s="7" t="str">
        <f>VLOOKUP(C188,'Account Allocation'!B:K,10,0)</f>
        <v>Omkar Sagavekar</v>
      </c>
      <c r="E188" s="7" t="s">
        <v>477</v>
      </c>
      <c r="F188" s="7" t="s">
        <v>48</v>
      </c>
      <c r="G188" s="7" t="s">
        <v>763</v>
      </c>
      <c r="H188" s="7" t="s">
        <v>2</v>
      </c>
      <c r="I188" s="7" t="s">
        <v>12</v>
      </c>
      <c r="J188" s="7"/>
      <c r="K188" s="7"/>
      <c r="L188" s="7"/>
      <c r="M188" s="7"/>
      <c r="N188" s="7"/>
      <c r="O188" s="6">
        <f t="shared" si="11"/>
        <v>0</v>
      </c>
      <c r="P188" s="7">
        <f t="shared" si="12"/>
        <v>-32247</v>
      </c>
      <c r="Q188" s="6" t="str">
        <f t="shared" si="13"/>
        <v>0-2 Days Resolution</v>
      </c>
      <c r="R188" s="7" t="str">
        <f t="shared" si="10"/>
        <v>NON-JIRA</v>
      </c>
      <c r="S188" s="7"/>
      <c r="T188" s="7" t="s">
        <v>81</v>
      </c>
      <c r="U188" s="7" t="s">
        <v>49</v>
      </c>
      <c r="V188" s="7" t="s">
        <v>970</v>
      </c>
      <c r="W188" s="7" t="s">
        <v>1840</v>
      </c>
      <c r="X188" s="8" t="s">
        <v>1364</v>
      </c>
      <c r="Y188" s="7">
        <v>572685</v>
      </c>
      <c r="Z188" s="7" t="s">
        <v>50</v>
      </c>
      <c r="AA188" s="7" t="s">
        <v>1365</v>
      </c>
      <c r="AB188" s="7" t="s">
        <v>1366</v>
      </c>
      <c r="AC188" s="7"/>
      <c r="AD188" s="3" t="str">
        <f t="shared" si="14"/>
        <v>Kiewit_Hilti Inc_572685</v>
      </c>
      <c r="AE188" s="7"/>
      <c r="AF188" s="7"/>
    </row>
    <row r="189" spans="1:32" x14ac:dyDescent="0.35">
      <c r="A189" s="6">
        <v>45146</v>
      </c>
      <c r="B189" s="6">
        <v>45142</v>
      </c>
      <c r="C189" s="7" t="s">
        <v>73</v>
      </c>
      <c r="D189" s="7" t="str">
        <f>VLOOKUP(C189,'Account Allocation'!B:K,10,0)</f>
        <v>Aditya Yadav</v>
      </c>
      <c r="E189" s="7" t="s">
        <v>478</v>
      </c>
      <c r="F189" s="7" t="s">
        <v>48</v>
      </c>
      <c r="G189" s="7" t="s">
        <v>764</v>
      </c>
      <c r="H189" s="7" t="s">
        <v>2</v>
      </c>
      <c r="I189" s="7" t="s">
        <v>12</v>
      </c>
      <c r="J189" s="7"/>
      <c r="K189" s="7"/>
      <c r="L189" s="7"/>
      <c r="M189" s="7"/>
      <c r="N189" s="7"/>
      <c r="O189" s="6">
        <f t="shared" si="11"/>
        <v>0</v>
      </c>
      <c r="P189" s="7">
        <f t="shared" si="12"/>
        <v>-32247</v>
      </c>
      <c r="Q189" s="6" t="str">
        <f t="shared" si="13"/>
        <v>0-2 Days Resolution</v>
      </c>
      <c r="R189" s="7" t="str">
        <f t="shared" si="10"/>
        <v>NON-JIRA</v>
      </c>
      <c r="S189" s="7"/>
      <c r="T189" s="7" t="s">
        <v>74</v>
      </c>
      <c r="U189" s="7" t="s">
        <v>49</v>
      </c>
      <c r="V189" s="7" t="s">
        <v>971</v>
      </c>
      <c r="W189" s="7"/>
      <c r="X189" s="8" t="s">
        <v>1367</v>
      </c>
      <c r="Y189" s="7">
        <v>78695</v>
      </c>
      <c r="Z189" s="7" t="s">
        <v>50</v>
      </c>
      <c r="AA189" s="7" t="s">
        <v>1368</v>
      </c>
      <c r="AB189" s="7" t="s">
        <v>1369</v>
      </c>
      <c r="AC189" s="7"/>
      <c r="AD189" s="3" t="str">
        <f t="shared" si="14"/>
        <v>CincinnatiBell_POWER&amp;TELEPHONE SUPPLY_78695</v>
      </c>
      <c r="AE189" s="7"/>
      <c r="AF189" s="7"/>
    </row>
    <row r="190" spans="1:32" x14ac:dyDescent="0.35">
      <c r="A190" s="6">
        <v>45146</v>
      </c>
      <c r="B190" s="6">
        <v>45142</v>
      </c>
      <c r="C190" s="7" t="s">
        <v>52</v>
      </c>
      <c r="D190" s="7" t="str">
        <f>VLOOKUP(C190,'Account Allocation'!B:K,10,0)</f>
        <v>Aditya Yadav</v>
      </c>
      <c r="E190" s="7" t="s">
        <v>479</v>
      </c>
      <c r="F190" s="7" t="s">
        <v>48</v>
      </c>
      <c r="G190" s="7" t="s">
        <v>765</v>
      </c>
      <c r="H190" s="7" t="s">
        <v>2</v>
      </c>
      <c r="I190" s="7" t="s">
        <v>12</v>
      </c>
      <c r="J190" s="7"/>
      <c r="K190" s="7"/>
      <c r="L190" s="7"/>
      <c r="M190" s="7"/>
      <c r="N190" s="7"/>
      <c r="O190" s="6">
        <f t="shared" si="11"/>
        <v>0</v>
      </c>
      <c r="P190" s="7">
        <f t="shared" si="12"/>
        <v>-32247</v>
      </c>
      <c r="Q190" s="6" t="str">
        <f t="shared" si="13"/>
        <v>0-2 Days Resolution</v>
      </c>
      <c r="R190" s="7" t="str">
        <f t="shared" si="10"/>
        <v>NON-JIRA</v>
      </c>
      <c r="S190" s="7"/>
      <c r="T190" s="7" t="s">
        <v>55</v>
      </c>
      <c r="U190" s="7" t="s">
        <v>49</v>
      </c>
      <c r="V190" s="7" t="s">
        <v>972</v>
      </c>
      <c r="W190" s="7" t="s">
        <v>1841</v>
      </c>
      <c r="X190" s="8" t="s">
        <v>1370</v>
      </c>
      <c r="Y190" s="7">
        <v>455644</v>
      </c>
      <c r="Z190" s="7" t="s">
        <v>50</v>
      </c>
      <c r="AA190" s="7" t="s">
        <v>1371</v>
      </c>
      <c r="AB190" s="7" t="s">
        <v>1372</v>
      </c>
      <c r="AC190" s="7"/>
      <c r="AD190" s="3" t="str">
        <f t="shared" si="14"/>
        <v>ABM_WAXIE SANITARY SUPPLY_455644</v>
      </c>
      <c r="AE190" s="7"/>
      <c r="AF190" s="7"/>
    </row>
    <row r="191" spans="1:32" x14ac:dyDescent="0.35">
      <c r="A191" s="6">
        <v>45146</v>
      </c>
      <c r="B191" s="6">
        <v>45142</v>
      </c>
      <c r="C191" s="7" t="s">
        <v>52</v>
      </c>
      <c r="D191" s="7" t="str">
        <f>VLOOKUP(C191,'Account Allocation'!B:K,10,0)</f>
        <v>Aditya Yadav</v>
      </c>
      <c r="E191" s="7" t="s">
        <v>480</v>
      </c>
      <c r="F191" s="7" t="s">
        <v>48</v>
      </c>
      <c r="G191" s="7" t="s">
        <v>766</v>
      </c>
      <c r="H191" s="7" t="s">
        <v>2</v>
      </c>
      <c r="I191" s="7" t="s">
        <v>12</v>
      </c>
      <c r="J191" s="7"/>
      <c r="K191" s="7"/>
      <c r="L191" s="7"/>
      <c r="M191" s="7"/>
      <c r="N191" s="7"/>
      <c r="O191" s="6">
        <f t="shared" si="11"/>
        <v>0</v>
      </c>
      <c r="P191" s="7">
        <f t="shared" si="12"/>
        <v>-32247</v>
      </c>
      <c r="Q191" s="6" t="str">
        <f t="shared" si="13"/>
        <v>0-2 Days Resolution</v>
      </c>
      <c r="R191" s="7" t="str">
        <f t="shared" si="10"/>
        <v>NON-JIRA</v>
      </c>
      <c r="S191" s="7"/>
      <c r="T191" s="7" t="s">
        <v>76</v>
      </c>
      <c r="U191" s="7" t="s">
        <v>49</v>
      </c>
      <c r="V191" s="7" t="s">
        <v>973</v>
      </c>
      <c r="W191" s="7"/>
      <c r="X191" s="8" t="s">
        <v>1373</v>
      </c>
      <c r="Y191" s="7">
        <v>394448</v>
      </c>
      <c r="Z191" s="7" t="s">
        <v>50</v>
      </c>
      <c r="AA191" s="7" t="s">
        <v>1374</v>
      </c>
      <c r="AB191" s="7" t="s">
        <v>1375</v>
      </c>
      <c r="AC191" s="7"/>
      <c r="AD191" s="3" t="str">
        <f t="shared" si="14"/>
        <v>ABM_DADE PAPER &amp; BAG_394448</v>
      </c>
      <c r="AE191" s="7"/>
      <c r="AF191" s="7"/>
    </row>
    <row r="192" spans="1:32" x14ac:dyDescent="0.35">
      <c r="A192" s="6">
        <v>45146</v>
      </c>
      <c r="B192" s="6">
        <v>45142</v>
      </c>
      <c r="C192" s="7" t="s">
        <v>59</v>
      </c>
      <c r="D192" s="7" t="str">
        <f>VLOOKUP(C192,'Account Allocation'!B:K,10,0)</f>
        <v>Omkar Sagavekar</v>
      </c>
      <c r="E192" s="7" t="s">
        <v>481</v>
      </c>
      <c r="F192" s="7" t="s">
        <v>48</v>
      </c>
      <c r="G192" s="7" t="s">
        <v>767</v>
      </c>
      <c r="H192" s="7" t="s">
        <v>2</v>
      </c>
      <c r="I192" s="7" t="s">
        <v>12</v>
      </c>
      <c r="J192" s="7"/>
      <c r="K192" s="7"/>
      <c r="L192" s="7"/>
      <c r="M192" s="7"/>
      <c r="N192" s="7"/>
      <c r="O192" s="6">
        <f t="shared" si="11"/>
        <v>0</v>
      </c>
      <c r="P192" s="7">
        <f t="shared" si="12"/>
        <v>-32247</v>
      </c>
      <c r="Q192" s="6" t="str">
        <f t="shared" si="13"/>
        <v>0-2 Days Resolution</v>
      </c>
      <c r="R192" s="7" t="str">
        <f t="shared" si="10"/>
        <v>NON-JIRA</v>
      </c>
      <c r="S192" s="7"/>
      <c r="T192" s="7" t="s">
        <v>104</v>
      </c>
      <c r="U192" s="7" t="s">
        <v>49</v>
      </c>
      <c r="V192" s="7" t="s">
        <v>974</v>
      </c>
      <c r="W192" s="7" t="s">
        <v>1842</v>
      </c>
      <c r="X192" s="8" t="s">
        <v>1376</v>
      </c>
      <c r="Y192" s="7">
        <v>540500</v>
      </c>
      <c r="Z192" s="7" t="s">
        <v>50</v>
      </c>
      <c r="AA192" s="7" t="s">
        <v>1377</v>
      </c>
      <c r="AB192" s="7" t="s">
        <v>1378</v>
      </c>
      <c r="AC192" s="7"/>
      <c r="AD192" s="3" t="str">
        <f t="shared" si="14"/>
        <v>Ecolab_BUSINESS CARDS SERVICE INC_540500</v>
      </c>
      <c r="AE192" s="7"/>
      <c r="AF192" s="7"/>
    </row>
    <row r="193" spans="1:32" x14ac:dyDescent="0.35">
      <c r="A193" s="6">
        <v>45146</v>
      </c>
      <c r="B193" s="6">
        <v>45142</v>
      </c>
      <c r="C193" s="7" t="s">
        <v>59</v>
      </c>
      <c r="D193" s="7" t="str">
        <f>VLOOKUP(C193,'Account Allocation'!B:K,10,0)</f>
        <v>Omkar Sagavekar</v>
      </c>
      <c r="E193" s="7" t="s">
        <v>482</v>
      </c>
      <c r="F193" s="7" t="s">
        <v>48</v>
      </c>
      <c r="G193" s="7" t="s">
        <v>768</v>
      </c>
      <c r="H193" s="7" t="s">
        <v>2</v>
      </c>
      <c r="I193" s="7" t="s">
        <v>12</v>
      </c>
      <c r="J193" s="7"/>
      <c r="K193" s="7"/>
      <c r="L193" s="7"/>
      <c r="M193" s="7"/>
      <c r="N193" s="7"/>
      <c r="O193" s="6">
        <f t="shared" si="11"/>
        <v>0</v>
      </c>
      <c r="P193" s="7">
        <f t="shared" si="12"/>
        <v>-32247</v>
      </c>
      <c r="Q193" s="6" t="str">
        <f t="shared" si="13"/>
        <v>0-2 Days Resolution</v>
      </c>
      <c r="R193" s="7" t="str">
        <f t="shared" si="10"/>
        <v>NON-JIRA</v>
      </c>
      <c r="S193" s="7"/>
      <c r="T193" s="7" t="s">
        <v>104</v>
      </c>
      <c r="U193" s="7" t="s">
        <v>49</v>
      </c>
      <c r="V193" s="7" t="s">
        <v>975</v>
      </c>
      <c r="W193" s="7" t="s">
        <v>1843</v>
      </c>
      <c r="X193" s="8" t="s">
        <v>1379</v>
      </c>
      <c r="Y193" s="7">
        <v>540500</v>
      </c>
      <c r="Z193" s="7" t="s">
        <v>50</v>
      </c>
      <c r="AA193" s="7" t="s">
        <v>1380</v>
      </c>
      <c r="AB193" s="7" t="s">
        <v>1381</v>
      </c>
      <c r="AC193" s="7"/>
      <c r="AD193" s="3" t="str">
        <f t="shared" si="14"/>
        <v>Ecolab_BUSINESS CARDS SERVICE INC_540500</v>
      </c>
      <c r="AE193" s="7"/>
      <c r="AF193" s="7"/>
    </row>
    <row r="194" spans="1:32" x14ac:dyDescent="0.35">
      <c r="A194" s="6">
        <v>45146</v>
      </c>
      <c r="B194" s="6">
        <v>45142</v>
      </c>
      <c r="C194" s="7" t="s">
        <v>59</v>
      </c>
      <c r="D194" s="7" t="str">
        <f>VLOOKUP(C194,'Account Allocation'!B:K,10,0)</f>
        <v>Omkar Sagavekar</v>
      </c>
      <c r="E194" s="7" t="s">
        <v>483</v>
      </c>
      <c r="F194" s="7" t="s">
        <v>48</v>
      </c>
      <c r="G194" s="7" t="s">
        <v>769</v>
      </c>
      <c r="H194" s="7" t="s">
        <v>2</v>
      </c>
      <c r="I194" s="7" t="s">
        <v>12</v>
      </c>
      <c r="J194" s="7"/>
      <c r="K194" s="7"/>
      <c r="L194" s="7"/>
      <c r="M194" s="7"/>
      <c r="N194" s="7"/>
      <c r="O194" s="6">
        <f t="shared" si="11"/>
        <v>0</v>
      </c>
      <c r="P194" s="7">
        <f t="shared" si="12"/>
        <v>-32247</v>
      </c>
      <c r="Q194" s="6" t="str">
        <f t="shared" si="13"/>
        <v>0-2 Days Resolution</v>
      </c>
      <c r="R194" s="7" t="str">
        <f t="shared" si="10"/>
        <v>NON-JIRA</v>
      </c>
      <c r="S194" s="7"/>
      <c r="T194" s="7" t="s">
        <v>104</v>
      </c>
      <c r="U194" s="7" t="s">
        <v>49</v>
      </c>
      <c r="V194" s="7" t="s">
        <v>976</v>
      </c>
      <c r="W194" s="7" t="s">
        <v>1844</v>
      </c>
      <c r="X194" s="8" t="s">
        <v>1379</v>
      </c>
      <c r="Y194" s="7">
        <v>540500</v>
      </c>
      <c r="Z194" s="7" t="s">
        <v>50</v>
      </c>
      <c r="AA194" s="7" t="s">
        <v>1382</v>
      </c>
      <c r="AB194" s="7" t="s">
        <v>1383</v>
      </c>
      <c r="AC194" s="7"/>
      <c r="AD194" s="3" t="str">
        <f t="shared" si="14"/>
        <v>Ecolab_BUSINESS CARDS SERVICE INC_540500</v>
      </c>
      <c r="AE194" s="7"/>
      <c r="AF194" s="7"/>
    </row>
    <row r="195" spans="1:32" x14ac:dyDescent="0.35">
      <c r="A195" s="6">
        <v>45146</v>
      </c>
      <c r="B195" s="6">
        <v>45142</v>
      </c>
      <c r="C195" s="7" t="s">
        <v>59</v>
      </c>
      <c r="D195" s="7" t="str">
        <f>VLOOKUP(C195,'Account Allocation'!B:K,10,0)</f>
        <v>Omkar Sagavekar</v>
      </c>
      <c r="E195" s="7" t="s">
        <v>484</v>
      </c>
      <c r="F195" s="7" t="s">
        <v>62</v>
      </c>
      <c r="G195" s="7" t="s">
        <v>770</v>
      </c>
      <c r="H195" s="7" t="s">
        <v>2</v>
      </c>
      <c r="I195" s="7" t="s">
        <v>12</v>
      </c>
      <c r="J195" s="7"/>
      <c r="K195" s="7"/>
      <c r="L195" s="7"/>
      <c r="M195" s="7"/>
      <c r="N195" s="7"/>
      <c r="O195" s="6">
        <f t="shared" si="11"/>
        <v>0</v>
      </c>
      <c r="P195" s="7">
        <f t="shared" si="12"/>
        <v>-32247</v>
      </c>
      <c r="Q195" s="6" t="str">
        <f t="shared" si="13"/>
        <v>0-2 Days Resolution</v>
      </c>
      <c r="R195" s="7" t="str">
        <f t="shared" si="10"/>
        <v>NON-JIRA</v>
      </c>
      <c r="S195" s="7"/>
      <c r="T195" s="7" t="s">
        <v>78</v>
      </c>
      <c r="U195" s="7" t="s">
        <v>49</v>
      </c>
      <c r="V195" s="7" t="s">
        <v>977</v>
      </c>
      <c r="W195" s="7" t="s">
        <v>1845</v>
      </c>
      <c r="X195" s="8" t="s">
        <v>1384</v>
      </c>
      <c r="Y195" s="7">
        <v>540488</v>
      </c>
      <c r="Z195" s="7" t="s">
        <v>50</v>
      </c>
      <c r="AA195" s="7" t="s">
        <v>1385</v>
      </c>
      <c r="AB195" s="7" t="s">
        <v>1386</v>
      </c>
      <c r="AC195" s="7" t="s">
        <v>64</v>
      </c>
      <c r="AD195" s="3" t="str">
        <f t="shared" si="14"/>
        <v>Ecolab_OFFICE DEPOT_540488</v>
      </c>
      <c r="AE195" s="7"/>
      <c r="AF195" s="7"/>
    </row>
    <row r="196" spans="1:32" x14ac:dyDescent="0.35">
      <c r="A196" s="6">
        <v>45146</v>
      </c>
      <c r="B196" s="6">
        <v>45142</v>
      </c>
      <c r="C196" s="7" t="s">
        <v>59</v>
      </c>
      <c r="D196" s="7" t="str">
        <f>VLOOKUP(C196,'Account Allocation'!B:K,10,0)</f>
        <v>Omkar Sagavekar</v>
      </c>
      <c r="E196" s="7" t="s">
        <v>485</v>
      </c>
      <c r="F196" s="7" t="s">
        <v>62</v>
      </c>
      <c r="G196" s="7" t="s">
        <v>771</v>
      </c>
      <c r="H196" s="7" t="s">
        <v>2</v>
      </c>
      <c r="I196" s="7" t="s">
        <v>12</v>
      </c>
      <c r="J196" s="7"/>
      <c r="K196" s="7"/>
      <c r="L196" s="7"/>
      <c r="M196" s="7"/>
      <c r="N196" s="7"/>
      <c r="O196" s="6">
        <f t="shared" si="11"/>
        <v>0</v>
      </c>
      <c r="P196" s="7">
        <f t="shared" si="12"/>
        <v>-32247</v>
      </c>
      <c r="Q196" s="6" t="str">
        <f t="shared" si="13"/>
        <v>0-2 Days Resolution</v>
      </c>
      <c r="R196" s="7" t="str">
        <f t="shared" si="10"/>
        <v>NON-JIRA</v>
      </c>
      <c r="S196" s="7"/>
      <c r="T196" s="7" t="s">
        <v>61</v>
      </c>
      <c r="U196" s="7" t="s">
        <v>49</v>
      </c>
      <c r="V196" s="7" t="s">
        <v>978</v>
      </c>
      <c r="W196" s="7"/>
      <c r="X196" s="8" t="s">
        <v>1387</v>
      </c>
      <c r="Y196" s="7">
        <v>540498</v>
      </c>
      <c r="Z196" s="7" t="s">
        <v>50</v>
      </c>
      <c r="AA196" s="7" t="s">
        <v>1388</v>
      </c>
      <c r="AB196" s="7" t="s">
        <v>1389</v>
      </c>
      <c r="AC196" s="7" t="s">
        <v>64</v>
      </c>
      <c r="AD196" s="3" t="str">
        <f t="shared" si="14"/>
        <v>Ecolab_ZORCH INTERNATIONAL, INC._540498</v>
      </c>
      <c r="AE196" s="7"/>
      <c r="AF196" s="7"/>
    </row>
    <row r="197" spans="1:32" x14ac:dyDescent="0.35">
      <c r="A197" s="6">
        <v>45146</v>
      </c>
      <c r="B197" s="6">
        <v>45142</v>
      </c>
      <c r="C197" s="7" t="s">
        <v>59</v>
      </c>
      <c r="D197" s="7" t="str">
        <f>VLOOKUP(C197,'Account Allocation'!B:K,10,0)</f>
        <v>Omkar Sagavekar</v>
      </c>
      <c r="E197" s="7" t="s">
        <v>486</v>
      </c>
      <c r="F197" s="7" t="s">
        <v>62</v>
      </c>
      <c r="G197" s="7" t="s">
        <v>772</v>
      </c>
      <c r="H197" s="7" t="s">
        <v>2</v>
      </c>
      <c r="I197" s="7" t="s">
        <v>12</v>
      </c>
      <c r="J197" s="7"/>
      <c r="K197" s="7"/>
      <c r="L197" s="7"/>
      <c r="M197" s="7"/>
      <c r="N197" s="7"/>
      <c r="O197" s="6">
        <f t="shared" si="11"/>
        <v>0</v>
      </c>
      <c r="P197" s="7">
        <f t="shared" si="12"/>
        <v>-32247</v>
      </c>
      <c r="Q197" s="6" t="str">
        <f t="shared" si="13"/>
        <v>0-2 Days Resolution</v>
      </c>
      <c r="R197" s="7" t="str">
        <f t="shared" si="10"/>
        <v>NON-JIRA</v>
      </c>
      <c r="S197" s="7"/>
      <c r="T197" s="7" t="s">
        <v>61</v>
      </c>
      <c r="U197" s="7" t="s">
        <v>49</v>
      </c>
      <c r="V197" s="7" t="s">
        <v>979</v>
      </c>
      <c r="W197" s="7"/>
      <c r="X197" s="8" t="s">
        <v>1387</v>
      </c>
      <c r="Y197" s="7">
        <v>540498</v>
      </c>
      <c r="Z197" s="7" t="s">
        <v>50</v>
      </c>
      <c r="AA197" s="7" t="s">
        <v>1390</v>
      </c>
      <c r="AB197" s="7" t="s">
        <v>1391</v>
      </c>
      <c r="AC197" s="7" t="s">
        <v>64</v>
      </c>
      <c r="AD197" s="3" t="str">
        <f t="shared" si="14"/>
        <v>Ecolab_ZORCH INTERNATIONAL, INC._540498</v>
      </c>
      <c r="AE197" s="7"/>
      <c r="AF197" s="7"/>
    </row>
    <row r="198" spans="1:32" x14ac:dyDescent="0.35">
      <c r="A198" s="6">
        <v>45146</v>
      </c>
      <c r="B198" s="6">
        <v>45142</v>
      </c>
      <c r="C198" s="7" t="s">
        <v>73</v>
      </c>
      <c r="D198" s="7" t="str">
        <f>VLOOKUP(C198,'Account Allocation'!B:K,10,0)</f>
        <v>Aditya Yadav</v>
      </c>
      <c r="E198" s="7" t="s">
        <v>487</v>
      </c>
      <c r="F198" s="7" t="s">
        <v>62</v>
      </c>
      <c r="G198" s="7" t="s">
        <v>773</v>
      </c>
      <c r="H198" s="7" t="s">
        <v>2</v>
      </c>
      <c r="I198" s="7" t="s">
        <v>12</v>
      </c>
      <c r="J198" s="7"/>
      <c r="K198" s="7"/>
      <c r="L198" s="7"/>
      <c r="M198" s="7"/>
      <c r="N198" s="7"/>
      <c r="O198" s="6">
        <f t="shared" si="11"/>
        <v>0</v>
      </c>
      <c r="P198" s="7">
        <f t="shared" si="12"/>
        <v>-32247</v>
      </c>
      <c r="Q198" s="6" t="str">
        <f t="shared" si="13"/>
        <v>0-2 Days Resolution</v>
      </c>
      <c r="R198" s="7" t="str">
        <f t="shared" si="10"/>
        <v>NON-JIRA</v>
      </c>
      <c r="S198" s="7"/>
      <c r="T198" s="7" t="s">
        <v>101</v>
      </c>
      <c r="U198" s="7" t="s">
        <v>49</v>
      </c>
      <c r="V198" s="7" t="s">
        <v>980</v>
      </c>
      <c r="W198" s="7"/>
      <c r="X198" s="8" t="s">
        <v>1392</v>
      </c>
      <c r="Y198" s="7">
        <v>170096</v>
      </c>
      <c r="Z198" s="7" t="s">
        <v>50</v>
      </c>
      <c r="AA198" s="7" t="s">
        <v>1393</v>
      </c>
      <c r="AB198" s="7" t="s">
        <v>1394</v>
      </c>
      <c r="AC198" s="7" t="s">
        <v>64</v>
      </c>
      <c r="AD198" s="3" t="str">
        <f t="shared" si="14"/>
        <v>CincinnatiBell_KGP LOGISTICS_170096</v>
      </c>
      <c r="AE198" s="7"/>
      <c r="AF198" s="7"/>
    </row>
    <row r="199" spans="1:32" x14ac:dyDescent="0.35">
      <c r="A199" s="6">
        <v>45146</v>
      </c>
      <c r="B199" s="6">
        <v>45142</v>
      </c>
      <c r="C199" s="7" t="s">
        <v>73</v>
      </c>
      <c r="D199" s="7" t="str">
        <f>VLOOKUP(C199,'Account Allocation'!B:K,10,0)</f>
        <v>Aditya Yadav</v>
      </c>
      <c r="E199" s="7" t="s">
        <v>488</v>
      </c>
      <c r="F199" s="7" t="s">
        <v>62</v>
      </c>
      <c r="G199" s="7" t="s">
        <v>774</v>
      </c>
      <c r="H199" s="7" t="s">
        <v>2</v>
      </c>
      <c r="I199" s="7" t="s">
        <v>12</v>
      </c>
      <c r="J199" s="7"/>
      <c r="K199" s="7"/>
      <c r="L199" s="7"/>
      <c r="M199" s="7"/>
      <c r="N199" s="7"/>
      <c r="O199" s="6">
        <f t="shared" si="11"/>
        <v>0</v>
      </c>
      <c r="P199" s="7">
        <f t="shared" si="12"/>
        <v>-32247</v>
      </c>
      <c r="Q199" s="6" t="str">
        <f t="shared" si="13"/>
        <v>0-2 Days Resolution</v>
      </c>
      <c r="R199" s="7" t="str">
        <f t="shared" ref="R199:R262" si="15">IF(S199="","NON-JIRA","JIRA")</f>
        <v>NON-JIRA</v>
      </c>
      <c r="S199" s="7"/>
      <c r="T199" s="7" t="s">
        <v>101</v>
      </c>
      <c r="U199" s="7" t="s">
        <v>49</v>
      </c>
      <c r="V199" s="7" t="s">
        <v>981</v>
      </c>
      <c r="W199" s="7"/>
      <c r="X199" s="8" t="s">
        <v>1392</v>
      </c>
      <c r="Y199" s="7">
        <v>170096</v>
      </c>
      <c r="Z199" s="7" t="s">
        <v>50</v>
      </c>
      <c r="AA199" s="7" t="s">
        <v>1395</v>
      </c>
      <c r="AB199" s="7" t="s">
        <v>1396</v>
      </c>
      <c r="AC199" s="7" t="s">
        <v>64</v>
      </c>
      <c r="AD199" s="3" t="str">
        <f t="shared" si="14"/>
        <v>CincinnatiBell_KGP LOGISTICS_170096</v>
      </c>
      <c r="AE199" s="7"/>
      <c r="AF199" s="7"/>
    </row>
    <row r="200" spans="1:32" x14ac:dyDescent="0.35">
      <c r="A200" s="6">
        <v>45146</v>
      </c>
      <c r="B200" s="6">
        <v>45142</v>
      </c>
      <c r="C200" s="7" t="s">
        <v>73</v>
      </c>
      <c r="D200" s="7" t="str">
        <f>VLOOKUP(C200,'Account Allocation'!B:K,10,0)</f>
        <v>Aditya Yadav</v>
      </c>
      <c r="E200" s="7" t="s">
        <v>489</v>
      </c>
      <c r="F200" s="7" t="s">
        <v>62</v>
      </c>
      <c r="G200" s="7" t="s">
        <v>775</v>
      </c>
      <c r="H200" s="7" t="s">
        <v>2</v>
      </c>
      <c r="I200" s="7" t="s">
        <v>12</v>
      </c>
      <c r="J200" s="7"/>
      <c r="K200" s="7"/>
      <c r="L200" s="7"/>
      <c r="M200" s="7"/>
      <c r="N200" s="7"/>
      <c r="O200" s="6">
        <f t="shared" ref="O200:O263" si="16">IF(N200&lt;&gt;"",N200,IF(M200&lt;&gt;"",M200,L200))</f>
        <v>0</v>
      </c>
      <c r="P200" s="7">
        <f t="shared" ref="P200:P263" si="17">NETWORKDAYS(A200,O200)</f>
        <v>-32247</v>
      </c>
      <c r="Q200" s="6" t="str">
        <f t="shared" ref="Q200:Q263" si="18">IF(P200&lt;=2,"0-2 Days Resolution",IF(AND(P200&gt;=3,P200&lt;=5),"3 - 5 Days Resoultion",IF(AND(P200&gt;=6,P200&lt;=10),"6 - 10 Days Resolution",IF(AND(P200&gt;=11,P200&lt;=15),"11 - 15 Days Resolution",IF(AND(P200&gt;=16,P200&lt;=20),"16 - 20 Days Resolution",IF(P200&gt;=21,"&gt; 20 Days Resolution"))))))</f>
        <v>0-2 Days Resolution</v>
      </c>
      <c r="R200" s="7" t="str">
        <f t="shared" si="15"/>
        <v>NON-JIRA</v>
      </c>
      <c r="S200" s="7"/>
      <c r="T200" s="7" t="s">
        <v>101</v>
      </c>
      <c r="U200" s="7" t="s">
        <v>49</v>
      </c>
      <c r="V200" s="7" t="s">
        <v>982</v>
      </c>
      <c r="W200" s="7"/>
      <c r="X200" s="8" t="s">
        <v>1392</v>
      </c>
      <c r="Y200" s="7">
        <v>170096</v>
      </c>
      <c r="Z200" s="7" t="s">
        <v>50</v>
      </c>
      <c r="AA200" s="7" t="s">
        <v>1397</v>
      </c>
      <c r="AB200" s="7" t="s">
        <v>1398</v>
      </c>
      <c r="AC200" s="7" t="s">
        <v>64</v>
      </c>
      <c r="AD200" s="3" t="str">
        <f t="shared" si="14"/>
        <v>CincinnatiBell_KGP LOGISTICS_170096</v>
      </c>
      <c r="AE200" s="7"/>
      <c r="AF200" s="7"/>
    </row>
    <row r="201" spans="1:32" x14ac:dyDescent="0.35">
      <c r="A201" s="6">
        <v>45146</v>
      </c>
      <c r="B201" s="6">
        <v>45142</v>
      </c>
      <c r="C201" s="7" t="s">
        <v>73</v>
      </c>
      <c r="D201" s="7" t="str">
        <f>VLOOKUP(C201,'Account Allocation'!B:K,10,0)</f>
        <v>Aditya Yadav</v>
      </c>
      <c r="E201" s="7" t="s">
        <v>490</v>
      </c>
      <c r="F201" s="7" t="s">
        <v>48</v>
      </c>
      <c r="G201" s="7" t="s">
        <v>776</v>
      </c>
      <c r="H201" s="7" t="s">
        <v>2</v>
      </c>
      <c r="I201" s="7" t="s">
        <v>12</v>
      </c>
      <c r="J201" s="7"/>
      <c r="K201" s="7"/>
      <c r="L201" s="7"/>
      <c r="M201" s="7"/>
      <c r="N201" s="7"/>
      <c r="O201" s="6">
        <f t="shared" si="16"/>
        <v>0</v>
      </c>
      <c r="P201" s="7">
        <f t="shared" si="17"/>
        <v>-32247</v>
      </c>
      <c r="Q201" s="6" t="str">
        <f t="shared" si="18"/>
        <v>0-2 Days Resolution</v>
      </c>
      <c r="R201" s="7" t="str">
        <f t="shared" si="15"/>
        <v>NON-JIRA</v>
      </c>
      <c r="S201" s="7"/>
      <c r="T201" s="7" t="s">
        <v>97</v>
      </c>
      <c r="U201" s="7" t="s">
        <v>49</v>
      </c>
      <c r="V201" s="7" t="s">
        <v>983</v>
      </c>
      <c r="W201" s="7"/>
      <c r="X201" s="8" t="s">
        <v>1399</v>
      </c>
      <c r="Y201" s="7">
        <v>76455</v>
      </c>
      <c r="Z201" s="7" t="s">
        <v>50</v>
      </c>
      <c r="AA201" s="7" t="s">
        <v>1400</v>
      </c>
      <c r="AB201" s="7" t="s">
        <v>1401</v>
      </c>
      <c r="AC201" s="7"/>
      <c r="AD201" s="3" t="str">
        <f t="shared" ref="AD201:AD264" si="19">CONCATENATE(C201,"_",T201,"_",Y201)</f>
        <v>CincinnatiBell_DUKE ENERGY_76455</v>
      </c>
      <c r="AE201" s="7"/>
      <c r="AF201" s="7"/>
    </row>
    <row r="202" spans="1:32" x14ac:dyDescent="0.35">
      <c r="A202" s="6">
        <v>45146</v>
      </c>
      <c r="B202" s="6">
        <v>45142</v>
      </c>
      <c r="C202" s="7" t="s">
        <v>73</v>
      </c>
      <c r="D202" s="7" t="str">
        <f>VLOOKUP(C202,'Account Allocation'!B:K,10,0)</f>
        <v>Aditya Yadav</v>
      </c>
      <c r="E202" s="7" t="s">
        <v>491</v>
      </c>
      <c r="F202" s="7" t="s">
        <v>48</v>
      </c>
      <c r="G202" s="7" t="s">
        <v>777</v>
      </c>
      <c r="H202" s="7" t="s">
        <v>2</v>
      </c>
      <c r="I202" s="7" t="s">
        <v>12</v>
      </c>
      <c r="J202" s="7"/>
      <c r="K202" s="7"/>
      <c r="L202" s="7"/>
      <c r="M202" s="7"/>
      <c r="N202" s="7"/>
      <c r="O202" s="6">
        <f t="shared" si="16"/>
        <v>0</v>
      </c>
      <c r="P202" s="7">
        <f t="shared" si="17"/>
        <v>-32247</v>
      </c>
      <c r="Q202" s="6" t="str">
        <f t="shared" si="18"/>
        <v>0-2 Days Resolution</v>
      </c>
      <c r="R202" s="7" t="str">
        <f t="shared" si="15"/>
        <v>NON-JIRA</v>
      </c>
      <c r="S202" s="7"/>
      <c r="T202" s="7" t="s">
        <v>97</v>
      </c>
      <c r="U202" s="7" t="s">
        <v>49</v>
      </c>
      <c r="V202" s="7" t="s">
        <v>984</v>
      </c>
      <c r="W202" s="7"/>
      <c r="X202" s="8" t="s">
        <v>1399</v>
      </c>
      <c r="Y202" s="7">
        <v>76455</v>
      </c>
      <c r="Z202" s="7" t="s">
        <v>50</v>
      </c>
      <c r="AA202" s="7" t="s">
        <v>1402</v>
      </c>
      <c r="AB202" s="7" t="s">
        <v>1403</v>
      </c>
      <c r="AC202" s="7"/>
      <c r="AD202" s="3" t="str">
        <f t="shared" si="19"/>
        <v>CincinnatiBell_DUKE ENERGY_76455</v>
      </c>
      <c r="AE202" s="7"/>
      <c r="AF202" s="7"/>
    </row>
    <row r="203" spans="1:32" x14ac:dyDescent="0.35">
      <c r="A203" s="6">
        <v>45146</v>
      </c>
      <c r="B203" s="6">
        <v>45142</v>
      </c>
      <c r="C203" s="7" t="s">
        <v>73</v>
      </c>
      <c r="D203" s="7" t="str">
        <f>VLOOKUP(C203,'Account Allocation'!B:K,10,0)</f>
        <v>Aditya Yadav</v>
      </c>
      <c r="E203" s="7" t="s">
        <v>492</v>
      </c>
      <c r="F203" s="7" t="s">
        <v>48</v>
      </c>
      <c r="G203" s="7" t="s">
        <v>778</v>
      </c>
      <c r="H203" s="7" t="s">
        <v>2</v>
      </c>
      <c r="I203" s="7" t="s">
        <v>12</v>
      </c>
      <c r="J203" s="7"/>
      <c r="K203" s="7"/>
      <c r="L203" s="7"/>
      <c r="M203" s="7"/>
      <c r="N203" s="7"/>
      <c r="O203" s="6">
        <f t="shared" si="16"/>
        <v>0</v>
      </c>
      <c r="P203" s="7">
        <f t="shared" si="17"/>
        <v>-32247</v>
      </c>
      <c r="Q203" s="6" t="str">
        <f t="shared" si="18"/>
        <v>0-2 Days Resolution</v>
      </c>
      <c r="R203" s="7" t="str">
        <f t="shared" si="15"/>
        <v>NON-JIRA</v>
      </c>
      <c r="S203" s="7"/>
      <c r="T203" s="7" t="s">
        <v>97</v>
      </c>
      <c r="U203" s="7" t="s">
        <v>49</v>
      </c>
      <c r="V203" s="7" t="s">
        <v>985</v>
      </c>
      <c r="W203" s="7"/>
      <c r="X203" s="8" t="s">
        <v>1399</v>
      </c>
      <c r="Y203" s="7">
        <v>76455</v>
      </c>
      <c r="Z203" s="7" t="s">
        <v>50</v>
      </c>
      <c r="AA203" s="7" t="s">
        <v>1404</v>
      </c>
      <c r="AB203" s="7" t="s">
        <v>1405</v>
      </c>
      <c r="AC203" s="7"/>
      <c r="AD203" s="3" t="str">
        <f t="shared" si="19"/>
        <v>CincinnatiBell_DUKE ENERGY_76455</v>
      </c>
      <c r="AE203" s="7"/>
      <c r="AF203" s="7"/>
    </row>
    <row r="204" spans="1:32" x14ac:dyDescent="0.35">
      <c r="A204" s="6">
        <v>45146</v>
      </c>
      <c r="B204" s="6">
        <v>45142</v>
      </c>
      <c r="C204" s="7" t="s">
        <v>73</v>
      </c>
      <c r="D204" s="7" t="str">
        <f>VLOOKUP(C204,'Account Allocation'!B:K,10,0)</f>
        <v>Aditya Yadav</v>
      </c>
      <c r="E204" s="7" t="s">
        <v>493</v>
      </c>
      <c r="F204" s="7" t="s">
        <v>48</v>
      </c>
      <c r="G204" s="7" t="s">
        <v>779</v>
      </c>
      <c r="H204" s="7" t="s">
        <v>2</v>
      </c>
      <c r="I204" s="7" t="s">
        <v>12</v>
      </c>
      <c r="J204" s="7"/>
      <c r="K204" s="7"/>
      <c r="L204" s="7"/>
      <c r="M204" s="7"/>
      <c r="N204" s="7"/>
      <c r="O204" s="6">
        <f t="shared" si="16"/>
        <v>0</v>
      </c>
      <c r="P204" s="7">
        <f t="shared" si="17"/>
        <v>-32247</v>
      </c>
      <c r="Q204" s="6" t="str">
        <f t="shared" si="18"/>
        <v>0-2 Days Resolution</v>
      </c>
      <c r="R204" s="7" t="str">
        <f t="shared" si="15"/>
        <v>NON-JIRA</v>
      </c>
      <c r="S204" s="7"/>
      <c r="T204" s="7" t="s">
        <v>97</v>
      </c>
      <c r="U204" s="7" t="s">
        <v>49</v>
      </c>
      <c r="V204" s="7" t="s">
        <v>986</v>
      </c>
      <c r="W204" s="7"/>
      <c r="X204" s="8" t="s">
        <v>1399</v>
      </c>
      <c r="Y204" s="7">
        <v>76455</v>
      </c>
      <c r="Z204" s="7" t="s">
        <v>50</v>
      </c>
      <c r="AA204" s="7" t="s">
        <v>1406</v>
      </c>
      <c r="AB204" s="7" t="s">
        <v>1407</v>
      </c>
      <c r="AC204" s="7"/>
      <c r="AD204" s="3" t="str">
        <f t="shared" si="19"/>
        <v>CincinnatiBell_DUKE ENERGY_76455</v>
      </c>
      <c r="AE204" s="7"/>
      <c r="AF204" s="7"/>
    </row>
    <row r="205" spans="1:32" x14ac:dyDescent="0.35">
      <c r="A205" s="6">
        <v>45146</v>
      </c>
      <c r="B205" s="6">
        <v>45142</v>
      </c>
      <c r="C205" s="7" t="s">
        <v>73</v>
      </c>
      <c r="D205" s="7" t="str">
        <f>VLOOKUP(C205,'Account Allocation'!B:K,10,0)</f>
        <v>Aditya Yadav</v>
      </c>
      <c r="E205" s="7" t="s">
        <v>494</v>
      </c>
      <c r="F205" s="7" t="s">
        <v>48</v>
      </c>
      <c r="G205" s="7" t="s">
        <v>780</v>
      </c>
      <c r="H205" s="7" t="s">
        <v>2</v>
      </c>
      <c r="I205" s="7" t="s">
        <v>12</v>
      </c>
      <c r="J205" s="7"/>
      <c r="K205" s="7"/>
      <c r="L205" s="7"/>
      <c r="M205" s="7"/>
      <c r="N205" s="7"/>
      <c r="O205" s="6">
        <f t="shared" si="16"/>
        <v>0</v>
      </c>
      <c r="P205" s="7">
        <f t="shared" si="17"/>
        <v>-32247</v>
      </c>
      <c r="Q205" s="6" t="str">
        <f t="shared" si="18"/>
        <v>0-2 Days Resolution</v>
      </c>
      <c r="R205" s="7" t="str">
        <f t="shared" si="15"/>
        <v>NON-JIRA</v>
      </c>
      <c r="S205" s="7"/>
      <c r="T205" s="7" t="s">
        <v>97</v>
      </c>
      <c r="U205" s="7" t="s">
        <v>49</v>
      </c>
      <c r="V205" s="7" t="s">
        <v>987</v>
      </c>
      <c r="W205" s="7"/>
      <c r="X205" s="8" t="s">
        <v>1399</v>
      </c>
      <c r="Y205" s="7">
        <v>76455</v>
      </c>
      <c r="Z205" s="7" t="s">
        <v>50</v>
      </c>
      <c r="AA205" s="7" t="s">
        <v>1408</v>
      </c>
      <c r="AB205" s="7" t="s">
        <v>1409</v>
      </c>
      <c r="AC205" s="7"/>
      <c r="AD205" s="3" t="str">
        <f t="shared" si="19"/>
        <v>CincinnatiBell_DUKE ENERGY_76455</v>
      </c>
      <c r="AE205" s="7"/>
      <c r="AF205" s="7"/>
    </row>
    <row r="206" spans="1:32" x14ac:dyDescent="0.35">
      <c r="A206" s="6">
        <v>45146</v>
      </c>
      <c r="B206" s="6">
        <v>45142</v>
      </c>
      <c r="C206" s="7" t="s">
        <v>73</v>
      </c>
      <c r="D206" s="7" t="str">
        <f>VLOOKUP(C206,'Account Allocation'!B:K,10,0)</f>
        <v>Aditya Yadav</v>
      </c>
      <c r="E206" s="7" t="s">
        <v>495</v>
      </c>
      <c r="F206" s="7" t="s">
        <v>48</v>
      </c>
      <c r="G206" s="7" t="s">
        <v>781</v>
      </c>
      <c r="H206" s="7" t="s">
        <v>2</v>
      </c>
      <c r="I206" s="7" t="s">
        <v>12</v>
      </c>
      <c r="J206" s="7"/>
      <c r="K206" s="7"/>
      <c r="L206" s="7"/>
      <c r="M206" s="7"/>
      <c r="N206" s="7"/>
      <c r="O206" s="6">
        <f t="shared" si="16"/>
        <v>0</v>
      </c>
      <c r="P206" s="7">
        <f t="shared" si="17"/>
        <v>-32247</v>
      </c>
      <c r="Q206" s="6" t="str">
        <f t="shared" si="18"/>
        <v>0-2 Days Resolution</v>
      </c>
      <c r="R206" s="7" t="str">
        <f t="shared" si="15"/>
        <v>NON-JIRA</v>
      </c>
      <c r="S206" s="7"/>
      <c r="T206" s="7" t="s">
        <v>97</v>
      </c>
      <c r="U206" s="7" t="s">
        <v>49</v>
      </c>
      <c r="V206" s="7" t="s">
        <v>988</v>
      </c>
      <c r="W206" s="7"/>
      <c r="X206" s="8" t="s">
        <v>1399</v>
      </c>
      <c r="Y206" s="7">
        <v>76455</v>
      </c>
      <c r="Z206" s="7" t="s">
        <v>50</v>
      </c>
      <c r="AA206" s="7" t="s">
        <v>1410</v>
      </c>
      <c r="AB206" s="7" t="s">
        <v>1411</v>
      </c>
      <c r="AC206" s="7"/>
      <c r="AD206" s="3" t="str">
        <f t="shared" si="19"/>
        <v>CincinnatiBell_DUKE ENERGY_76455</v>
      </c>
      <c r="AE206" s="7"/>
      <c r="AF206" s="7"/>
    </row>
    <row r="207" spans="1:32" x14ac:dyDescent="0.35">
      <c r="A207" s="6">
        <v>45146</v>
      </c>
      <c r="B207" s="6">
        <v>45142</v>
      </c>
      <c r="C207" s="7" t="s">
        <v>73</v>
      </c>
      <c r="D207" s="7" t="str">
        <f>VLOOKUP(C207,'Account Allocation'!B:K,10,0)</f>
        <v>Aditya Yadav</v>
      </c>
      <c r="E207" s="7" t="s">
        <v>496</v>
      </c>
      <c r="F207" s="7" t="s">
        <v>48</v>
      </c>
      <c r="G207" s="7" t="s">
        <v>782</v>
      </c>
      <c r="H207" s="7" t="s">
        <v>2</v>
      </c>
      <c r="I207" s="7" t="s">
        <v>12</v>
      </c>
      <c r="J207" s="7"/>
      <c r="K207" s="7"/>
      <c r="L207" s="7"/>
      <c r="M207" s="7"/>
      <c r="N207" s="7"/>
      <c r="O207" s="6">
        <f t="shared" si="16"/>
        <v>0</v>
      </c>
      <c r="P207" s="7">
        <f t="shared" si="17"/>
        <v>-32247</v>
      </c>
      <c r="Q207" s="6" t="str">
        <f t="shared" si="18"/>
        <v>0-2 Days Resolution</v>
      </c>
      <c r="R207" s="7" t="str">
        <f t="shared" si="15"/>
        <v>NON-JIRA</v>
      </c>
      <c r="S207" s="7"/>
      <c r="T207" s="7" t="s">
        <v>97</v>
      </c>
      <c r="U207" s="7" t="s">
        <v>49</v>
      </c>
      <c r="V207" s="7" t="s">
        <v>989</v>
      </c>
      <c r="W207" s="7"/>
      <c r="X207" s="8" t="s">
        <v>1399</v>
      </c>
      <c r="Y207" s="7">
        <v>76455</v>
      </c>
      <c r="Z207" s="7" t="s">
        <v>50</v>
      </c>
      <c r="AA207" s="7" t="s">
        <v>1412</v>
      </c>
      <c r="AB207" s="7" t="s">
        <v>1413</v>
      </c>
      <c r="AC207" s="7"/>
      <c r="AD207" s="3" t="str">
        <f t="shared" si="19"/>
        <v>CincinnatiBell_DUKE ENERGY_76455</v>
      </c>
      <c r="AE207" s="7"/>
      <c r="AF207" s="7"/>
    </row>
    <row r="208" spans="1:32" x14ac:dyDescent="0.35">
      <c r="A208" s="6">
        <v>45146</v>
      </c>
      <c r="B208" s="6">
        <v>45142</v>
      </c>
      <c r="C208" s="7" t="s">
        <v>73</v>
      </c>
      <c r="D208" s="7" t="str">
        <f>VLOOKUP(C208,'Account Allocation'!B:K,10,0)</f>
        <v>Aditya Yadav</v>
      </c>
      <c r="E208" s="7" t="s">
        <v>497</v>
      </c>
      <c r="F208" s="7" t="s">
        <v>48</v>
      </c>
      <c r="G208" s="7" t="s">
        <v>783</v>
      </c>
      <c r="H208" s="7" t="s">
        <v>2</v>
      </c>
      <c r="I208" s="7" t="s">
        <v>12</v>
      </c>
      <c r="J208" s="7"/>
      <c r="K208" s="7"/>
      <c r="L208" s="7"/>
      <c r="M208" s="7"/>
      <c r="N208" s="7"/>
      <c r="O208" s="6">
        <f t="shared" si="16"/>
        <v>0</v>
      </c>
      <c r="P208" s="7">
        <f t="shared" si="17"/>
        <v>-32247</v>
      </c>
      <c r="Q208" s="6" t="str">
        <f t="shared" si="18"/>
        <v>0-2 Days Resolution</v>
      </c>
      <c r="R208" s="7" t="str">
        <f t="shared" si="15"/>
        <v>NON-JIRA</v>
      </c>
      <c r="S208" s="7"/>
      <c r="T208" s="7" t="s">
        <v>97</v>
      </c>
      <c r="U208" s="7" t="s">
        <v>49</v>
      </c>
      <c r="V208" s="7" t="s">
        <v>983</v>
      </c>
      <c r="W208" s="7"/>
      <c r="X208" s="8" t="s">
        <v>1399</v>
      </c>
      <c r="Y208" s="7">
        <v>76455</v>
      </c>
      <c r="Z208" s="7" t="s">
        <v>50</v>
      </c>
      <c r="AA208" s="7" t="s">
        <v>1414</v>
      </c>
      <c r="AB208" s="7" t="s">
        <v>1415</v>
      </c>
      <c r="AC208" s="7"/>
      <c r="AD208" s="3" t="str">
        <f t="shared" si="19"/>
        <v>CincinnatiBell_DUKE ENERGY_76455</v>
      </c>
      <c r="AE208" s="7"/>
      <c r="AF208" s="7"/>
    </row>
    <row r="209" spans="1:32" x14ac:dyDescent="0.35">
      <c r="A209" s="6">
        <v>45146</v>
      </c>
      <c r="B209" s="6">
        <v>45142</v>
      </c>
      <c r="C209" s="7" t="s">
        <v>73</v>
      </c>
      <c r="D209" s="7" t="str">
        <f>VLOOKUP(C209,'Account Allocation'!B:K,10,0)</f>
        <v>Aditya Yadav</v>
      </c>
      <c r="E209" s="7" t="s">
        <v>498</v>
      </c>
      <c r="F209" s="7" t="s">
        <v>48</v>
      </c>
      <c r="G209" s="7" t="s">
        <v>784</v>
      </c>
      <c r="H209" s="7" t="s">
        <v>2</v>
      </c>
      <c r="I209" s="7" t="s">
        <v>12</v>
      </c>
      <c r="J209" s="7"/>
      <c r="K209" s="7"/>
      <c r="L209" s="7"/>
      <c r="M209" s="7"/>
      <c r="N209" s="7"/>
      <c r="O209" s="6">
        <f t="shared" si="16"/>
        <v>0</v>
      </c>
      <c r="P209" s="7">
        <f t="shared" si="17"/>
        <v>-32247</v>
      </c>
      <c r="Q209" s="6" t="str">
        <f t="shared" si="18"/>
        <v>0-2 Days Resolution</v>
      </c>
      <c r="R209" s="7" t="str">
        <f t="shared" si="15"/>
        <v>NON-JIRA</v>
      </c>
      <c r="S209" s="7"/>
      <c r="T209" s="7" t="s">
        <v>97</v>
      </c>
      <c r="U209" s="7" t="s">
        <v>49</v>
      </c>
      <c r="V209" s="7" t="s">
        <v>990</v>
      </c>
      <c r="W209" s="7"/>
      <c r="X209" s="8" t="s">
        <v>1399</v>
      </c>
      <c r="Y209" s="7">
        <v>76455</v>
      </c>
      <c r="Z209" s="7" t="s">
        <v>50</v>
      </c>
      <c r="AA209" s="7" t="s">
        <v>1416</v>
      </c>
      <c r="AB209" s="7" t="s">
        <v>1417</v>
      </c>
      <c r="AC209" s="7"/>
      <c r="AD209" s="3" t="str">
        <f t="shared" si="19"/>
        <v>CincinnatiBell_DUKE ENERGY_76455</v>
      </c>
      <c r="AE209" s="7"/>
      <c r="AF209" s="7"/>
    </row>
    <row r="210" spans="1:32" x14ac:dyDescent="0.35">
      <c r="A210" s="6">
        <v>45146</v>
      </c>
      <c r="B210" s="6">
        <v>45142</v>
      </c>
      <c r="C210" s="7" t="s">
        <v>73</v>
      </c>
      <c r="D210" s="7" t="str">
        <f>VLOOKUP(C210,'Account Allocation'!B:K,10,0)</f>
        <v>Aditya Yadav</v>
      </c>
      <c r="E210" s="7" t="s">
        <v>499</v>
      </c>
      <c r="F210" s="7" t="s">
        <v>48</v>
      </c>
      <c r="G210" s="7" t="s">
        <v>785</v>
      </c>
      <c r="H210" s="7" t="s">
        <v>2</v>
      </c>
      <c r="I210" s="7" t="s">
        <v>12</v>
      </c>
      <c r="J210" s="7"/>
      <c r="K210" s="7"/>
      <c r="L210" s="7"/>
      <c r="M210" s="7"/>
      <c r="N210" s="7"/>
      <c r="O210" s="6">
        <f t="shared" si="16"/>
        <v>0</v>
      </c>
      <c r="P210" s="7">
        <f t="shared" si="17"/>
        <v>-32247</v>
      </c>
      <c r="Q210" s="6" t="str">
        <f t="shared" si="18"/>
        <v>0-2 Days Resolution</v>
      </c>
      <c r="R210" s="7" t="str">
        <f t="shared" si="15"/>
        <v>NON-JIRA</v>
      </c>
      <c r="S210" s="7"/>
      <c r="T210" s="7" t="s">
        <v>97</v>
      </c>
      <c r="U210" s="7" t="s">
        <v>49</v>
      </c>
      <c r="V210" s="7" t="s">
        <v>990</v>
      </c>
      <c r="W210" s="7"/>
      <c r="X210" s="8" t="s">
        <v>1399</v>
      </c>
      <c r="Y210" s="7">
        <v>76455</v>
      </c>
      <c r="Z210" s="7" t="s">
        <v>50</v>
      </c>
      <c r="AA210" s="7" t="s">
        <v>1418</v>
      </c>
      <c r="AB210" s="7" t="s">
        <v>1419</v>
      </c>
      <c r="AC210" s="7"/>
      <c r="AD210" s="3" t="str">
        <f t="shared" si="19"/>
        <v>CincinnatiBell_DUKE ENERGY_76455</v>
      </c>
      <c r="AE210" s="7"/>
      <c r="AF210" s="7"/>
    </row>
    <row r="211" spans="1:32" x14ac:dyDescent="0.35">
      <c r="A211" s="6">
        <v>45146</v>
      </c>
      <c r="B211" s="6">
        <v>45142</v>
      </c>
      <c r="C211" s="7" t="s">
        <v>73</v>
      </c>
      <c r="D211" s="7" t="str">
        <f>VLOOKUP(C211,'Account Allocation'!B:K,10,0)</f>
        <v>Aditya Yadav</v>
      </c>
      <c r="E211" s="7" t="s">
        <v>500</v>
      </c>
      <c r="F211" s="7" t="s">
        <v>48</v>
      </c>
      <c r="G211" s="7" t="s">
        <v>786</v>
      </c>
      <c r="H211" s="7" t="s">
        <v>2</v>
      </c>
      <c r="I211" s="7" t="s">
        <v>12</v>
      </c>
      <c r="J211" s="7"/>
      <c r="K211" s="7"/>
      <c r="L211" s="7"/>
      <c r="M211" s="7"/>
      <c r="N211" s="7"/>
      <c r="O211" s="6">
        <f t="shared" si="16"/>
        <v>0</v>
      </c>
      <c r="P211" s="7">
        <f t="shared" si="17"/>
        <v>-32247</v>
      </c>
      <c r="Q211" s="6" t="str">
        <f t="shared" si="18"/>
        <v>0-2 Days Resolution</v>
      </c>
      <c r="R211" s="7" t="str">
        <f t="shared" si="15"/>
        <v>NON-JIRA</v>
      </c>
      <c r="S211" s="7"/>
      <c r="T211" s="7" t="s">
        <v>97</v>
      </c>
      <c r="U211" s="7" t="s">
        <v>49</v>
      </c>
      <c r="V211" s="7" t="s">
        <v>986</v>
      </c>
      <c r="W211" s="7"/>
      <c r="X211" s="8" t="s">
        <v>1399</v>
      </c>
      <c r="Y211" s="7">
        <v>76455</v>
      </c>
      <c r="Z211" s="7" t="s">
        <v>50</v>
      </c>
      <c r="AA211" s="7" t="s">
        <v>1420</v>
      </c>
      <c r="AB211" s="7" t="s">
        <v>1421</v>
      </c>
      <c r="AC211" s="7"/>
      <c r="AD211" s="3" t="str">
        <f t="shared" si="19"/>
        <v>CincinnatiBell_DUKE ENERGY_76455</v>
      </c>
      <c r="AE211" s="7"/>
      <c r="AF211" s="7"/>
    </row>
    <row r="212" spans="1:32" x14ac:dyDescent="0.35">
      <c r="A212" s="6">
        <v>45146</v>
      </c>
      <c r="B212" s="6">
        <v>45142</v>
      </c>
      <c r="C212" s="7" t="s">
        <v>73</v>
      </c>
      <c r="D212" s="7" t="str">
        <f>VLOOKUP(C212,'Account Allocation'!B:K,10,0)</f>
        <v>Aditya Yadav</v>
      </c>
      <c r="E212" s="7" t="s">
        <v>501</v>
      </c>
      <c r="F212" s="7" t="s">
        <v>48</v>
      </c>
      <c r="G212" s="7" t="s">
        <v>787</v>
      </c>
      <c r="H212" s="7" t="s">
        <v>2</v>
      </c>
      <c r="I212" s="7" t="s">
        <v>12</v>
      </c>
      <c r="J212" s="7"/>
      <c r="K212" s="7"/>
      <c r="L212" s="7"/>
      <c r="M212" s="7"/>
      <c r="N212" s="7"/>
      <c r="O212" s="6">
        <f t="shared" si="16"/>
        <v>0</v>
      </c>
      <c r="P212" s="7">
        <f t="shared" si="17"/>
        <v>-32247</v>
      </c>
      <c r="Q212" s="6" t="str">
        <f t="shared" si="18"/>
        <v>0-2 Days Resolution</v>
      </c>
      <c r="R212" s="7" t="str">
        <f t="shared" si="15"/>
        <v>NON-JIRA</v>
      </c>
      <c r="S212" s="7"/>
      <c r="T212" s="7" t="s">
        <v>97</v>
      </c>
      <c r="U212" s="7" t="s">
        <v>49</v>
      </c>
      <c r="V212" s="7" t="s">
        <v>991</v>
      </c>
      <c r="W212" s="7"/>
      <c r="X212" s="8" t="s">
        <v>1399</v>
      </c>
      <c r="Y212" s="7">
        <v>76455</v>
      </c>
      <c r="Z212" s="7" t="s">
        <v>50</v>
      </c>
      <c r="AA212" s="7" t="s">
        <v>1422</v>
      </c>
      <c r="AB212" s="7" t="s">
        <v>1423</v>
      </c>
      <c r="AC212" s="7"/>
      <c r="AD212" s="3" t="str">
        <f t="shared" si="19"/>
        <v>CincinnatiBell_DUKE ENERGY_76455</v>
      </c>
      <c r="AE212" s="7"/>
      <c r="AF212" s="7"/>
    </row>
    <row r="213" spans="1:32" x14ac:dyDescent="0.35">
      <c r="A213" s="6">
        <v>45146</v>
      </c>
      <c r="B213" s="6">
        <v>45142</v>
      </c>
      <c r="C213" s="7" t="s">
        <v>73</v>
      </c>
      <c r="D213" s="7" t="str">
        <f>VLOOKUP(C213,'Account Allocation'!B:K,10,0)</f>
        <v>Aditya Yadav</v>
      </c>
      <c r="E213" s="7" t="s">
        <v>502</v>
      </c>
      <c r="F213" s="7" t="s">
        <v>48</v>
      </c>
      <c r="G213" s="7" t="s">
        <v>788</v>
      </c>
      <c r="H213" s="7" t="s">
        <v>2</v>
      </c>
      <c r="I213" s="7" t="s">
        <v>12</v>
      </c>
      <c r="J213" s="7"/>
      <c r="K213" s="7"/>
      <c r="L213" s="7"/>
      <c r="M213" s="7"/>
      <c r="N213" s="7"/>
      <c r="O213" s="6">
        <f t="shared" si="16"/>
        <v>0</v>
      </c>
      <c r="P213" s="7">
        <f t="shared" si="17"/>
        <v>-32247</v>
      </c>
      <c r="Q213" s="6" t="str">
        <f t="shared" si="18"/>
        <v>0-2 Days Resolution</v>
      </c>
      <c r="R213" s="7" t="str">
        <f t="shared" si="15"/>
        <v>NON-JIRA</v>
      </c>
      <c r="S213" s="7"/>
      <c r="T213" s="7" t="s">
        <v>97</v>
      </c>
      <c r="U213" s="7" t="s">
        <v>49</v>
      </c>
      <c r="V213" s="7" t="s">
        <v>990</v>
      </c>
      <c r="W213" s="7"/>
      <c r="X213" s="8" t="s">
        <v>1399</v>
      </c>
      <c r="Y213" s="7">
        <v>76455</v>
      </c>
      <c r="Z213" s="7" t="s">
        <v>50</v>
      </c>
      <c r="AA213" s="7" t="s">
        <v>1424</v>
      </c>
      <c r="AB213" s="7" t="s">
        <v>1425</v>
      </c>
      <c r="AC213" s="7"/>
      <c r="AD213" s="3" t="str">
        <f t="shared" si="19"/>
        <v>CincinnatiBell_DUKE ENERGY_76455</v>
      </c>
      <c r="AE213" s="7"/>
      <c r="AF213" s="7"/>
    </row>
    <row r="214" spans="1:32" x14ac:dyDescent="0.35">
      <c r="A214" s="6">
        <v>45146</v>
      </c>
      <c r="B214" s="6">
        <v>45142</v>
      </c>
      <c r="C214" s="7" t="s">
        <v>73</v>
      </c>
      <c r="D214" s="7" t="str">
        <f>VLOOKUP(C214,'Account Allocation'!B:K,10,0)</f>
        <v>Aditya Yadav</v>
      </c>
      <c r="E214" s="7" t="s">
        <v>503</v>
      </c>
      <c r="F214" s="7" t="s">
        <v>48</v>
      </c>
      <c r="G214" s="7" t="s">
        <v>789</v>
      </c>
      <c r="H214" s="7" t="s">
        <v>2</v>
      </c>
      <c r="I214" s="7" t="s">
        <v>12</v>
      </c>
      <c r="J214" s="7"/>
      <c r="K214" s="7"/>
      <c r="L214" s="7"/>
      <c r="M214" s="7"/>
      <c r="N214" s="7"/>
      <c r="O214" s="6">
        <f t="shared" si="16"/>
        <v>0</v>
      </c>
      <c r="P214" s="7">
        <f t="shared" si="17"/>
        <v>-32247</v>
      </c>
      <c r="Q214" s="6" t="str">
        <f t="shared" si="18"/>
        <v>0-2 Days Resolution</v>
      </c>
      <c r="R214" s="7" t="str">
        <f t="shared" si="15"/>
        <v>NON-JIRA</v>
      </c>
      <c r="S214" s="7"/>
      <c r="T214" s="7" t="s">
        <v>97</v>
      </c>
      <c r="U214" s="7" t="s">
        <v>49</v>
      </c>
      <c r="V214" s="7" t="s">
        <v>992</v>
      </c>
      <c r="W214" s="7"/>
      <c r="X214" s="8" t="s">
        <v>1399</v>
      </c>
      <c r="Y214" s="7">
        <v>76455</v>
      </c>
      <c r="Z214" s="7" t="s">
        <v>50</v>
      </c>
      <c r="AA214" s="7" t="s">
        <v>1426</v>
      </c>
      <c r="AB214" s="7" t="s">
        <v>1427</v>
      </c>
      <c r="AC214" s="7"/>
      <c r="AD214" s="3" t="str">
        <f t="shared" si="19"/>
        <v>CincinnatiBell_DUKE ENERGY_76455</v>
      </c>
      <c r="AE214" s="7"/>
      <c r="AF214" s="7"/>
    </row>
    <row r="215" spans="1:32" x14ac:dyDescent="0.35">
      <c r="A215" s="6">
        <v>45146</v>
      </c>
      <c r="B215" s="6">
        <v>45142</v>
      </c>
      <c r="C215" s="7" t="s">
        <v>73</v>
      </c>
      <c r="D215" s="7" t="str">
        <f>VLOOKUP(C215,'Account Allocation'!B:K,10,0)</f>
        <v>Aditya Yadav</v>
      </c>
      <c r="E215" s="7" t="s">
        <v>504</v>
      </c>
      <c r="F215" s="7" t="s">
        <v>48</v>
      </c>
      <c r="G215" s="7" t="s">
        <v>790</v>
      </c>
      <c r="H215" s="7" t="s">
        <v>2</v>
      </c>
      <c r="I215" s="7" t="s">
        <v>12</v>
      </c>
      <c r="J215" s="7"/>
      <c r="K215" s="7"/>
      <c r="L215" s="7"/>
      <c r="M215" s="7"/>
      <c r="N215" s="7"/>
      <c r="O215" s="6">
        <f t="shared" si="16"/>
        <v>0</v>
      </c>
      <c r="P215" s="7">
        <f t="shared" si="17"/>
        <v>-32247</v>
      </c>
      <c r="Q215" s="6" t="str">
        <f t="shared" si="18"/>
        <v>0-2 Days Resolution</v>
      </c>
      <c r="R215" s="7" t="str">
        <f t="shared" si="15"/>
        <v>NON-JIRA</v>
      </c>
      <c r="S215" s="7"/>
      <c r="T215" s="7" t="s">
        <v>97</v>
      </c>
      <c r="U215" s="7" t="s">
        <v>49</v>
      </c>
      <c r="V215" s="7" t="s">
        <v>991</v>
      </c>
      <c r="W215" s="7"/>
      <c r="X215" s="8" t="s">
        <v>1399</v>
      </c>
      <c r="Y215" s="7">
        <v>76455</v>
      </c>
      <c r="Z215" s="7" t="s">
        <v>50</v>
      </c>
      <c r="AA215" s="7" t="s">
        <v>1428</v>
      </c>
      <c r="AB215" s="7" t="s">
        <v>1429</v>
      </c>
      <c r="AC215" s="7"/>
      <c r="AD215" s="3" t="str">
        <f t="shared" si="19"/>
        <v>CincinnatiBell_DUKE ENERGY_76455</v>
      </c>
      <c r="AE215" s="7"/>
      <c r="AF215" s="7"/>
    </row>
    <row r="216" spans="1:32" x14ac:dyDescent="0.35">
      <c r="A216" s="6">
        <v>45146</v>
      </c>
      <c r="B216" s="6">
        <v>45142</v>
      </c>
      <c r="C216" s="7" t="s">
        <v>73</v>
      </c>
      <c r="D216" s="7" t="str">
        <f>VLOOKUP(C216,'Account Allocation'!B:K,10,0)</f>
        <v>Aditya Yadav</v>
      </c>
      <c r="E216" s="7" t="s">
        <v>505</v>
      </c>
      <c r="F216" s="7" t="s">
        <v>48</v>
      </c>
      <c r="G216" s="7" t="s">
        <v>791</v>
      </c>
      <c r="H216" s="7" t="s">
        <v>2</v>
      </c>
      <c r="I216" s="7" t="s">
        <v>12</v>
      </c>
      <c r="J216" s="7"/>
      <c r="K216" s="7"/>
      <c r="L216" s="7"/>
      <c r="M216" s="7"/>
      <c r="N216" s="7"/>
      <c r="O216" s="6">
        <f t="shared" si="16"/>
        <v>0</v>
      </c>
      <c r="P216" s="7">
        <f t="shared" si="17"/>
        <v>-32247</v>
      </c>
      <c r="Q216" s="6" t="str">
        <f t="shared" si="18"/>
        <v>0-2 Days Resolution</v>
      </c>
      <c r="R216" s="7" t="str">
        <f t="shared" si="15"/>
        <v>NON-JIRA</v>
      </c>
      <c r="S216" s="7"/>
      <c r="T216" s="7" t="s">
        <v>97</v>
      </c>
      <c r="U216" s="7" t="s">
        <v>49</v>
      </c>
      <c r="V216" s="7" t="s">
        <v>985</v>
      </c>
      <c r="W216" s="7"/>
      <c r="X216" s="8" t="s">
        <v>1399</v>
      </c>
      <c r="Y216" s="7">
        <v>76455</v>
      </c>
      <c r="Z216" s="7" t="s">
        <v>50</v>
      </c>
      <c r="AA216" s="7" t="s">
        <v>1430</v>
      </c>
      <c r="AB216" s="7" t="s">
        <v>1431</v>
      </c>
      <c r="AC216" s="7"/>
      <c r="AD216" s="3" t="str">
        <f t="shared" si="19"/>
        <v>CincinnatiBell_DUKE ENERGY_76455</v>
      </c>
      <c r="AE216" s="7"/>
      <c r="AF216" s="7"/>
    </row>
    <row r="217" spans="1:32" x14ac:dyDescent="0.35">
      <c r="A217" s="6">
        <v>45146</v>
      </c>
      <c r="B217" s="6">
        <v>45142</v>
      </c>
      <c r="C217" s="7" t="s">
        <v>73</v>
      </c>
      <c r="D217" s="7" t="str">
        <f>VLOOKUP(C217,'Account Allocation'!B:K,10,0)</f>
        <v>Aditya Yadav</v>
      </c>
      <c r="E217" s="7" t="s">
        <v>506</v>
      </c>
      <c r="F217" s="7" t="s">
        <v>48</v>
      </c>
      <c r="G217" s="7" t="s">
        <v>792</v>
      </c>
      <c r="H217" s="7" t="s">
        <v>2</v>
      </c>
      <c r="I217" s="7" t="s">
        <v>12</v>
      </c>
      <c r="J217" s="7"/>
      <c r="K217" s="7"/>
      <c r="L217" s="7"/>
      <c r="M217" s="7"/>
      <c r="N217" s="7"/>
      <c r="O217" s="6">
        <f t="shared" si="16"/>
        <v>0</v>
      </c>
      <c r="P217" s="7">
        <f t="shared" si="17"/>
        <v>-32247</v>
      </c>
      <c r="Q217" s="6" t="str">
        <f t="shared" si="18"/>
        <v>0-2 Days Resolution</v>
      </c>
      <c r="R217" s="7" t="str">
        <f t="shared" si="15"/>
        <v>NON-JIRA</v>
      </c>
      <c r="S217" s="7"/>
      <c r="T217" s="7" t="s">
        <v>97</v>
      </c>
      <c r="U217" s="7" t="s">
        <v>49</v>
      </c>
      <c r="V217" s="7" t="s">
        <v>983</v>
      </c>
      <c r="W217" s="7"/>
      <c r="X217" s="8" t="s">
        <v>1399</v>
      </c>
      <c r="Y217" s="7">
        <v>76455</v>
      </c>
      <c r="Z217" s="7" t="s">
        <v>50</v>
      </c>
      <c r="AA217" s="7" t="s">
        <v>1432</v>
      </c>
      <c r="AB217" s="7" t="s">
        <v>1433</v>
      </c>
      <c r="AC217" s="7"/>
      <c r="AD217" s="3" t="str">
        <f t="shared" si="19"/>
        <v>CincinnatiBell_DUKE ENERGY_76455</v>
      </c>
      <c r="AE217" s="7"/>
      <c r="AF217" s="7"/>
    </row>
    <row r="218" spans="1:32" x14ac:dyDescent="0.35">
      <c r="A218" s="6">
        <v>45146</v>
      </c>
      <c r="B218" s="6">
        <v>45142</v>
      </c>
      <c r="C218" s="7" t="s">
        <v>73</v>
      </c>
      <c r="D218" s="7" t="str">
        <f>VLOOKUP(C218,'Account Allocation'!B:K,10,0)</f>
        <v>Aditya Yadav</v>
      </c>
      <c r="E218" s="7" t="s">
        <v>507</v>
      </c>
      <c r="F218" s="7" t="s">
        <v>48</v>
      </c>
      <c r="G218" s="7" t="s">
        <v>793</v>
      </c>
      <c r="H218" s="7" t="s">
        <v>2</v>
      </c>
      <c r="I218" s="7" t="s">
        <v>12</v>
      </c>
      <c r="J218" s="7"/>
      <c r="K218" s="7"/>
      <c r="L218" s="7"/>
      <c r="M218" s="7"/>
      <c r="N218" s="7"/>
      <c r="O218" s="6">
        <f t="shared" si="16"/>
        <v>0</v>
      </c>
      <c r="P218" s="7">
        <f t="shared" si="17"/>
        <v>-32247</v>
      </c>
      <c r="Q218" s="6" t="str">
        <f t="shared" si="18"/>
        <v>0-2 Days Resolution</v>
      </c>
      <c r="R218" s="7" t="str">
        <f t="shared" si="15"/>
        <v>NON-JIRA</v>
      </c>
      <c r="S218" s="7"/>
      <c r="T218" s="7" t="s">
        <v>97</v>
      </c>
      <c r="U218" s="7" t="s">
        <v>49</v>
      </c>
      <c r="V218" s="7" t="s">
        <v>990</v>
      </c>
      <c r="W218" s="7"/>
      <c r="X218" s="8" t="s">
        <v>1399</v>
      </c>
      <c r="Y218" s="7">
        <v>76455</v>
      </c>
      <c r="Z218" s="7" t="s">
        <v>50</v>
      </c>
      <c r="AA218" s="7" t="s">
        <v>1434</v>
      </c>
      <c r="AB218" s="7" t="s">
        <v>1435</v>
      </c>
      <c r="AC218" s="7"/>
      <c r="AD218" s="3" t="str">
        <f t="shared" si="19"/>
        <v>CincinnatiBell_DUKE ENERGY_76455</v>
      </c>
      <c r="AE218" s="7"/>
      <c r="AF218" s="7"/>
    </row>
    <row r="219" spans="1:32" x14ac:dyDescent="0.35">
      <c r="A219" s="6">
        <v>45146</v>
      </c>
      <c r="B219" s="6">
        <v>45142</v>
      </c>
      <c r="C219" s="7" t="s">
        <v>73</v>
      </c>
      <c r="D219" s="7" t="str">
        <f>VLOOKUP(C219,'Account Allocation'!B:K,10,0)</f>
        <v>Aditya Yadav</v>
      </c>
      <c r="E219" s="7" t="s">
        <v>508</v>
      </c>
      <c r="F219" s="7" t="s">
        <v>48</v>
      </c>
      <c r="G219" s="7" t="s">
        <v>794</v>
      </c>
      <c r="H219" s="7" t="s">
        <v>2</v>
      </c>
      <c r="I219" s="7" t="s">
        <v>12</v>
      </c>
      <c r="J219" s="7"/>
      <c r="K219" s="7"/>
      <c r="L219" s="7"/>
      <c r="M219" s="7"/>
      <c r="N219" s="7"/>
      <c r="O219" s="6">
        <f t="shared" si="16"/>
        <v>0</v>
      </c>
      <c r="P219" s="7">
        <f t="shared" si="17"/>
        <v>-32247</v>
      </c>
      <c r="Q219" s="6" t="str">
        <f t="shared" si="18"/>
        <v>0-2 Days Resolution</v>
      </c>
      <c r="R219" s="7" t="str">
        <f t="shared" si="15"/>
        <v>NON-JIRA</v>
      </c>
      <c r="S219" s="7"/>
      <c r="T219" s="7" t="s">
        <v>97</v>
      </c>
      <c r="U219" s="7" t="s">
        <v>49</v>
      </c>
      <c r="V219" s="7" t="s">
        <v>990</v>
      </c>
      <c r="W219" s="7"/>
      <c r="X219" s="8" t="s">
        <v>1399</v>
      </c>
      <c r="Y219" s="7">
        <v>76455</v>
      </c>
      <c r="Z219" s="7" t="s">
        <v>50</v>
      </c>
      <c r="AA219" s="7" t="s">
        <v>1436</v>
      </c>
      <c r="AB219" s="7" t="s">
        <v>1437</v>
      </c>
      <c r="AC219" s="7"/>
      <c r="AD219" s="3" t="str">
        <f t="shared" si="19"/>
        <v>CincinnatiBell_DUKE ENERGY_76455</v>
      </c>
      <c r="AE219" s="7"/>
      <c r="AF219" s="7"/>
    </row>
    <row r="220" spans="1:32" x14ac:dyDescent="0.35">
      <c r="A220" s="6">
        <v>45146</v>
      </c>
      <c r="B220" s="6">
        <v>45142</v>
      </c>
      <c r="C220" s="7" t="s">
        <v>73</v>
      </c>
      <c r="D220" s="7" t="str">
        <f>VLOOKUP(C220,'Account Allocation'!B:K,10,0)</f>
        <v>Aditya Yadav</v>
      </c>
      <c r="E220" s="7" t="s">
        <v>509</v>
      </c>
      <c r="F220" s="7" t="s">
        <v>48</v>
      </c>
      <c r="G220" s="7" t="s">
        <v>795</v>
      </c>
      <c r="H220" s="7" t="s">
        <v>2</v>
      </c>
      <c r="I220" s="7" t="s">
        <v>12</v>
      </c>
      <c r="J220" s="7"/>
      <c r="K220" s="7"/>
      <c r="L220" s="7"/>
      <c r="M220" s="7"/>
      <c r="N220" s="7"/>
      <c r="O220" s="6">
        <f t="shared" si="16"/>
        <v>0</v>
      </c>
      <c r="P220" s="7">
        <f t="shared" si="17"/>
        <v>-32247</v>
      </c>
      <c r="Q220" s="6" t="str">
        <f t="shared" si="18"/>
        <v>0-2 Days Resolution</v>
      </c>
      <c r="R220" s="7" t="str">
        <f t="shared" si="15"/>
        <v>NON-JIRA</v>
      </c>
      <c r="S220" s="7"/>
      <c r="T220" s="7" t="s">
        <v>97</v>
      </c>
      <c r="U220" s="7" t="s">
        <v>49</v>
      </c>
      <c r="V220" s="7" t="s">
        <v>993</v>
      </c>
      <c r="W220" s="7"/>
      <c r="X220" s="8" t="s">
        <v>1399</v>
      </c>
      <c r="Y220" s="7">
        <v>76455</v>
      </c>
      <c r="Z220" s="7" t="s">
        <v>50</v>
      </c>
      <c r="AA220" s="7" t="s">
        <v>1438</v>
      </c>
      <c r="AB220" s="7" t="s">
        <v>1439</v>
      </c>
      <c r="AC220" s="7"/>
      <c r="AD220" s="3" t="str">
        <f t="shared" si="19"/>
        <v>CincinnatiBell_DUKE ENERGY_76455</v>
      </c>
      <c r="AE220" s="7"/>
      <c r="AF220" s="7"/>
    </row>
    <row r="221" spans="1:32" x14ac:dyDescent="0.35">
      <c r="A221" s="6">
        <v>45146</v>
      </c>
      <c r="B221" s="6">
        <v>45142</v>
      </c>
      <c r="C221" s="7" t="s">
        <v>73</v>
      </c>
      <c r="D221" s="7" t="str">
        <f>VLOOKUP(C221,'Account Allocation'!B:K,10,0)</f>
        <v>Aditya Yadav</v>
      </c>
      <c r="E221" s="7" t="s">
        <v>510</v>
      </c>
      <c r="F221" s="7" t="s">
        <v>48</v>
      </c>
      <c r="G221" s="7" t="s">
        <v>796</v>
      </c>
      <c r="H221" s="7" t="s">
        <v>2</v>
      </c>
      <c r="I221" s="7" t="s">
        <v>12</v>
      </c>
      <c r="J221" s="7"/>
      <c r="K221" s="7"/>
      <c r="L221" s="7"/>
      <c r="M221" s="7"/>
      <c r="N221" s="7"/>
      <c r="O221" s="6">
        <f t="shared" si="16"/>
        <v>0</v>
      </c>
      <c r="P221" s="7">
        <f t="shared" si="17"/>
        <v>-32247</v>
      </c>
      <c r="Q221" s="6" t="str">
        <f t="shared" si="18"/>
        <v>0-2 Days Resolution</v>
      </c>
      <c r="R221" s="7" t="str">
        <f t="shared" si="15"/>
        <v>NON-JIRA</v>
      </c>
      <c r="S221" s="7"/>
      <c r="T221" s="7" t="s">
        <v>97</v>
      </c>
      <c r="U221" s="7" t="s">
        <v>49</v>
      </c>
      <c r="V221" s="7" t="s">
        <v>994</v>
      </c>
      <c r="W221" s="7"/>
      <c r="X221" s="8" t="s">
        <v>1399</v>
      </c>
      <c r="Y221" s="7">
        <v>76455</v>
      </c>
      <c r="Z221" s="7" t="s">
        <v>50</v>
      </c>
      <c r="AA221" s="7" t="s">
        <v>1440</v>
      </c>
      <c r="AB221" s="7" t="s">
        <v>1441</v>
      </c>
      <c r="AC221" s="7"/>
      <c r="AD221" s="3" t="str">
        <f t="shared" si="19"/>
        <v>CincinnatiBell_DUKE ENERGY_76455</v>
      </c>
      <c r="AE221" s="7"/>
      <c r="AF221" s="7"/>
    </row>
    <row r="222" spans="1:32" x14ac:dyDescent="0.35">
      <c r="A222" s="6">
        <v>45146</v>
      </c>
      <c r="B222" s="6">
        <v>45142</v>
      </c>
      <c r="C222" s="7" t="s">
        <v>73</v>
      </c>
      <c r="D222" s="7" t="str">
        <f>VLOOKUP(C222,'Account Allocation'!B:K,10,0)</f>
        <v>Aditya Yadav</v>
      </c>
      <c r="E222" s="7" t="s">
        <v>511</v>
      </c>
      <c r="F222" s="7" t="s">
        <v>48</v>
      </c>
      <c r="G222" s="7" t="s">
        <v>797</v>
      </c>
      <c r="H222" s="7" t="s">
        <v>2</v>
      </c>
      <c r="I222" s="7" t="s">
        <v>12</v>
      </c>
      <c r="J222" s="7"/>
      <c r="K222" s="7"/>
      <c r="L222" s="7"/>
      <c r="M222" s="7"/>
      <c r="N222" s="7"/>
      <c r="O222" s="6">
        <f t="shared" si="16"/>
        <v>0</v>
      </c>
      <c r="P222" s="7">
        <f t="shared" si="17"/>
        <v>-32247</v>
      </c>
      <c r="Q222" s="6" t="str">
        <f t="shared" si="18"/>
        <v>0-2 Days Resolution</v>
      </c>
      <c r="R222" s="7" t="str">
        <f t="shared" si="15"/>
        <v>NON-JIRA</v>
      </c>
      <c r="S222" s="7"/>
      <c r="T222" s="7" t="s">
        <v>97</v>
      </c>
      <c r="U222" s="7" t="s">
        <v>49</v>
      </c>
      <c r="V222" s="7" t="s">
        <v>990</v>
      </c>
      <c r="W222" s="7"/>
      <c r="X222" s="8" t="s">
        <v>1399</v>
      </c>
      <c r="Y222" s="7">
        <v>76455</v>
      </c>
      <c r="Z222" s="7" t="s">
        <v>50</v>
      </c>
      <c r="AA222" s="7" t="s">
        <v>1442</v>
      </c>
      <c r="AB222" s="7" t="s">
        <v>1443</v>
      </c>
      <c r="AC222" s="7"/>
      <c r="AD222" s="3" t="str">
        <f t="shared" si="19"/>
        <v>CincinnatiBell_DUKE ENERGY_76455</v>
      </c>
      <c r="AE222" s="7"/>
      <c r="AF222" s="7"/>
    </row>
    <row r="223" spans="1:32" x14ac:dyDescent="0.35">
      <c r="A223" s="6">
        <v>45146</v>
      </c>
      <c r="B223" s="6">
        <v>45142</v>
      </c>
      <c r="C223" s="7" t="s">
        <v>73</v>
      </c>
      <c r="D223" s="7" t="str">
        <f>VLOOKUP(C223,'Account Allocation'!B:K,10,0)</f>
        <v>Aditya Yadav</v>
      </c>
      <c r="E223" s="7" t="s">
        <v>512</v>
      </c>
      <c r="F223" s="7" t="s">
        <v>48</v>
      </c>
      <c r="G223" s="7" t="s">
        <v>798</v>
      </c>
      <c r="H223" s="7" t="s">
        <v>2</v>
      </c>
      <c r="I223" s="7" t="s">
        <v>12</v>
      </c>
      <c r="J223" s="7"/>
      <c r="K223" s="7"/>
      <c r="L223" s="7"/>
      <c r="M223" s="7"/>
      <c r="N223" s="7"/>
      <c r="O223" s="6">
        <f t="shared" si="16"/>
        <v>0</v>
      </c>
      <c r="P223" s="7">
        <f t="shared" si="17"/>
        <v>-32247</v>
      </c>
      <c r="Q223" s="6" t="str">
        <f t="shared" si="18"/>
        <v>0-2 Days Resolution</v>
      </c>
      <c r="R223" s="7" t="str">
        <f t="shared" si="15"/>
        <v>NON-JIRA</v>
      </c>
      <c r="S223" s="7"/>
      <c r="T223" s="7" t="s">
        <v>97</v>
      </c>
      <c r="U223" s="7" t="s">
        <v>49</v>
      </c>
      <c r="V223" s="7" t="s">
        <v>985</v>
      </c>
      <c r="W223" s="7"/>
      <c r="X223" s="8" t="s">
        <v>1399</v>
      </c>
      <c r="Y223" s="7">
        <v>76455</v>
      </c>
      <c r="Z223" s="7" t="s">
        <v>50</v>
      </c>
      <c r="AA223" s="7" t="s">
        <v>1444</v>
      </c>
      <c r="AB223" s="7" t="s">
        <v>1445</v>
      </c>
      <c r="AC223" s="7"/>
      <c r="AD223" s="3" t="str">
        <f t="shared" si="19"/>
        <v>CincinnatiBell_DUKE ENERGY_76455</v>
      </c>
      <c r="AE223" s="7"/>
      <c r="AF223" s="7"/>
    </row>
    <row r="224" spans="1:32" x14ac:dyDescent="0.35">
      <c r="A224" s="6">
        <v>45146</v>
      </c>
      <c r="B224" s="6">
        <v>45142</v>
      </c>
      <c r="C224" s="7" t="s">
        <v>73</v>
      </c>
      <c r="D224" s="7" t="str">
        <f>VLOOKUP(C224,'Account Allocation'!B:K,10,0)</f>
        <v>Aditya Yadav</v>
      </c>
      <c r="E224" s="7" t="s">
        <v>513</v>
      </c>
      <c r="F224" s="7" t="s">
        <v>48</v>
      </c>
      <c r="G224" s="7" t="s">
        <v>799</v>
      </c>
      <c r="H224" s="7" t="s">
        <v>2</v>
      </c>
      <c r="I224" s="7" t="s">
        <v>12</v>
      </c>
      <c r="J224" s="7"/>
      <c r="K224" s="7"/>
      <c r="L224" s="7"/>
      <c r="M224" s="7"/>
      <c r="N224" s="7"/>
      <c r="O224" s="6">
        <f t="shared" si="16"/>
        <v>0</v>
      </c>
      <c r="P224" s="7">
        <f t="shared" si="17"/>
        <v>-32247</v>
      </c>
      <c r="Q224" s="6" t="str">
        <f t="shared" si="18"/>
        <v>0-2 Days Resolution</v>
      </c>
      <c r="R224" s="7" t="str">
        <f t="shared" si="15"/>
        <v>NON-JIRA</v>
      </c>
      <c r="S224" s="7"/>
      <c r="T224" s="7" t="s">
        <v>97</v>
      </c>
      <c r="U224" s="7" t="s">
        <v>49</v>
      </c>
      <c r="V224" s="7" t="s">
        <v>990</v>
      </c>
      <c r="W224" s="7"/>
      <c r="X224" s="8" t="s">
        <v>1399</v>
      </c>
      <c r="Y224" s="7">
        <v>76455</v>
      </c>
      <c r="Z224" s="7" t="s">
        <v>50</v>
      </c>
      <c r="AA224" s="7" t="s">
        <v>1446</v>
      </c>
      <c r="AB224" s="7" t="s">
        <v>1447</v>
      </c>
      <c r="AC224" s="7"/>
      <c r="AD224" s="3" t="str">
        <f t="shared" si="19"/>
        <v>CincinnatiBell_DUKE ENERGY_76455</v>
      </c>
      <c r="AE224" s="7"/>
      <c r="AF224" s="7"/>
    </row>
    <row r="225" spans="1:32" x14ac:dyDescent="0.35">
      <c r="A225" s="6">
        <v>45146</v>
      </c>
      <c r="B225" s="6">
        <v>45142</v>
      </c>
      <c r="C225" s="7" t="s">
        <v>73</v>
      </c>
      <c r="D225" s="7" t="str">
        <f>VLOOKUP(C225,'Account Allocation'!B:K,10,0)</f>
        <v>Aditya Yadav</v>
      </c>
      <c r="E225" s="7" t="s">
        <v>514</v>
      </c>
      <c r="F225" s="7" t="s">
        <v>48</v>
      </c>
      <c r="G225" s="7" t="s">
        <v>800</v>
      </c>
      <c r="H225" s="7" t="s">
        <v>2</v>
      </c>
      <c r="I225" s="7" t="s">
        <v>12</v>
      </c>
      <c r="J225" s="7"/>
      <c r="K225" s="7"/>
      <c r="L225" s="7"/>
      <c r="M225" s="7"/>
      <c r="N225" s="7"/>
      <c r="O225" s="6">
        <f t="shared" si="16"/>
        <v>0</v>
      </c>
      <c r="P225" s="7">
        <f t="shared" si="17"/>
        <v>-32247</v>
      </c>
      <c r="Q225" s="6" t="str">
        <f t="shared" si="18"/>
        <v>0-2 Days Resolution</v>
      </c>
      <c r="R225" s="7" t="str">
        <f t="shared" si="15"/>
        <v>NON-JIRA</v>
      </c>
      <c r="S225" s="7"/>
      <c r="T225" s="7" t="s">
        <v>97</v>
      </c>
      <c r="U225" s="7" t="s">
        <v>49</v>
      </c>
      <c r="V225" s="7" t="s">
        <v>990</v>
      </c>
      <c r="W225" s="7"/>
      <c r="X225" s="8" t="s">
        <v>1399</v>
      </c>
      <c r="Y225" s="7">
        <v>76455</v>
      </c>
      <c r="Z225" s="7" t="s">
        <v>50</v>
      </c>
      <c r="AA225" s="7" t="s">
        <v>1448</v>
      </c>
      <c r="AB225" s="7" t="s">
        <v>1449</v>
      </c>
      <c r="AC225" s="7"/>
      <c r="AD225" s="3" t="str">
        <f t="shared" si="19"/>
        <v>CincinnatiBell_DUKE ENERGY_76455</v>
      </c>
      <c r="AE225" s="7"/>
      <c r="AF225" s="7"/>
    </row>
    <row r="226" spans="1:32" x14ac:dyDescent="0.35">
      <c r="A226" s="6">
        <v>45146</v>
      </c>
      <c r="B226" s="6">
        <v>45142</v>
      </c>
      <c r="C226" s="7" t="s">
        <v>73</v>
      </c>
      <c r="D226" s="7" t="str">
        <f>VLOOKUP(C226,'Account Allocation'!B:K,10,0)</f>
        <v>Aditya Yadav</v>
      </c>
      <c r="E226" s="7" t="s">
        <v>515</v>
      </c>
      <c r="F226" s="7" t="s">
        <v>48</v>
      </c>
      <c r="G226" s="7" t="s">
        <v>801</v>
      </c>
      <c r="H226" s="7" t="s">
        <v>2</v>
      </c>
      <c r="I226" s="7" t="s">
        <v>12</v>
      </c>
      <c r="J226" s="7"/>
      <c r="K226" s="7"/>
      <c r="L226" s="7"/>
      <c r="M226" s="7"/>
      <c r="N226" s="7"/>
      <c r="O226" s="6">
        <f t="shared" si="16"/>
        <v>0</v>
      </c>
      <c r="P226" s="7">
        <f t="shared" si="17"/>
        <v>-32247</v>
      </c>
      <c r="Q226" s="6" t="str">
        <f t="shared" si="18"/>
        <v>0-2 Days Resolution</v>
      </c>
      <c r="R226" s="7" t="str">
        <f t="shared" si="15"/>
        <v>NON-JIRA</v>
      </c>
      <c r="S226" s="7"/>
      <c r="T226" s="7" t="s">
        <v>97</v>
      </c>
      <c r="U226" s="7" t="s">
        <v>49</v>
      </c>
      <c r="V226" s="7" t="s">
        <v>995</v>
      </c>
      <c r="W226" s="7"/>
      <c r="X226" s="8" t="s">
        <v>1399</v>
      </c>
      <c r="Y226" s="7">
        <v>76455</v>
      </c>
      <c r="Z226" s="7" t="s">
        <v>50</v>
      </c>
      <c r="AA226" s="7" t="s">
        <v>1450</v>
      </c>
      <c r="AB226" s="7" t="s">
        <v>1451</v>
      </c>
      <c r="AC226" s="7"/>
      <c r="AD226" s="3" t="str">
        <f t="shared" si="19"/>
        <v>CincinnatiBell_DUKE ENERGY_76455</v>
      </c>
      <c r="AE226" s="7"/>
      <c r="AF226" s="7"/>
    </row>
    <row r="227" spans="1:32" x14ac:dyDescent="0.35">
      <c r="A227" s="6">
        <v>45146</v>
      </c>
      <c r="B227" s="6">
        <v>45142</v>
      </c>
      <c r="C227" s="7" t="s">
        <v>73</v>
      </c>
      <c r="D227" s="7" t="str">
        <f>VLOOKUP(C227,'Account Allocation'!B:K,10,0)</f>
        <v>Aditya Yadav</v>
      </c>
      <c r="E227" s="7" t="s">
        <v>516</v>
      </c>
      <c r="F227" s="7" t="s">
        <v>48</v>
      </c>
      <c r="G227" s="7" t="s">
        <v>802</v>
      </c>
      <c r="H227" s="7" t="s">
        <v>2</v>
      </c>
      <c r="I227" s="7" t="s">
        <v>12</v>
      </c>
      <c r="J227" s="7"/>
      <c r="K227" s="7"/>
      <c r="L227" s="7"/>
      <c r="M227" s="7"/>
      <c r="N227" s="7"/>
      <c r="O227" s="6">
        <f t="shared" si="16"/>
        <v>0</v>
      </c>
      <c r="P227" s="7">
        <f t="shared" si="17"/>
        <v>-32247</v>
      </c>
      <c r="Q227" s="6" t="str">
        <f t="shared" si="18"/>
        <v>0-2 Days Resolution</v>
      </c>
      <c r="R227" s="7" t="str">
        <f t="shared" si="15"/>
        <v>NON-JIRA</v>
      </c>
      <c r="S227" s="7"/>
      <c r="T227" s="7" t="s">
        <v>97</v>
      </c>
      <c r="U227" s="7" t="s">
        <v>49</v>
      </c>
      <c r="V227" s="7" t="s">
        <v>996</v>
      </c>
      <c r="W227" s="7"/>
      <c r="X227" s="8" t="s">
        <v>1399</v>
      </c>
      <c r="Y227" s="7">
        <v>76455</v>
      </c>
      <c r="Z227" s="7" t="s">
        <v>50</v>
      </c>
      <c r="AA227" s="7" t="s">
        <v>1452</v>
      </c>
      <c r="AB227" s="7" t="s">
        <v>1453</v>
      </c>
      <c r="AC227" s="7"/>
      <c r="AD227" s="3" t="str">
        <f t="shared" si="19"/>
        <v>CincinnatiBell_DUKE ENERGY_76455</v>
      </c>
      <c r="AE227" s="7"/>
      <c r="AF227" s="7"/>
    </row>
    <row r="228" spans="1:32" x14ac:dyDescent="0.35">
      <c r="A228" s="6">
        <v>45146</v>
      </c>
      <c r="B228" s="6">
        <v>45142</v>
      </c>
      <c r="C228" s="7" t="s">
        <v>73</v>
      </c>
      <c r="D228" s="7" t="str">
        <f>VLOOKUP(C228,'Account Allocation'!B:K,10,0)</f>
        <v>Aditya Yadav</v>
      </c>
      <c r="E228" s="7" t="s">
        <v>517</v>
      </c>
      <c r="F228" s="7" t="s">
        <v>48</v>
      </c>
      <c r="G228" s="7" t="s">
        <v>803</v>
      </c>
      <c r="H228" s="7" t="s">
        <v>2</v>
      </c>
      <c r="I228" s="7" t="s">
        <v>12</v>
      </c>
      <c r="J228" s="7"/>
      <c r="K228" s="7"/>
      <c r="L228" s="7"/>
      <c r="M228" s="7"/>
      <c r="N228" s="7"/>
      <c r="O228" s="6">
        <f t="shared" si="16"/>
        <v>0</v>
      </c>
      <c r="P228" s="7">
        <f t="shared" si="17"/>
        <v>-32247</v>
      </c>
      <c r="Q228" s="6" t="str">
        <f t="shared" si="18"/>
        <v>0-2 Days Resolution</v>
      </c>
      <c r="R228" s="7" t="str">
        <f t="shared" si="15"/>
        <v>NON-JIRA</v>
      </c>
      <c r="S228" s="7"/>
      <c r="T228" s="7" t="s">
        <v>97</v>
      </c>
      <c r="U228" s="7" t="s">
        <v>49</v>
      </c>
      <c r="V228" s="7" t="s">
        <v>997</v>
      </c>
      <c r="W228" s="7"/>
      <c r="X228" s="8" t="s">
        <v>1399</v>
      </c>
      <c r="Y228" s="7">
        <v>76455</v>
      </c>
      <c r="Z228" s="7" t="s">
        <v>50</v>
      </c>
      <c r="AA228" s="7" t="s">
        <v>1454</v>
      </c>
      <c r="AB228" s="7" t="s">
        <v>1455</v>
      </c>
      <c r="AC228" s="7"/>
      <c r="AD228" s="3" t="str">
        <f t="shared" si="19"/>
        <v>CincinnatiBell_DUKE ENERGY_76455</v>
      </c>
      <c r="AE228" s="7"/>
      <c r="AF228" s="7"/>
    </row>
    <row r="229" spans="1:32" x14ac:dyDescent="0.35">
      <c r="A229" s="6">
        <v>45146</v>
      </c>
      <c r="B229" s="6">
        <v>45142</v>
      </c>
      <c r="C229" s="7" t="s">
        <v>73</v>
      </c>
      <c r="D229" s="7" t="str">
        <f>VLOOKUP(C229,'Account Allocation'!B:K,10,0)</f>
        <v>Aditya Yadav</v>
      </c>
      <c r="E229" s="7" t="s">
        <v>518</v>
      </c>
      <c r="F229" s="7" t="s">
        <v>48</v>
      </c>
      <c r="G229" s="7" t="s">
        <v>804</v>
      </c>
      <c r="H229" s="7" t="s">
        <v>2</v>
      </c>
      <c r="I229" s="7" t="s">
        <v>12</v>
      </c>
      <c r="J229" s="7"/>
      <c r="K229" s="7"/>
      <c r="L229" s="7"/>
      <c r="M229" s="7"/>
      <c r="N229" s="7"/>
      <c r="O229" s="6">
        <f t="shared" si="16"/>
        <v>0</v>
      </c>
      <c r="P229" s="7">
        <f t="shared" si="17"/>
        <v>-32247</v>
      </c>
      <c r="Q229" s="6" t="str">
        <f t="shared" si="18"/>
        <v>0-2 Days Resolution</v>
      </c>
      <c r="R229" s="7" t="str">
        <f t="shared" si="15"/>
        <v>NON-JIRA</v>
      </c>
      <c r="S229" s="7"/>
      <c r="T229" s="7" t="s">
        <v>97</v>
      </c>
      <c r="U229" s="7" t="s">
        <v>49</v>
      </c>
      <c r="V229" s="7" t="s">
        <v>995</v>
      </c>
      <c r="W229" s="7"/>
      <c r="X229" s="8" t="s">
        <v>1399</v>
      </c>
      <c r="Y229" s="7">
        <v>76455</v>
      </c>
      <c r="Z229" s="7" t="s">
        <v>50</v>
      </c>
      <c r="AA229" s="7" t="s">
        <v>1456</v>
      </c>
      <c r="AB229" s="7" t="s">
        <v>1457</v>
      </c>
      <c r="AC229" s="7"/>
      <c r="AD229" s="3" t="str">
        <f t="shared" si="19"/>
        <v>CincinnatiBell_DUKE ENERGY_76455</v>
      </c>
      <c r="AE229" s="7"/>
      <c r="AF229" s="7"/>
    </row>
    <row r="230" spans="1:32" x14ac:dyDescent="0.35">
      <c r="A230" s="6">
        <v>45146</v>
      </c>
      <c r="B230" s="6">
        <v>45142</v>
      </c>
      <c r="C230" s="7" t="s">
        <v>73</v>
      </c>
      <c r="D230" s="7" t="str">
        <f>VLOOKUP(C230,'Account Allocation'!B:K,10,0)</f>
        <v>Aditya Yadav</v>
      </c>
      <c r="E230" s="7" t="s">
        <v>519</v>
      </c>
      <c r="F230" s="7" t="s">
        <v>48</v>
      </c>
      <c r="G230" s="7" t="s">
        <v>805</v>
      </c>
      <c r="H230" s="7" t="s">
        <v>2</v>
      </c>
      <c r="I230" s="7" t="s">
        <v>12</v>
      </c>
      <c r="J230" s="7"/>
      <c r="K230" s="7"/>
      <c r="L230" s="7"/>
      <c r="M230" s="7"/>
      <c r="N230" s="7"/>
      <c r="O230" s="6">
        <f t="shared" si="16"/>
        <v>0</v>
      </c>
      <c r="P230" s="7">
        <f t="shared" si="17"/>
        <v>-32247</v>
      </c>
      <c r="Q230" s="6" t="str">
        <f t="shared" si="18"/>
        <v>0-2 Days Resolution</v>
      </c>
      <c r="R230" s="7" t="str">
        <f t="shared" si="15"/>
        <v>NON-JIRA</v>
      </c>
      <c r="S230" s="7"/>
      <c r="T230" s="7" t="s">
        <v>97</v>
      </c>
      <c r="U230" s="7" t="s">
        <v>49</v>
      </c>
      <c r="V230" s="7" t="s">
        <v>989</v>
      </c>
      <c r="W230" s="7"/>
      <c r="X230" s="8" t="s">
        <v>1399</v>
      </c>
      <c r="Y230" s="7">
        <v>76455</v>
      </c>
      <c r="Z230" s="7" t="s">
        <v>50</v>
      </c>
      <c r="AA230" s="7" t="s">
        <v>1458</v>
      </c>
      <c r="AB230" s="7" t="s">
        <v>1459</v>
      </c>
      <c r="AC230" s="7"/>
      <c r="AD230" s="3" t="str">
        <f t="shared" si="19"/>
        <v>CincinnatiBell_DUKE ENERGY_76455</v>
      </c>
      <c r="AE230" s="7"/>
      <c r="AF230" s="7"/>
    </row>
    <row r="231" spans="1:32" x14ac:dyDescent="0.35">
      <c r="A231" s="6">
        <v>45146</v>
      </c>
      <c r="B231" s="6">
        <v>45142</v>
      </c>
      <c r="C231" s="7" t="s">
        <v>73</v>
      </c>
      <c r="D231" s="7" t="str">
        <f>VLOOKUP(C231,'Account Allocation'!B:K,10,0)</f>
        <v>Aditya Yadav</v>
      </c>
      <c r="E231" s="7" t="s">
        <v>520</v>
      </c>
      <c r="F231" s="7" t="s">
        <v>48</v>
      </c>
      <c r="G231" s="7" t="s">
        <v>806</v>
      </c>
      <c r="H231" s="7" t="s">
        <v>2</v>
      </c>
      <c r="I231" s="7" t="s">
        <v>12</v>
      </c>
      <c r="J231" s="7"/>
      <c r="K231" s="7"/>
      <c r="L231" s="7"/>
      <c r="M231" s="7"/>
      <c r="N231" s="7"/>
      <c r="O231" s="6">
        <f t="shared" si="16"/>
        <v>0</v>
      </c>
      <c r="P231" s="7">
        <f t="shared" si="17"/>
        <v>-32247</v>
      </c>
      <c r="Q231" s="6" t="str">
        <f t="shared" si="18"/>
        <v>0-2 Days Resolution</v>
      </c>
      <c r="R231" s="7" t="str">
        <f t="shared" si="15"/>
        <v>NON-JIRA</v>
      </c>
      <c r="S231" s="7"/>
      <c r="T231" s="7" t="s">
        <v>97</v>
      </c>
      <c r="U231" s="7" t="s">
        <v>49</v>
      </c>
      <c r="V231" s="7" t="s">
        <v>989</v>
      </c>
      <c r="W231" s="7"/>
      <c r="X231" s="8" t="s">
        <v>1399</v>
      </c>
      <c r="Y231" s="7">
        <v>76455</v>
      </c>
      <c r="Z231" s="7" t="s">
        <v>50</v>
      </c>
      <c r="AA231" s="7" t="s">
        <v>1460</v>
      </c>
      <c r="AB231" s="7" t="s">
        <v>1461</v>
      </c>
      <c r="AC231" s="7"/>
      <c r="AD231" s="3" t="str">
        <f t="shared" si="19"/>
        <v>CincinnatiBell_DUKE ENERGY_76455</v>
      </c>
      <c r="AE231" s="7"/>
      <c r="AF231" s="7"/>
    </row>
    <row r="232" spans="1:32" x14ac:dyDescent="0.35">
      <c r="A232" s="6">
        <v>45146</v>
      </c>
      <c r="B232" s="6">
        <v>45142</v>
      </c>
      <c r="C232" s="7" t="s">
        <v>73</v>
      </c>
      <c r="D232" s="7" t="str">
        <f>VLOOKUP(C232,'Account Allocation'!B:K,10,0)</f>
        <v>Aditya Yadav</v>
      </c>
      <c r="E232" s="7" t="s">
        <v>521</v>
      </c>
      <c r="F232" s="7" t="s">
        <v>48</v>
      </c>
      <c r="G232" s="7" t="s">
        <v>807</v>
      </c>
      <c r="H232" s="7" t="s">
        <v>2</v>
      </c>
      <c r="I232" s="7" t="s">
        <v>12</v>
      </c>
      <c r="J232" s="7"/>
      <c r="K232" s="7"/>
      <c r="L232" s="7"/>
      <c r="M232" s="7"/>
      <c r="N232" s="7"/>
      <c r="O232" s="6">
        <f t="shared" si="16"/>
        <v>0</v>
      </c>
      <c r="P232" s="7">
        <f t="shared" si="17"/>
        <v>-32247</v>
      </c>
      <c r="Q232" s="6" t="str">
        <f t="shared" si="18"/>
        <v>0-2 Days Resolution</v>
      </c>
      <c r="R232" s="7" t="str">
        <f t="shared" si="15"/>
        <v>NON-JIRA</v>
      </c>
      <c r="S232" s="7"/>
      <c r="T232" s="7" t="s">
        <v>97</v>
      </c>
      <c r="U232" s="7" t="s">
        <v>49</v>
      </c>
      <c r="V232" s="7" t="s">
        <v>996</v>
      </c>
      <c r="W232" s="7"/>
      <c r="X232" s="8" t="s">
        <v>1399</v>
      </c>
      <c r="Y232" s="7">
        <v>76455</v>
      </c>
      <c r="Z232" s="7" t="s">
        <v>50</v>
      </c>
      <c r="AA232" s="7" t="s">
        <v>1462</v>
      </c>
      <c r="AB232" s="7" t="s">
        <v>1463</v>
      </c>
      <c r="AC232" s="7"/>
      <c r="AD232" s="3" t="str">
        <f t="shared" si="19"/>
        <v>CincinnatiBell_DUKE ENERGY_76455</v>
      </c>
      <c r="AE232" s="7"/>
      <c r="AF232" s="7"/>
    </row>
    <row r="233" spans="1:32" x14ac:dyDescent="0.35">
      <c r="A233" s="6">
        <v>45146</v>
      </c>
      <c r="B233" s="6">
        <v>45142</v>
      </c>
      <c r="C233" s="7" t="s">
        <v>73</v>
      </c>
      <c r="D233" s="7" t="str">
        <f>VLOOKUP(C233,'Account Allocation'!B:K,10,0)</f>
        <v>Aditya Yadav</v>
      </c>
      <c r="E233" s="7" t="s">
        <v>522</v>
      </c>
      <c r="F233" s="7" t="s">
        <v>48</v>
      </c>
      <c r="G233" s="7" t="s">
        <v>808</v>
      </c>
      <c r="H233" s="7" t="s">
        <v>2</v>
      </c>
      <c r="I233" s="7" t="s">
        <v>12</v>
      </c>
      <c r="J233" s="7"/>
      <c r="K233" s="7"/>
      <c r="L233" s="7"/>
      <c r="M233" s="7"/>
      <c r="N233" s="7"/>
      <c r="O233" s="6">
        <f t="shared" si="16"/>
        <v>0</v>
      </c>
      <c r="P233" s="7">
        <f t="shared" si="17"/>
        <v>-32247</v>
      </c>
      <c r="Q233" s="6" t="str">
        <f t="shared" si="18"/>
        <v>0-2 Days Resolution</v>
      </c>
      <c r="R233" s="7" t="str">
        <f t="shared" si="15"/>
        <v>NON-JIRA</v>
      </c>
      <c r="S233" s="7"/>
      <c r="T233" s="7" t="s">
        <v>97</v>
      </c>
      <c r="U233" s="7" t="s">
        <v>49</v>
      </c>
      <c r="V233" s="7" t="s">
        <v>998</v>
      </c>
      <c r="W233" s="7"/>
      <c r="X233" s="8" t="s">
        <v>1399</v>
      </c>
      <c r="Y233" s="7">
        <v>76455</v>
      </c>
      <c r="Z233" s="7" t="s">
        <v>50</v>
      </c>
      <c r="AA233" s="7" t="s">
        <v>1464</v>
      </c>
      <c r="AB233" s="7" t="s">
        <v>1465</v>
      </c>
      <c r="AC233" s="7"/>
      <c r="AD233" s="3" t="str">
        <f t="shared" si="19"/>
        <v>CincinnatiBell_DUKE ENERGY_76455</v>
      </c>
      <c r="AE233" s="7"/>
      <c r="AF233" s="7"/>
    </row>
    <row r="234" spans="1:32" x14ac:dyDescent="0.35">
      <c r="A234" s="6">
        <v>45146</v>
      </c>
      <c r="B234" s="6">
        <v>45142</v>
      </c>
      <c r="C234" s="7" t="s">
        <v>73</v>
      </c>
      <c r="D234" s="7" t="str">
        <f>VLOOKUP(C234,'Account Allocation'!B:K,10,0)</f>
        <v>Aditya Yadav</v>
      </c>
      <c r="E234" s="7" t="s">
        <v>523</v>
      </c>
      <c r="F234" s="7" t="s">
        <v>48</v>
      </c>
      <c r="G234" s="7" t="s">
        <v>809</v>
      </c>
      <c r="H234" s="7" t="s">
        <v>2</v>
      </c>
      <c r="I234" s="7" t="s">
        <v>12</v>
      </c>
      <c r="J234" s="7"/>
      <c r="K234" s="7"/>
      <c r="L234" s="7"/>
      <c r="M234" s="7"/>
      <c r="N234" s="7"/>
      <c r="O234" s="6">
        <f t="shared" si="16"/>
        <v>0</v>
      </c>
      <c r="P234" s="7">
        <f t="shared" si="17"/>
        <v>-32247</v>
      </c>
      <c r="Q234" s="6" t="str">
        <f t="shared" si="18"/>
        <v>0-2 Days Resolution</v>
      </c>
      <c r="R234" s="7" t="str">
        <f t="shared" si="15"/>
        <v>NON-JIRA</v>
      </c>
      <c r="S234" s="7"/>
      <c r="T234" s="7" t="s">
        <v>97</v>
      </c>
      <c r="U234" s="7" t="s">
        <v>49</v>
      </c>
      <c r="V234" s="7" t="s">
        <v>990</v>
      </c>
      <c r="W234" s="7"/>
      <c r="X234" s="8" t="s">
        <v>1399</v>
      </c>
      <c r="Y234" s="7">
        <v>76455</v>
      </c>
      <c r="Z234" s="7" t="s">
        <v>50</v>
      </c>
      <c r="AA234" s="7" t="s">
        <v>1466</v>
      </c>
      <c r="AB234" s="7" t="s">
        <v>1467</v>
      </c>
      <c r="AC234" s="7"/>
      <c r="AD234" s="3" t="str">
        <f t="shared" si="19"/>
        <v>CincinnatiBell_DUKE ENERGY_76455</v>
      </c>
      <c r="AE234" s="7"/>
      <c r="AF234" s="7"/>
    </row>
    <row r="235" spans="1:32" x14ac:dyDescent="0.35">
      <c r="A235" s="6">
        <v>45146</v>
      </c>
      <c r="B235" s="6">
        <v>45142</v>
      </c>
      <c r="C235" s="7" t="s">
        <v>73</v>
      </c>
      <c r="D235" s="7" t="str">
        <f>VLOOKUP(C235,'Account Allocation'!B:K,10,0)</f>
        <v>Aditya Yadav</v>
      </c>
      <c r="E235" s="7" t="s">
        <v>524</v>
      </c>
      <c r="F235" s="7" t="s">
        <v>48</v>
      </c>
      <c r="G235" s="7" t="s">
        <v>810</v>
      </c>
      <c r="H235" s="7" t="s">
        <v>2</v>
      </c>
      <c r="I235" s="7" t="s">
        <v>12</v>
      </c>
      <c r="J235" s="7"/>
      <c r="K235" s="7"/>
      <c r="L235" s="7"/>
      <c r="M235" s="7"/>
      <c r="N235" s="7"/>
      <c r="O235" s="6">
        <f t="shared" si="16"/>
        <v>0</v>
      </c>
      <c r="P235" s="7">
        <f t="shared" si="17"/>
        <v>-32247</v>
      </c>
      <c r="Q235" s="6" t="str">
        <f t="shared" si="18"/>
        <v>0-2 Days Resolution</v>
      </c>
      <c r="R235" s="7" t="str">
        <f t="shared" si="15"/>
        <v>NON-JIRA</v>
      </c>
      <c r="S235" s="7"/>
      <c r="T235" s="7" t="s">
        <v>97</v>
      </c>
      <c r="U235" s="7" t="s">
        <v>49</v>
      </c>
      <c r="V235" s="7" t="s">
        <v>999</v>
      </c>
      <c r="W235" s="7"/>
      <c r="X235" s="8" t="s">
        <v>1399</v>
      </c>
      <c r="Y235" s="7">
        <v>76455</v>
      </c>
      <c r="Z235" s="7" t="s">
        <v>50</v>
      </c>
      <c r="AA235" s="7" t="s">
        <v>1468</v>
      </c>
      <c r="AB235" s="7" t="s">
        <v>1469</v>
      </c>
      <c r="AC235" s="7"/>
      <c r="AD235" s="3" t="str">
        <f t="shared" si="19"/>
        <v>CincinnatiBell_DUKE ENERGY_76455</v>
      </c>
      <c r="AE235" s="7"/>
      <c r="AF235" s="7"/>
    </row>
    <row r="236" spans="1:32" x14ac:dyDescent="0.35">
      <c r="A236" s="6">
        <v>45146</v>
      </c>
      <c r="B236" s="6">
        <v>45142</v>
      </c>
      <c r="C236" s="7" t="s">
        <v>73</v>
      </c>
      <c r="D236" s="7" t="str">
        <f>VLOOKUP(C236,'Account Allocation'!B:K,10,0)</f>
        <v>Aditya Yadav</v>
      </c>
      <c r="E236" s="7" t="s">
        <v>525</v>
      </c>
      <c r="F236" s="7" t="s">
        <v>48</v>
      </c>
      <c r="G236" s="7" t="s">
        <v>811</v>
      </c>
      <c r="H236" s="7" t="s">
        <v>2</v>
      </c>
      <c r="I236" s="7" t="s">
        <v>12</v>
      </c>
      <c r="J236" s="7"/>
      <c r="K236" s="7"/>
      <c r="L236" s="7"/>
      <c r="M236" s="7"/>
      <c r="N236" s="7"/>
      <c r="O236" s="6">
        <f t="shared" si="16"/>
        <v>0</v>
      </c>
      <c r="P236" s="7">
        <f t="shared" si="17"/>
        <v>-32247</v>
      </c>
      <c r="Q236" s="6" t="str">
        <f t="shared" si="18"/>
        <v>0-2 Days Resolution</v>
      </c>
      <c r="R236" s="7" t="str">
        <f t="shared" si="15"/>
        <v>NON-JIRA</v>
      </c>
      <c r="S236" s="7"/>
      <c r="T236" s="7" t="s">
        <v>97</v>
      </c>
      <c r="U236" s="7" t="s">
        <v>49</v>
      </c>
      <c r="V236" s="7" t="s">
        <v>994</v>
      </c>
      <c r="W236" s="7"/>
      <c r="X236" s="8" t="s">
        <v>1399</v>
      </c>
      <c r="Y236" s="7">
        <v>76455</v>
      </c>
      <c r="Z236" s="7" t="s">
        <v>50</v>
      </c>
      <c r="AA236" s="7" t="s">
        <v>1470</v>
      </c>
      <c r="AB236" s="7" t="s">
        <v>1471</v>
      </c>
      <c r="AC236" s="7"/>
      <c r="AD236" s="3" t="str">
        <f t="shared" si="19"/>
        <v>CincinnatiBell_DUKE ENERGY_76455</v>
      </c>
      <c r="AE236" s="7"/>
      <c r="AF236" s="7"/>
    </row>
    <row r="237" spans="1:32" x14ac:dyDescent="0.35">
      <c r="A237" s="6">
        <v>45146</v>
      </c>
      <c r="B237" s="6">
        <v>45142</v>
      </c>
      <c r="C237" s="7" t="s">
        <v>73</v>
      </c>
      <c r="D237" s="7" t="str">
        <f>VLOOKUP(C237,'Account Allocation'!B:K,10,0)</f>
        <v>Aditya Yadav</v>
      </c>
      <c r="E237" s="7" t="s">
        <v>526</v>
      </c>
      <c r="F237" s="7" t="s">
        <v>48</v>
      </c>
      <c r="G237" s="7" t="s">
        <v>812</v>
      </c>
      <c r="H237" s="7" t="s">
        <v>2</v>
      </c>
      <c r="I237" s="7" t="s">
        <v>12</v>
      </c>
      <c r="J237" s="7"/>
      <c r="K237" s="7"/>
      <c r="L237" s="7"/>
      <c r="M237" s="7"/>
      <c r="N237" s="7"/>
      <c r="O237" s="6">
        <f t="shared" si="16"/>
        <v>0</v>
      </c>
      <c r="P237" s="7">
        <f t="shared" si="17"/>
        <v>-32247</v>
      </c>
      <c r="Q237" s="6" t="str">
        <f t="shared" si="18"/>
        <v>0-2 Days Resolution</v>
      </c>
      <c r="R237" s="7" t="str">
        <f t="shared" si="15"/>
        <v>NON-JIRA</v>
      </c>
      <c r="S237" s="7"/>
      <c r="T237" s="7" t="s">
        <v>97</v>
      </c>
      <c r="U237" s="7" t="s">
        <v>49</v>
      </c>
      <c r="V237" s="7" t="s">
        <v>984</v>
      </c>
      <c r="W237" s="7"/>
      <c r="X237" s="8" t="s">
        <v>1399</v>
      </c>
      <c r="Y237" s="7">
        <v>76455</v>
      </c>
      <c r="Z237" s="7" t="s">
        <v>50</v>
      </c>
      <c r="AA237" s="7" t="s">
        <v>1472</v>
      </c>
      <c r="AB237" s="7" t="s">
        <v>1473</v>
      </c>
      <c r="AC237" s="7"/>
      <c r="AD237" s="3" t="str">
        <f t="shared" si="19"/>
        <v>CincinnatiBell_DUKE ENERGY_76455</v>
      </c>
      <c r="AE237" s="7"/>
      <c r="AF237" s="7"/>
    </row>
    <row r="238" spans="1:32" x14ac:dyDescent="0.35">
      <c r="A238" s="6">
        <v>45146</v>
      </c>
      <c r="B238" s="6">
        <v>45142</v>
      </c>
      <c r="C238" s="7" t="s">
        <v>73</v>
      </c>
      <c r="D238" s="7" t="str">
        <f>VLOOKUP(C238,'Account Allocation'!B:K,10,0)</f>
        <v>Aditya Yadav</v>
      </c>
      <c r="E238" s="7" t="s">
        <v>527</v>
      </c>
      <c r="F238" s="7" t="s">
        <v>48</v>
      </c>
      <c r="G238" s="7" t="s">
        <v>813</v>
      </c>
      <c r="H238" s="7" t="s">
        <v>2</v>
      </c>
      <c r="I238" s="7" t="s">
        <v>12</v>
      </c>
      <c r="J238" s="7"/>
      <c r="K238" s="7"/>
      <c r="L238" s="7"/>
      <c r="M238" s="7"/>
      <c r="N238" s="7"/>
      <c r="O238" s="6">
        <f t="shared" si="16"/>
        <v>0</v>
      </c>
      <c r="P238" s="7">
        <f t="shared" si="17"/>
        <v>-32247</v>
      </c>
      <c r="Q238" s="6" t="str">
        <f t="shared" si="18"/>
        <v>0-2 Days Resolution</v>
      </c>
      <c r="R238" s="7" t="str">
        <f t="shared" si="15"/>
        <v>NON-JIRA</v>
      </c>
      <c r="S238" s="7"/>
      <c r="T238" s="7" t="s">
        <v>97</v>
      </c>
      <c r="U238" s="7" t="s">
        <v>49</v>
      </c>
      <c r="V238" s="7" t="s">
        <v>990</v>
      </c>
      <c r="W238" s="7"/>
      <c r="X238" s="8" t="s">
        <v>1399</v>
      </c>
      <c r="Y238" s="7">
        <v>76455</v>
      </c>
      <c r="Z238" s="7" t="s">
        <v>50</v>
      </c>
      <c r="AA238" s="7" t="s">
        <v>1474</v>
      </c>
      <c r="AB238" s="7" t="s">
        <v>1475</v>
      </c>
      <c r="AC238" s="7"/>
      <c r="AD238" s="3" t="str">
        <f t="shared" si="19"/>
        <v>CincinnatiBell_DUKE ENERGY_76455</v>
      </c>
      <c r="AE238" s="7"/>
      <c r="AF238" s="7"/>
    </row>
    <row r="239" spans="1:32" x14ac:dyDescent="0.35">
      <c r="A239" s="6">
        <v>45146</v>
      </c>
      <c r="B239" s="6">
        <v>45142</v>
      </c>
      <c r="C239" s="7" t="s">
        <v>73</v>
      </c>
      <c r="D239" s="7" t="str">
        <f>VLOOKUP(C239,'Account Allocation'!B:K,10,0)</f>
        <v>Aditya Yadav</v>
      </c>
      <c r="E239" s="7" t="s">
        <v>528</v>
      </c>
      <c r="F239" s="7" t="s">
        <v>48</v>
      </c>
      <c r="G239" s="7" t="s">
        <v>814</v>
      </c>
      <c r="H239" s="7" t="s">
        <v>2</v>
      </c>
      <c r="I239" s="7" t="s">
        <v>12</v>
      </c>
      <c r="J239" s="7"/>
      <c r="K239" s="7"/>
      <c r="L239" s="7"/>
      <c r="M239" s="7"/>
      <c r="N239" s="7"/>
      <c r="O239" s="6">
        <f t="shared" si="16"/>
        <v>0</v>
      </c>
      <c r="P239" s="7">
        <f t="shared" si="17"/>
        <v>-32247</v>
      </c>
      <c r="Q239" s="6" t="str">
        <f t="shared" si="18"/>
        <v>0-2 Days Resolution</v>
      </c>
      <c r="R239" s="7" t="str">
        <f t="shared" si="15"/>
        <v>NON-JIRA</v>
      </c>
      <c r="S239" s="7"/>
      <c r="T239" s="7" t="s">
        <v>97</v>
      </c>
      <c r="U239" s="7" t="s">
        <v>49</v>
      </c>
      <c r="V239" s="7" t="s">
        <v>990</v>
      </c>
      <c r="W239" s="7"/>
      <c r="X239" s="8" t="s">
        <v>1399</v>
      </c>
      <c r="Y239" s="7">
        <v>76455</v>
      </c>
      <c r="Z239" s="7" t="s">
        <v>50</v>
      </c>
      <c r="AA239" s="7" t="s">
        <v>1476</v>
      </c>
      <c r="AB239" s="7" t="s">
        <v>1477</v>
      </c>
      <c r="AC239" s="7"/>
      <c r="AD239" s="3" t="str">
        <f t="shared" si="19"/>
        <v>CincinnatiBell_DUKE ENERGY_76455</v>
      </c>
      <c r="AE239" s="7"/>
      <c r="AF239" s="7"/>
    </row>
    <row r="240" spans="1:32" x14ac:dyDescent="0.35">
      <c r="A240" s="6">
        <v>45146</v>
      </c>
      <c r="B240" s="6">
        <v>45142</v>
      </c>
      <c r="C240" s="7" t="s">
        <v>73</v>
      </c>
      <c r="D240" s="7" t="str">
        <f>VLOOKUP(C240,'Account Allocation'!B:K,10,0)</f>
        <v>Aditya Yadav</v>
      </c>
      <c r="E240" s="7" t="s">
        <v>529</v>
      </c>
      <c r="F240" s="7" t="s">
        <v>48</v>
      </c>
      <c r="G240" s="7" t="s">
        <v>815</v>
      </c>
      <c r="H240" s="7" t="s">
        <v>2</v>
      </c>
      <c r="I240" s="7" t="s">
        <v>12</v>
      </c>
      <c r="J240" s="7"/>
      <c r="K240" s="7"/>
      <c r="L240" s="7"/>
      <c r="M240" s="7"/>
      <c r="N240" s="7"/>
      <c r="O240" s="6">
        <f t="shared" si="16"/>
        <v>0</v>
      </c>
      <c r="P240" s="7">
        <f t="shared" si="17"/>
        <v>-32247</v>
      </c>
      <c r="Q240" s="6" t="str">
        <f t="shared" si="18"/>
        <v>0-2 Days Resolution</v>
      </c>
      <c r="R240" s="7" t="str">
        <f t="shared" si="15"/>
        <v>NON-JIRA</v>
      </c>
      <c r="S240" s="7"/>
      <c r="T240" s="7" t="s">
        <v>97</v>
      </c>
      <c r="U240" s="7" t="s">
        <v>49</v>
      </c>
      <c r="V240" s="7" t="s">
        <v>991</v>
      </c>
      <c r="W240" s="7"/>
      <c r="X240" s="8" t="s">
        <v>1399</v>
      </c>
      <c r="Y240" s="7">
        <v>76455</v>
      </c>
      <c r="Z240" s="7" t="s">
        <v>50</v>
      </c>
      <c r="AA240" s="7" t="s">
        <v>1478</v>
      </c>
      <c r="AB240" s="7" t="s">
        <v>1479</v>
      </c>
      <c r="AC240" s="7"/>
      <c r="AD240" s="3" t="str">
        <f t="shared" si="19"/>
        <v>CincinnatiBell_DUKE ENERGY_76455</v>
      </c>
      <c r="AE240" s="7"/>
      <c r="AF240" s="7"/>
    </row>
    <row r="241" spans="1:32" x14ac:dyDescent="0.35">
      <c r="A241" s="6">
        <v>45146</v>
      </c>
      <c r="B241" s="6">
        <v>45142</v>
      </c>
      <c r="C241" s="7" t="s">
        <v>73</v>
      </c>
      <c r="D241" s="7" t="str">
        <f>VLOOKUP(C241,'Account Allocation'!B:K,10,0)</f>
        <v>Aditya Yadav</v>
      </c>
      <c r="E241" s="7" t="s">
        <v>530</v>
      </c>
      <c r="F241" s="7" t="s">
        <v>48</v>
      </c>
      <c r="G241" s="7" t="s">
        <v>816</v>
      </c>
      <c r="H241" s="7" t="s">
        <v>2</v>
      </c>
      <c r="I241" s="7" t="s">
        <v>12</v>
      </c>
      <c r="J241" s="7"/>
      <c r="K241" s="7"/>
      <c r="L241" s="7"/>
      <c r="M241" s="7"/>
      <c r="N241" s="7"/>
      <c r="O241" s="6">
        <f t="shared" si="16"/>
        <v>0</v>
      </c>
      <c r="P241" s="7">
        <f t="shared" si="17"/>
        <v>-32247</v>
      </c>
      <c r="Q241" s="6" t="str">
        <f t="shared" si="18"/>
        <v>0-2 Days Resolution</v>
      </c>
      <c r="R241" s="7" t="str">
        <f t="shared" si="15"/>
        <v>NON-JIRA</v>
      </c>
      <c r="S241" s="7"/>
      <c r="T241" s="7" t="s">
        <v>97</v>
      </c>
      <c r="U241" s="7" t="s">
        <v>49</v>
      </c>
      <c r="V241" s="7" t="s">
        <v>1000</v>
      </c>
      <c r="W241" s="7"/>
      <c r="X241" s="8" t="s">
        <v>1399</v>
      </c>
      <c r="Y241" s="7">
        <v>76455</v>
      </c>
      <c r="Z241" s="7" t="s">
        <v>50</v>
      </c>
      <c r="AA241" s="7" t="s">
        <v>1480</v>
      </c>
      <c r="AB241" s="7" t="s">
        <v>1481</v>
      </c>
      <c r="AC241" s="7"/>
      <c r="AD241" s="3" t="str">
        <f t="shared" si="19"/>
        <v>CincinnatiBell_DUKE ENERGY_76455</v>
      </c>
      <c r="AE241" s="7"/>
      <c r="AF241" s="7"/>
    </row>
    <row r="242" spans="1:32" x14ac:dyDescent="0.35">
      <c r="A242" s="6">
        <v>45146</v>
      </c>
      <c r="B242" s="6">
        <v>45142</v>
      </c>
      <c r="C242" s="7" t="s">
        <v>73</v>
      </c>
      <c r="D242" s="7" t="str">
        <f>VLOOKUP(C242,'Account Allocation'!B:K,10,0)</f>
        <v>Aditya Yadav</v>
      </c>
      <c r="E242" s="7" t="s">
        <v>531</v>
      </c>
      <c r="F242" s="7" t="s">
        <v>48</v>
      </c>
      <c r="G242" s="7" t="s">
        <v>817</v>
      </c>
      <c r="H242" s="7" t="s">
        <v>2</v>
      </c>
      <c r="I242" s="7" t="s">
        <v>12</v>
      </c>
      <c r="J242" s="7"/>
      <c r="K242" s="7"/>
      <c r="L242" s="7"/>
      <c r="M242" s="7"/>
      <c r="N242" s="7"/>
      <c r="O242" s="6">
        <f t="shared" si="16"/>
        <v>0</v>
      </c>
      <c r="P242" s="7">
        <f t="shared" si="17"/>
        <v>-32247</v>
      </c>
      <c r="Q242" s="6" t="str">
        <f t="shared" si="18"/>
        <v>0-2 Days Resolution</v>
      </c>
      <c r="R242" s="7" t="str">
        <f t="shared" si="15"/>
        <v>NON-JIRA</v>
      </c>
      <c r="S242" s="7"/>
      <c r="T242" s="7" t="s">
        <v>97</v>
      </c>
      <c r="U242" s="7" t="s">
        <v>49</v>
      </c>
      <c r="V242" s="7" t="s">
        <v>990</v>
      </c>
      <c r="W242" s="7"/>
      <c r="X242" s="8" t="s">
        <v>1399</v>
      </c>
      <c r="Y242" s="7">
        <v>76455</v>
      </c>
      <c r="Z242" s="7" t="s">
        <v>50</v>
      </c>
      <c r="AA242" s="7" t="s">
        <v>1482</v>
      </c>
      <c r="AB242" s="7" t="s">
        <v>1483</v>
      </c>
      <c r="AC242" s="7"/>
      <c r="AD242" s="3" t="str">
        <f t="shared" si="19"/>
        <v>CincinnatiBell_DUKE ENERGY_76455</v>
      </c>
      <c r="AE242" s="7"/>
      <c r="AF242" s="7"/>
    </row>
    <row r="243" spans="1:32" x14ac:dyDescent="0.35">
      <c r="A243" s="6">
        <v>45146</v>
      </c>
      <c r="B243" s="6">
        <v>45142</v>
      </c>
      <c r="C243" s="7" t="s">
        <v>73</v>
      </c>
      <c r="D243" s="7" t="str">
        <f>VLOOKUP(C243,'Account Allocation'!B:K,10,0)</f>
        <v>Aditya Yadav</v>
      </c>
      <c r="E243" s="7" t="s">
        <v>532</v>
      </c>
      <c r="F243" s="7" t="s">
        <v>48</v>
      </c>
      <c r="G243" s="7" t="s">
        <v>818</v>
      </c>
      <c r="H243" s="7" t="s">
        <v>2</v>
      </c>
      <c r="I243" s="7" t="s">
        <v>12</v>
      </c>
      <c r="J243" s="7"/>
      <c r="K243" s="7"/>
      <c r="L243" s="7"/>
      <c r="M243" s="7"/>
      <c r="N243" s="7"/>
      <c r="O243" s="6">
        <f t="shared" si="16"/>
        <v>0</v>
      </c>
      <c r="P243" s="7">
        <f t="shared" si="17"/>
        <v>-32247</v>
      </c>
      <c r="Q243" s="6" t="str">
        <f t="shared" si="18"/>
        <v>0-2 Days Resolution</v>
      </c>
      <c r="R243" s="7" t="str">
        <f t="shared" si="15"/>
        <v>NON-JIRA</v>
      </c>
      <c r="S243" s="7"/>
      <c r="T243" s="7" t="s">
        <v>97</v>
      </c>
      <c r="U243" s="7" t="s">
        <v>49</v>
      </c>
      <c r="V243" s="7" t="s">
        <v>1001</v>
      </c>
      <c r="W243" s="7"/>
      <c r="X243" s="8" t="s">
        <v>1399</v>
      </c>
      <c r="Y243" s="7">
        <v>76455</v>
      </c>
      <c r="Z243" s="7" t="s">
        <v>50</v>
      </c>
      <c r="AA243" s="7" t="s">
        <v>1484</v>
      </c>
      <c r="AB243" s="7" t="s">
        <v>1485</v>
      </c>
      <c r="AC243" s="7"/>
      <c r="AD243" s="3" t="str">
        <f t="shared" si="19"/>
        <v>CincinnatiBell_DUKE ENERGY_76455</v>
      </c>
      <c r="AE243" s="7"/>
      <c r="AF243" s="7"/>
    </row>
    <row r="244" spans="1:32" x14ac:dyDescent="0.35">
      <c r="A244" s="6">
        <v>45146</v>
      </c>
      <c r="B244" s="6">
        <v>45142</v>
      </c>
      <c r="C244" s="7" t="s">
        <v>73</v>
      </c>
      <c r="D244" s="7" t="str">
        <f>VLOOKUP(C244,'Account Allocation'!B:K,10,0)</f>
        <v>Aditya Yadav</v>
      </c>
      <c r="E244" s="7" t="s">
        <v>533</v>
      </c>
      <c r="F244" s="7" t="s">
        <v>48</v>
      </c>
      <c r="G244" s="7" t="s">
        <v>819</v>
      </c>
      <c r="H244" s="7" t="s">
        <v>2</v>
      </c>
      <c r="I244" s="7" t="s">
        <v>12</v>
      </c>
      <c r="J244" s="7"/>
      <c r="K244" s="7"/>
      <c r="L244" s="7"/>
      <c r="M244" s="7"/>
      <c r="N244" s="7"/>
      <c r="O244" s="6">
        <f t="shared" si="16"/>
        <v>0</v>
      </c>
      <c r="P244" s="7">
        <f t="shared" si="17"/>
        <v>-32247</v>
      </c>
      <c r="Q244" s="6" t="str">
        <f t="shared" si="18"/>
        <v>0-2 Days Resolution</v>
      </c>
      <c r="R244" s="7" t="str">
        <f t="shared" si="15"/>
        <v>NON-JIRA</v>
      </c>
      <c r="S244" s="7"/>
      <c r="T244" s="7" t="s">
        <v>97</v>
      </c>
      <c r="U244" s="7" t="s">
        <v>49</v>
      </c>
      <c r="V244" s="7" t="s">
        <v>990</v>
      </c>
      <c r="W244" s="7"/>
      <c r="X244" s="8" t="s">
        <v>1399</v>
      </c>
      <c r="Y244" s="7">
        <v>76455</v>
      </c>
      <c r="Z244" s="7" t="s">
        <v>50</v>
      </c>
      <c r="AA244" s="7" t="s">
        <v>1486</v>
      </c>
      <c r="AB244" s="7" t="s">
        <v>1487</v>
      </c>
      <c r="AC244" s="7"/>
      <c r="AD244" s="3" t="str">
        <f t="shared" si="19"/>
        <v>CincinnatiBell_DUKE ENERGY_76455</v>
      </c>
      <c r="AE244" s="7"/>
      <c r="AF244" s="7"/>
    </row>
    <row r="245" spans="1:32" x14ac:dyDescent="0.35">
      <c r="A245" s="6">
        <v>45146</v>
      </c>
      <c r="B245" s="6">
        <v>45142</v>
      </c>
      <c r="C245" s="7" t="s">
        <v>73</v>
      </c>
      <c r="D245" s="7" t="str">
        <f>VLOOKUP(C245,'Account Allocation'!B:K,10,0)</f>
        <v>Aditya Yadav</v>
      </c>
      <c r="E245" s="7" t="s">
        <v>534</v>
      </c>
      <c r="F245" s="7" t="s">
        <v>48</v>
      </c>
      <c r="G245" s="7" t="s">
        <v>820</v>
      </c>
      <c r="H245" s="7" t="s">
        <v>2</v>
      </c>
      <c r="I245" s="7" t="s">
        <v>12</v>
      </c>
      <c r="J245" s="7"/>
      <c r="K245" s="7"/>
      <c r="L245" s="7"/>
      <c r="M245" s="7"/>
      <c r="N245" s="7"/>
      <c r="O245" s="6">
        <f t="shared" si="16"/>
        <v>0</v>
      </c>
      <c r="P245" s="7">
        <f t="shared" si="17"/>
        <v>-32247</v>
      </c>
      <c r="Q245" s="6" t="str">
        <f t="shared" si="18"/>
        <v>0-2 Days Resolution</v>
      </c>
      <c r="R245" s="7" t="str">
        <f t="shared" si="15"/>
        <v>NON-JIRA</v>
      </c>
      <c r="S245" s="7"/>
      <c r="T245" s="7" t="s">
        <v>97</v>
      </c>
      <c r="U245" s="7" t="s">
        <v>49</v>
      </c>
      <c r="V245" s="7" t="s">
        <v>1002</v>
      </c>
      <c r="W245" s="7"/>
      <c r="X245" s="8" t="s">
        <v>1399</v>
      </c>
      <c r="Y245" s="7">
        <v>76455</v>
      </c>
      <c r="Z245" s="7" t="s">
        <v>50</v>
      </c>
      <c r="AA245" s="7" t="s">
        <v>1488</v>
      </c>
      <c r="AB245" s="7" t="s">
        <v>1489</v>
      </c>
      <c r="AC245" s="7"/>
      <c r="AD245" s="3" t="str">
        <f t="shared" si="19"/>
        <v>CincinnatiBell_DUKE ENERGY_76455</v>
      </c>
      <c r="AE245" s="7"/>
      <c r="AF245" s="7"/>
    </row>
    <row r="246" spans="1:32" x14ac:dyDescent="0.35">
      <c r="A246" s="6">
        <v>45146</v>
      </c>
      <c r="B246" s="6">
        <v>45142</v>
      </c>
      <c r="C246" s="7" t="s">
        <v>73</v>
      </c>
      <c r="D246" s="7" t="str">
        <f>VLOOKUP(C246,'Account Allocation'!B:K,10,0)</f>
        <v>Aditya Yadav</v>
      </c>
      <c r="E246" s="7" t="s">
        <v>535</v>
      </c>
      <c r="F246" s="7" t="s">
        <v>48</v>
      </c>
      <c r="G246" s="7" t="s">
        <v>821</v>
      </c>
      <c r="H246" s="7" t="s">
        <v>2</v>
      </c>
      <c r="I246" s="7" t="s">
        <v>12</v>
      </c>
      <c r="J246" s="7"/>
      <c r="K246" s="7"/>
      <c r="L246" s="7"/>
      <c r="M246" s="7"/>
      <c r="N246" s="7"/>
      <c r="O246" s="6">
        <f t="shared" si="16"/>
        <v>0</v>
      </c>
      <c r="P246" s="7">
        <f t="shared" si="17"/>
        <v>-32247</v>
      </c>
      <c r="Q246" s="6" t="str">
        <f t="shared" si="18"/>
        <v>0-2 Days Resolution</v>
      </c>
      <c r="R246" s="7" t="str">
        <f t="shared" si="15"/>
        <v>NON-JIRA</v>
      </c>
      <c r="S246" s="7"/>
      <c r="T246" s="7" t="s">
        <v>97</v>
      </c>
      <c r="U246" s="7" t="s">
        <v>49</v>
      </c>
      <c r="V246" s="7" t="s">
        <v>991</v>
      </c>
      <c r="W246" s="7"/>
      <c r="X246" s="8" t="s">
        <v>1399</v>
      </c>
      <c r="Y246" s="7">
        <v>76455</v>
      </c>
      <c r="Z246" s="7" t="s">
        <v>50</v>
      </c>
      <c r="AA246" s="7" t="s">
        <v>1490</v>
      </c>
      <c r="AB246" s="7" t="s">
        <v>1491</v>
      </c>
      <c r="AC246" s="7"/>
      <c r="AD246" s="3" t="str">
        <f t="shared" si="19"/>
        <v>CincinnatiBell_DUKE ENERGY_76455</v>
      </c>
      <c r="AE246" s="7"/>
      <c r="AF246" s="7"/>
    </row>
    <row r="247" spans="1:32" x14ac:dyDescent="0.35">
      <c r="A247" s="6">
        <v>45146</v>
      </c>
      <c r="B247" s="6">
        <v>45142</v>
      </c>
      <c r="C247" s="7" t="s">
        <v>73</v>
      </c>
      <c r="D247" s="7" t="str">
        <f>VLOOKUP(C247,'Account Allocation'!B:K,10,0)</f>
        <v>Aditya Yadav</v>
      </c>
      <c r="E247" s="7" t="s">
        <v>536</v>
      </c>
      <c r="F247" s="7" t="s">
        <v>48</v>
      </c>
      <c r="G247" s="7" t="s">
        <v>822</v>
      </c>
      <c r="H247" s="7" t="s">
        <v>2</v>
      </c>
      <c r="I247" s="7" t="s">
        <v>12</v>
      </c>
      <c r="J247" s="7"/>
      <c r="K247" s="7"/>
      <c r="L247" s="7"/>
      <c r="M247" s="7"/>
      <c r="N247" s="7"/>
      <c r="O247" s="6">
        <f t="shared" si="16"/>
        <v>0</v>
      </c>
      <c r="P247" s="7">
        <f t="shared" si="17"/>
        <v>-32247</v>
      </c>
      <c r="Q247" s="6" t="str">
        <f t="shared" si="18"/>
        <v>0-2 Days Resolution</v>
      </c>
      <c r="R247" s="7" t="str">
        <f t="shared" si="15"/>
        <v>NON-JIRA</v>
      </c>
      <c r="S247" s="7"/>
      <c r="T247" s="7" t="s">
        <v>97</v>
      </c>
      <c r="U247" s="7" t="s">
        <v>49</v>
      </c>
      <c r="V247" s="7" t="s">
        <v>990</v>
      </c>
      <c r="W247" s="7"/>
      <c r="X247" s="8" t="s">
        <v>1399</v>
      </c>
      <c r="Y247" s="7">
        <v>76455</v>
      </c>
      <c r="Z247" s="7" t="s">
        <v>50</v>
      </c>
      <c r="AA247" s="7" t="s">
        <v>1492</v>
      </c>
      <c r="AB247" s="7" t="s">
        <v>1493</v>
      </c>
      <c r="AC247" s="7"/>
      <c r="AD247" s="3" t="str">
        <f t="shared" si="19"/>
        <v>CincinnatiBell_DUKE ENERGY_76455</v>
      </c>
      <c r="AE247" s="7"/>
      <c r="AF247" s="7"/>
    </row>
    <row r="248" spans="1:32" x14ac:dyDescent="0.35">
      <c r="A248" s="6">
        <v>45146</v>
      </c>
      <c r="B248" s="6">
        <v>45142</v>
      </c>
      <c r="C248" s="7" t="s">
        <v>73</v>
      </c>
      <c r="D248" s="7" t="str">
        <f>VLOOKUP(C248,'Account Allocation'!B:K,10,0)</f>
        <v>Aditya Yadav</v>
      </c>
      <c r="E248" s="7" t="s">
        <v>537</v>
      </c>
      <c r="F248" s="7" t="s">
        <v>48</v>
      </c>
      <c r="G248" s="7" t="s">
        <v>823</v>
      </c>
      <c r="H248" s="7" t="s">
        <v>2</v>
      </c>
      <c r="I248" s="7" t="s">
        <v>12</v>
      </c>
      <c r="J248" s="7"/>
      <c r="K248" s="7"/>
      <c r="L248" s="7"/>
      <c r="M248" s="7"/>
      <c r="N248" s="7"/>
      <c r="O248" s="6">
        <f t="shared" si="16"/>
        <v>0</v>
      </c>
      <c r="P248" s="7">
        <f t="shared" si="17"/>
        <v>-32247</v>
      </c>
      <c r="Q248" s="6" t="str">
        <f t="shared" si="18"/>
        <v>0-2 Days Resolution</v>
      </c>
      <c r="R248" s="7" t="str">
        <f t="shared" si="15"/>
        <v>NON-JIRA</v>
      </c>
      <c r="S248" s="7"/>
      <c r="T248" s="7" t="s">
        <v>97</v>
      </c>
      <c r="U248" s="7" t="s">
        <v>49</v>
      </c>
      <c r="V248" s="7" t="s">
        <v>1000</v>
      </c>
      <c r="W248" s="7"/>
      <c r="X248" s="8" t="s">
        <v>1399</v>
      </c>
      <c r="Y248" s="7">
        <v>76455</v>
      </c>
      <c r="Z248" s="7" t="s">
        <v>50</v>
      </c>
      <c r="AA248" s="7" t="s">
        <v>1494</v>
      </c>
      <c r="AB248" s="7" t="s">
        <v>1495</v>
      </c>
      <c r="AC248" s="7"/>
      <c r="AD248" s="3" t="str">
        <f t="shared" si="19"/>
        <v>CincinnatiBell_DUKE ENERGY_76455</v>
      </c>
      <c r="AE248" s="7"/>
      <c r="AF248" s="7"/>
    </row>
    <row r="249" spans="1:32" x14ac:dyDescent="0.35">
      <c r="A249" s="6">
        <v>45146</v>
      </c>
      <c r="B249" s="6">
        <v>45142</v>
      </c>
      <c r="C249" s="7" t="s">
        <v>73</v>
      </c>
      <c r="D249" s="7" t="str">
        <f>VLOOKUP(C249,'Account Allocation'!B:K,10,0)</f>
        <v>Aditya Yadav</v>
      </c>
      <c r="E249" s="7" t="s">
        <v>538</v>
      </c>
      <c r="F249" s="7" t="s">
        <v>48</v>
      </c>
      <c r="G249" s="7" t="s">
        <v>824</v>
      </c>
      <c r="H249" s="7" t="s">
        <v>2</v>
      </c>
      <c r="I249" s="7" t="s">
        <v>12</v>
      </c>
      <c r="J249" s="7"/>
      <c r="K249" s="7"/>
      <c r="L249" s="7"/>
      <c r="M249" s="7"/>
      <c r="N249" s="7"/>
      <c r="O249" s="6">
        <f t="shared" si="16"/>
        <v>0</v>
      </c>
      <c r="P249" s="7">
        <f t="shared" si="17"/>
        <v>-32247</v>
      </c>
      <c r="Q249" s="6" t="str">
        <f t="shared" si="18"/>
        <v>0-2 Days Resolution</v>
      </c>
      <c r="R249" s="7" t="str">
        <f t="shared" si="15"/>
        <v>NON-JIRA</v>
      </c>
      <c r="S249" s="7"/>
      <c r="T249" s="7" t="s">
        <v>97</v>
      </c>
      <c r="U249" s="7" t="s">
        <v>49</v>
      </c>
      <c r="V249" s="7" t="s">
        <v>985</v>
      </c>
      <c r="W249" s="7"/>
      <c r="X249" s="8" t="s">
        <v>1399</v>
      </c>
      <c r="Y249" s="7">
        <v>76455</v>
      </c>
      <c r="Z249" s="7" t="s">
        <v>50</v>
      </c>
      <c r="AA249" s="7" t="s">
        <v>1496</v>
      </c>
      <c r="AB249" s="7" t="s">
        <v>1497</v>
      </c>
      <c r="AC249" s="7"/>
      <c r="AD249" s="3" t="str">
        <f t="shared" si="19"/>
        <v>CincinnatiBell_DUKE ENERGY_76455</v>
      </c>
      <c r="AE249" s="7"/>
      <c r="AF249" s="7"/>
    </row>
    <row r="250" spans="1:32" x14ac:dyDescent="0.35">
      <c r="A250" s="6">
        <v>45146</v>
      </c>
      <c r="B250" s="6">
        <v>45142</v>
      </c>
      <c r="C250" s="7" t="s">
        <v>73</v>
      </c>
      <c r="D250" s="7" t="str">
        <f>VLOOKUP(C250,'Account Allocation'!B:K,10,0)</f>
        <v>Aditya Yadav</v>
      </c>
      <c r="E250" s="7" t="s">
        <v>539</v>
      </c>
      <c r="F250" s="7" t="s">
        <v>48</v>
      </c>
      <c r="G250" s="7" t="s">
        <v>825</v>
      </c>
      <c r="H250" s="7" t="s">
        <v>2</v>
      </c>
      <c r="I250" s="7" t="s">
        <v>12</v>
      </c>
      <c r="J250" s="7"/>
      <c r="K250" s="7"/>
      <c r="L250" s="7"/>
      <c r="M250" s="7"/>
      <c r="N250" s="7"/>
      <c r="O250" s="6">
        <f t="shared" si="16"/>
        <v>0</v>
      </c>
      <c r="P250" s="7">
        <f t="shared" si="17"/>
        <v>-32247</v>
      </c>
      <c r="Q250" s="6" t="str">
        <f t="shared" si="18"/>
        <v>0-2 Days Resolution</v>
      </c>
      <c r="R250" s="7" t="str">
        <f t="shared" si="15"/>
        <v>NON-JIRA</v>
      </c>
      <c r="S250" s="7"/>
      <c r="T250" s="7" t="s">
        <v>97</v>
      </c>
      <c r="U250" s="7" t="s">
        <v>49</v>
      </c>
      <c r="V250" s="7" t="s">
        <v>990</v>
      </c>
      <c r="W250" s="7"/>
      <c r="X250" s="8" t="s">
        <v>1399</v>
      </c>
      <c r="Y250" s="7">
        <v>76455</v>
      </c>
      <c r="Z250" s="7" t="s">
        <v>50</v>
      </c>
      <c r="AA250" s="7" t="s">
        <v>1498</v>
      </c>
      <c r="AB250" s="7" t="s">
        <v>1499</v>
      </c>
      <c r="AC250" s="7"/>
      <c r="AD250" s="3" t="str">
        <f t="shared" si="19"/>
        <v>CincinnatiBell_DUKE ENERGY_76455</v>
      </c>
      <c r="AE250" s="7"/>
      <c r="AF250" s="7"/>
    </row>
    <row r="251" spans="1:32" x14ac:dyDescent="0.35">
      <c r="A251" s="6">
        <v>45146</v>
      </c>
      <c r="B251" s="6">
        <v>45142</v>
      </c>
      <c r="C251" s="7" t="s">
        <v>73</v>
      </c>
      <c r="D251" s="7" t="str">
        <f>VLOOKUP(C251,'Account Allocation'!B:K,10,0)</f>
        <v>Aditya Yadav</v>
      </c>
      <c r="E251" s="7" t="s">
        <v>540</v>
      </c>
      <c r="F251" s="7" t="s">
        <v>48</v>
      </c>
      <c r="G251" s="7" t="s">
        <v>826</v>
      </c>
      <c r="H251" s="7" t="s">
        <v>2</v>
      </c>
      <c r="I251" s="7" t="s">
        <v>12</v>
      </c>
      <c r="J251" s="7"/>
      <c r="K251" s="7"/>
      <c r="L251" s="7"/>
      <c r="M251" s="7"/>
      <c r="N251" s="7"/>
      <c r="O251" s="6">
        <f t="shared" si="16"/>
        <v>0</v>
      </c>
      <c r="P251" s="7">
        <f t="shared" si="17"/>
        <v>-32247</v>
      </c>
      <c r="Q251" s="6" t="str">
        <f t="shared" si="18"/>
        <v>0-2 Days Resolution</v>
      </c>
      <c r="R251" s="7" t="str">
        <f t="shared" si="15"/>
        <v>NON-JIRA</v>
      </c>
      <c r="S251" s="7"/>
      <c r="T251" s="7" t="s">
        <v>97</v>
      </c>
      <c r="U251" s="7" t="s">
        <v>49</v>
      </c>
      <c r="V251" s="7" t="s">
        <v>984</v>
      </c>
      <c r="W251" s="7"/>
      <c r="X251" s="8" t="s">
        <v>1399</v>
      </c>
      <c r="Y251" s="7">
        <v>76455</v>
      </c>
      <c r="Z251" s="7" t="s">
        <v>50</v>
      </c>
      <c r="AA251" s="7" t="s">
        <v>1500</v>
      </c>
      <c r="AB251" s="7" t="s">
        <v>1501</v>
      </c>
      <c r="AC251" s="7"/>
      <c r="AD251" s="3" t="str">
        <f t="shared" si="19"/>
        <v>CincinnatiBell_DUKE ENERGY_76455</v>
      </c>
      <c r="AE251" s="7"/>
      <c r="AF251" s="7"/>
    </row>
    <row r="252" spans="1:32" x14ac:dyDescent="0.35">
      <c r="A252" s="6">
        <v>45146</v>
      </c>
      <c r="B252" s="6">
        <v>45142</v>
      </c>
      <c r="C252" s="7" t="s">
        <v>73</v>
      </c>
      <c r="D252" s="7" t="str">
        <f>VLOOKUP(C252,'Account Allocation'!B:K,10,0)</f>
        <v>Aditya Yadav</v>
      </c>
      <c r="E252" s="7" t="s">
        <v>541</v>
      </c>
      <c r="F252" s="7" t="s">
        <v>48</v>
      </c>
      <c r="G252" s="7" t="s">
        <v>827</v>
      </c>
      <c r="H252" s="7" t="s">
        <v>2</v>
      </c>
      <c r="I252" s="7" t="s">
        <v>12</v>
      </c>
      <c r="J252" s="7"/>
      <c r="K252" s="7"/>
      <c r="L252" s="7"/>
      <c r="M252" s="7"/>
      <c r="N252" s="7"/>
      <c r="O252" s="6">
        <f t="shared" si="16"/>
        <v>0</v>
      </c>
      <c r="P252" s="7">
        <f t="shared" si="17"/>
        <v>-32247</v>
      </c>
      <c r="Q252" s="6" t="str">
        <f t="shared" si="18"/>
        <v>0-2 Days Resolution</v>
      </c>
      <c r="R252" s="7" t="str">
        <f t="shared" si="15"/>
        <v>NON-JIRA</v>
      </c>
      <c r="S252" s="7"/>
      <c r="T252" s="7" t="s">
        <v>97</v>
      </c>
      <c r="U252" s="7" t="s">
        <v>49</v>
      </c>
      <c r="V252" s="7" t="s">
        <v>1003</v>
      </c>
      <c r="W252" s="7"/>
      <c r="X252" s="8" t="s">
        <v>1399</v>
      </c>
      <c r="Y252" s="7">
        <v>76455</v>
      </c>
      <c r="Z252" s="7" t="s">
        <v>50</v>
      </c>
      <c r="AA252" s="7" t="s">
        <v>1502</v>
      </c>
      <c r="AB252" s="7" t="s">
        <v>1503</v>
      </c>
      <c r="AC252" s="7"/>
      <c r="AD252" s="3" t="str">
        <f t="shared" si="19"/>
        <v>CincinnatiBell_DUKE ENERGY_76455</v>
      </c>
      <c r="AE252" s="7"/>
      <c r="AF252" s="7"/>
    </row>
    <row r="253" spans="1:32" x14ac:dyDescent="0.35">
      <c r="A253" s="6">
        <v>45146</v>
      </c>
      <c r="B253" s="6">
        <v>45142</v>
      </c>
      <c r="C253" s="7" t="s">
        <v>73</v>
      </c>
      <c r="D253" s="7" t="str">
        <f>VLOOKUP(C253,'Account Allocation'!B:K,10,0)</f>
        <v>Aditya Yadav</v>
      </c>
      <c r="E253" s="7" t="s">
        <v>542</v>
      </c>
      <c r="F253" s="7" t="s">
        <v>48</v>
      </c>
      <c r="G253" s="7" t="s">
        <v>828</v>
      </c>
      <c r="H253" s="7" t="s">
        <v>2</v>
      </c>
      <c r="I253" s="7" t="s">
        <v>12</v>
      </c>
      <c r="J253" s="7"/>
      <c r="K253" s="7"/>
      <c r="L253" s="7"/>
      <c r="M253" s="7"/>
      <c r="N253" s="7"/>
      <c r="O253" s="6">
        <f t="shared" si="16"/>
        <v>0</v>
      </c>
      <c r="P253" s="7">
        <f t="shared" si="17"/>
        <v>-32247</v>
      </c>
      <c r="Q253" s="6" t="str">
        <f t="shared" si="18"/>
        <v>0-2 Days Resolution</v>
      </c>
      <c r="R253" s="7" t="str">
        <f t="shared" si="15"/>
        <v>NON-JIRA</v>
      </c>
      <c r="S253" s="7"/>
      <c r="T253" s="7" t="s">
        <v>97</v>
      </c>
      <c r="U253" s="7" t="s">
        <v>49</v>
      </c>
      <c r="V253" s="7" t="s">
        <v>990</v>
      </c>
      <c r="W253" s="7"/>
      <c r="X253" s="8" t="s">
        <v>1399</v>
      </c>
      <c r="Y253" s="7">
        <v>76455</v>
      </c>
      <c r="Z253" s="7" t="s">
        <v>50</v>
      </c>
      <c r="AA253" s="7" t="s">
        <v>1504</v>
      </c>
      <c r="AB253" s="7" t="s">
        <v>1505</v>
      </c>
      <c r="AC253" s="7"/>
      <c r="AD253" s="3" t="str">
        <f t="shared" si="19"/>
        <v>CincinnatiBell_DUKE ENERGY_76455</v>
      </c>
      <c r="AE253" s="7"/>
      <c r="AF253" s="7"/>
    </row>
    <row r="254" spans="1:32" x14ac:dyDescent="0.35">
      <c r="A254" s="6">
        <v>45146</v>
      </c>
      <c r="B254" s="6">
        <v>45142</v>
      </c>
      <c r="C254" s="7" t="s">
        <v>73</v>
      </c>
      <c r="D254" s="7" t="str">
        <f>VLOOKUP(C254,'Account Allocation'!B:K,10,0)</f>
        <v>Aditya Yadav</v>
      </c>
      <c r="E254" s="7" t="s">
        <v>543</v>
      </c>
      <c r="F254" s="7" t="s">
        <v>48</v>
      </c>
      <c r="G254" s="7" t="s">
        <v>829</v>
      </c>
      <c r="H254" s="7" t="s">
        <v>2</v>
      </c>
      <c r="I254" s="7" t="s">
        <v>12</v>
      </c>
      <c r="J254" s="7"/>
      <c r="K254" s="7"/>
      <c r="L254" s="7"/>
      <c r="M254" s="7"/>
      <c r="N254" s="7"/>
      <c r="O254" s="6">
        <f t="shared" si="16"/>
        <v>0</v>
      </c>
      <c r="P254" s="7">
        <f t="shared" si="17"/>
        <v>-32247</v>
      </c>
      <c r="Q254" s="6" t="str">
        <f t="shared" si="18"/>
        <v>0-2 Days Resolution</v>
      </c>
      <c r="R254" s="7" t="str">
        <f t="shared" si="15"/>
        <v>NON-JIRA</v>
      </c>
      <c r="S254" s="7"/>
      <c r="T254" s="7" t="s">
        <v>97</v>
      </c>
      <c r="U254" s="7" t="s">
        <v>49</v>
      </c>
      <c r="V254" s="7" t="s">
        <v>990</v>
      </c>
      <c r="W254" s="7"/>
      <c r="X254" s="8" t="s">
        <v>1399</v>
      </c>
      <c r="Y254" s="7">
        <v>76455</v>
      </c>
      <c r="Z254" s="7" t="s">
        <v>50</v>
      </c>
      <c r="AA254" s="7" t="s">
        <v>1506</v>
      </c>
      <c r="AB254" s="7" t="s">
        <v>1507</v>
      </c>
      <c r="AC254" s="7"/>
      <c r="AD254" s="3" t="str">
        <f t="shared" si="19"/>
        <v>CincinnatiBell_DUKE ENERGY_76455</v>
      </c>
      <c r="AE254" s="7"/>
      <c r="AF254" s="7"/>
    </row>
    <row r="255" spans="1:32" x14ac:dyDescent="0.35">
      <c r="A255" s="6">
        <v>45146</v>
      </c>
      <c r="B255" s="6">
        <v>45142</v>
      </c>
      <c r="C255" s="7" t="s">
        <v>73</v>
      </c>
      <c r="D255" s="7" t="str">
        <f>VLOOKUP(C255,'Account Allocation'!B:K,10,0)</f>
        <v>Aditya Yadav</v>
      </c>
      <c r="E255" s="7" t="s">
        <v>544</v>
      </c>
      <c r="F255" s="7" t="s">
        <v>48</v>
      </c>
      <c r="G255" s="7" t="s">
        <v>830</v>
      </c>
      <c r="H255" s="7" t="s">
        <v>2</v>
      </c>
      <c r="I255" s="7" t="s">
        <v>12</v>
      </c>
      <c r="J255" s="7"/>
      <c r="K255" s="7"/>
      <c r="L255" s="7"/>
      <c r="M255" s="7"/>
      <c r="N255" s="7"/>
      <c r="O255" s="6">
        <f t="shared" si="16"/>
        <v>0</v>
      </c>
      <c r="P255" s="7">
        <f t="shared" si="17"/>
        <v>-32247</v>
      </c>
      <c r="Q255" s="6" t="str">
        <f t="shared" si="18"/>
        <v>0-2 Days Resolution</v>
      </c>
      <c r="R255" s="7" t="str">
        <f t="shared" si="15"/>
        <v>NON-JIRA</v>
      </c>
      <c r="S255" s="7"/>
      <c r="T255" s="7" t="s">
        <v>97</v>
      </c>
      <c r="U255" s="7" t="s">
        <v>49</v>
      </c>
      <c r="V255" s="7" t="s">
        <v>991</v>
      </c>
      <c r="W255" s="7"/>
      <c r="X255" s="8" t="s">
        <v>1399</v>
      </c>
      <c r="Y255" s="7">
        <v>76455</v>
      </c>
      <c r="Z255" s="7" t="s">
        <v>50</v>
      </c>
      <c r="AA255" s="7" t="s">
        <v>1508</v>
      </c>
      <c r="AB255" s="7" t="s">
        <v>1509</v>
      </c>
      <c r="AC255" s="7"/>
      <c r="AD255" s="3" t="str">
        <f t="shared" si="19"/>
        <v>CincinnatiBell_DUKE ENERGY_76455</v>
      </c>
      <c r="AE255" s="7"/>
      <c r="AF255" s="7"/>
    </row>
    <row r="256" spans="1:32" x14ac:dyDescent="0.35">
      <c r="A256" s="6">
        <v>45146</v>
      </c>
      <c r="B256" s="6">
        <v>45142</v>
      </c>
      <c r="C256" s="7" t="s">
        <v>73</v>
      </c>
      <c r="D256" s="7" t="str">
        <f>VLOOKUP(C256,'Account Allocation'!B:K,10,0)</f>
        <v>Aditya Yadav</v>
      </c>
      <c r="E256" s="7" t="s">
        <v>545</v>
      </c>
      <c r="F256" s="7" t="s">
        <v>48</v>
      </c>
      <c r="G256" s="7" t="s">
        <v>831</v>
      </c>
      <c r="H256" s="7" t="s">
        <v>2</v>
      </c>
      <c r="I256" s="7" t="s">
        <v>12</v>
      </c>
      <c r="J256" s="7"/>
      <c r="K256" s="7"/>
      <c r="L256" s="7"/>
      <c r="M256" s="7"/>
      <c r="N256" s="7"/>
      <c r="O256" s="6">
        <f t="shared" si="16"/>
        <v>0</v>
      </c>
      <c r="P256" s="7">
        <f t="shared" si="17"/>
        <v>-32247</v>
      </c>
      <c r="Q256" s="6" t="str">
        <f t="shared" si="18"/>
        <v>0-2 Days Resolution</v>
      </c>
      <c r="R256" s="7" t="str">
        <f t="shared" si="15"/>
        <v>NON-JIRA</v>
      </c>
      <c r="S256" s="7"/>
      <c r="T256" s="7" t="s">
        <v>97</v>
      </c>
      <c r="U256" s="7" t="s">
        <v>49</v>
      </c>
      <c r="V256" s="7" t="s">
        <v>983</v>
      </c>
      <c r="W256" s="7"/>
      <c r="X256" s="8" t="s">
        <v>1399</v>
      </c>
      <c r="Y256" s="7">
        <v>76455</v>
      </c>
      <c r="Z256" s="7" t="s">
        <v>50</v>
      </c>
      <c r="AA256" s="7" t="s">
        <v>1510</v>
      </c>
      <c r="AB256" s="7" t="s">
        <v>1511</v>
      </c>
      <c r="AC256" s="7"/>
      <c r="AD256" s="3" t="str">
        <f t="shared" si="19"/>
        <v>CincinnatiBell_DUKE ENERGY_76455</v>
      </c>
      <c r="AE256" s="7"/>
      <c r="AF256" s="7"/>
    </row>
    <row r="257" spans="1:32" x14ac:dyDescent="0.35">
      <c r="A257" s="6">
        <v>45146</v>
      </c>
      <c r="B257" s="6">
        <v>45142</v>
      </c>
      <c r="C257" s="7" t="s">
        <v>73</v>
      </c>
      <c r="D257" s="7" t="str">
        <f>VLOOKUP(C257,'Account Allocation'!B:K,10,0)</f>
        <v>Aditya Yadav</v>
      </c>
      <c r="E257" s="7" t="s">
        <v>546</v>
      </c>
      <c r="F257" s="7" t="s">
        <v>48</v>
      </c>
      <c r="G257" s="7" t="s">
        <v>832</v>
      </c>
      <c r="H257" s="7" t="s">
        <v>2</v>
      </c>
      <c r="I257" s="7" t="s">
        <v>12</v>
      </c>
      <c r="J257" s="7"/>
      <c r="K257" s="7"/>
      <c r="L257" s="7"/>
      <c r="M257" s="7"/>
      <c r="N257" s="7"/>
      <c r="O257" s="6">
        <f t="shared" si="16"/>
        <v>0</v>
      </c>
      <c r="P257" s="7">
        <f t="shared" si="17"/>
        <v>-32247</v>
      </c>
      <c r="Q257" s="6" t="str">
        <f t="shared" si="18"/>
        <v>0-2 Days Resolution</v>
      </c>
      <c r="R257" s="7" t="str">
        <f t="shared" si="15"/>
        <v>NON-JIRA</v>
      </c>
      <c r="S257" s="7"/>
      <c r="T257" s="7" t="s">
        <v>97</v>
      </c>
      <c r="U257" s="7" t="s">
        <v>49</v>
      </c>
      <c r="V257" s="7" t="s">
        <v>989</v>
      </c>
      <c r="W257" s="7"/>
      <c r="X257" s="8" t="s">
        <v>1399</v>
      </c>
      <c r="Y257" s="7">
        <v>76455</v>
      </c>
      <c r="Z257" s="7" t="s">
        <v>50</v>
      </c>
      <c r="AA257" s="7" t="s">
        <v>1512</v>
      </c>
      <c r="AB257" s="7" t="s">
        <v>1513</v>
      </c>
      <c r="AC257" s="7"/>
      <c r="AD257" s="3" t="str">
        <f t="shared" si="19"/>
        <v>CincinnatiBell_DUKE ENERGY_76455</v>
      </c>
      <c r="AE257" s="7"/>
      <c r="AF257" s="7"/>
    </row>
    <row r="258" spans="1:32" x14ac:dyDescent="0.35">
      <c r="A258" s="6">
        <v>45146</v>
      </c>
      <c r="B258" s="6">
        <v>45142</v>
      </c>
      <c r="C258" s="7" t="s">
        <v>73</v>
      </c>
      <c r="D258" s="7" t="str">
        <f>VLOOKUP(C258,'Account Allocation'!B:K,10,0)</f>
        <v>Aditya Yadav</v>
      </c>
      <c r="E258" s="7" t="s">
        <v>547</v>
      </c>
      <c r="F258" s="7" t="s">
        <v>48</v>
      </c>
      <c r="G258" s="7" t="s">
        <v>833</v>
      </c>
      <c r="H258" s="7" t="s">
        <v>2</v>
      </c>
      <c r="I258" s="7" t="s">
        <v>12</v>
      </c>
      <c r="J258" s="7"/>
      <c r="K258" s="7"/>
      <c r="L258" s="7"/>
      <c r="M258" s="7"/>
      <c r="N258" s="7"/>
      <c r="O258" s="6">
        <f t="shared" si="16"/>
        <v>0</v>
      </c>
      <c r="P258" s="7">
        <f t="shared" si="17"/>
        <v>-32247</v>
      </c>
      <c r="Q258" s="6" t="str">
        <f t="shared" si="18"/>
        <v>0-2 Days Resolution</v>
      </c>
      <c r="R258" s="7" t="str">
        <f t="shared" si="15"/>
        <v>NON-JIRA</v>
      </c>
      <c r="S258" s="7"/>
      <c r="T258" s="7" t="s">
        <v>97</v>
      </c>
      <c r="U258" s="7" t="s">
        <v>49</v>
      </c>
      <c r="V258" s="7" t="s">
        <v>990</v>
      </c>
      <c r="W258" s="7"/>
      <c r="X258" s="8" t="s">
        <v>1399</v>
      </c>
      <c r="Y258" s="7">
        <v>76455</v>
      </c>
      <c r="Z258" s="7" t="s">
        <v>50</v>
      </c>
      <c r="AA258" s="7" t="s">
        <v>1514</v>
      </c>
      <c r="AB258" s="7" t="s">
        <v>1515</v>
      </c>
      <c r="AC258" s="7"/>
      <c r="AD258" s="3" t="str">
        <f t="shared" si="19"/>
        <v>CincinnatiBell_DUKE ENERGY_76455</v>
      </c>
      <c r="AE258" s="7"/>
      <c r="AF258" s="7"/>
    </row>
    <row r="259" spans="1:32" x14ac:dyDescent="0.35">
      <c r="A259" s="6">
        <v>45146</v>
      </c>
      <c r="B259" s="6">
        <v>45142</v>
      </c>
      <c r="C259" s="7" t="s">
        <v>73</v>
      </c>
      <c r="D259" s="7" t="str">
        <f>VLOOKUP(C259,'Account Allocation'!B:K,10,0)</f>
        <v>Aditya Yadav</v>
      </c>
      <c r="E259" s="7" t="s">
        <v>548</v>
      </c>
      <c r="F259" s="7" t="s">
        <v>48</v>
      </c>
      <c r="G259" s="7" t="s">
        <v>834</v>
      </c>
      <c r="H259" s="7" t="s">
        <v>2</v>
      </c>
      <c r="I259" s="7" t="s">
        <v>12</v>
      </c>
      <c r="J259" s="7"/>
      <c r="K259" s="7"/>
      <c r="L259" s="7"/>
      <c r="M259" s="7"/>
      <c r="N259" s="7"/>
      <c r="O259" s="6">
        <f t="shared" si="16"/>
        <v>0</v>
      </c>
      <c r="P259" s="7">
        <f t="shared" si="17"/>
        <v>-32247</v>
      </c>
      <c r="Q259" s="6" t="str">
        <f t="shared" si="18"/>
        <v>0-2 Days Resolution</v>
      </c>
      <c r="R259" s="7" t="str">
        <f t="shared" si="15"/>
        <v>NON-JIRA</v>
      </c>
      <c r="S259" s="7"/>
      <c r="T259" s="7" t="s">
        <v>97</v>
      </c>
      <c r="U259" s="7" t="s">
        <v>49</v>
      </c>
      <c r="V259" s="7" t="s">
        <v>990</v>
      </c>
      <c r="W259" s="7"/>
      <c r="X259" s="8" t="s">
        <v>1399</v>
      </c>
      <c r="Y259" s="7">
        <v>76455</v>
      </c>
      <c r="Z259" s="7" t="s">
        <v>50</v>
      </c>
      <c r="AA259" s="7" t="s">
        <v>1516</v>
      </c>
      <c r="AB259" s="7" t="s">
        <v>1517</v>
      </c>
      <c r="AC259" s="7"/>
      <c r="AD259" s="3" t="str">
        <f t="shared" si="19"/>
        <v>CincinnatiBell_DUKE ENERGY_76455</v>
      </c>
      <c r="AE259" s="7"/>
      <c r="AF259" s="7"/>
    </row>
    <row r="260" spans="1:32" x14ac:dyDescent="0.35">
      <c r="A260" s="6">
        <v>45146</v>
      </c>
      <c r="B260" s="6">
        <v>45142</v>
      </c>
      <c r="C260" s="7" t="s">
        <v>73</v>
      </c>
      <c r="D260" s="7" t="str">
        <f>VLOOKUP(C260,'Account Allocation'!B:K,10,0)</f>
        <v>Aditya Yadav</v>
      </c>
      <c r="E260" s="7" t="s">
        <v>549</v>
      </c>
      <c r="F260" s="7" t="s">
        <v>48</v>
      </c>
      <c r="G260" s="7" t="s">
        <v>835</v>
      </c>
      <c r="H260" s="7" t="s">
        <v>2</v>
      </c>
      <c r="I260" s="7" t="s">
        <v>12</v>
      </c>
      <c r="J260" s="7"/>
      <c r="K260" s="7"/>
      <c r="L260" s="7"/>
      <c r="M260" s="7"/>
      <c r="N260" s="7"/>
      <c r="O260" s="6">
        <f t="shared" si="16"/>
        <v>0</v>
      </c>
      <c r="P260" s="7">
        <f t="shared" si="17"/>
        <v>-32247</v>
      </c>
      <c r="Q260" s="6" t="str">
        <f t="shared" si="18"/>
        <v>0-2 Days Resolution</v>
      </c>
      <c r="R260" s="7" t="str">
        <f t="shared" si="15"/>
        <v>NON-JIRA</v>
      </c>
      <c r="S260" s="7"/>
      <c r="T260" s="7" t="s">
        <v>97</v>
      </c>
      <c r="U260" s="7" t="s">
        <v>49</v>
      </c>
      <c r="V260" s="7" t="s">
        <v>990</v>
      </c>
      <c r="W260" s="7"/>
      <c r="X260" s="8" t="s">
        <v>1399</v>
      </c>
      <c r="Y260" s="7">
        <v>76455</v>
      </c>
      <c r="Z260" s="7" t="s">
        <v>50</v>
      </c>
      <c r="AA260" s="7" t="s">
        <v>1518</v>
      </c>
      <c r="AB260" s="7" t="s">
        <v>1519</v>
      </c>
      <c r="AC260" s="7"/>
      <c r="AD260" s="3" t="str">
        <f t="shared" si="19"/>
        <v>CincinnatiBell_DUKE ENERGY_76455</v>
      </c>
      <c r="AE260" s="7"/>
      <c r="AF260" s="7"/>
    </row>
    <row r="261" spans="1:32" x14ac:dyDescent="0.35">
      <c r="A261" s="6">
        <v>45146</v>
      </c>
      <c r="B261" s="6">
        <v>45142</v>
      </c>
      <c r="C261" s="7" t="s">
        <v>73</v>
      </c>
      <c r="D261" s="7" t="str">
        <f>VLOOKUP(C261,'Account Allocation'!B:K,10,0)</f>
        <v>Aditya Yadav</v>
      </c>
      <c r="E261" s="7" t="s">
        <v>550</v>
      </c>
      <c r="F261" s="7" t="s">
        <v>48</v>
      </c>
      <c r="G261" s="7" t="s">
        <v>836</v>
      </c>
      <c r="H261" s="7" t="s">
        <v>2</v>
      </c>
      <c r="I261" s="7" t="s">
        <v>12</v>
      </c>
      <c r="J261" s="7"/>
      <c r="K261" s="7"/>
      <c r="L261" s="7"/>
      <c r="M261" s="7"/>
      <c r="N261" s="7"/>
      <c r="O261" s="6">
        <f t="shared" si="16"/>
        <v>0</v>
      </c>
      <c r="P261" s="7">
        <f t="shared" si="17"/>
        <v>-32247</v>
      </c>
      <c r="Q261" s="6" t="str">
        <f t="shared" si="18"/>
        <v>0-2 Days Resolution</v>
      </c>
      <c r="R261" s="7" t="str">
        <f t="shared" si="15"/>
        <v>NON-JIRA</v>
      </c>
      <c r="S261" s="7"/>
      <c r="T261" s="7" t="s">
        <v>97</v>
      </c>
      <c r="U261" s="7" t="s">
        <v>49</v>
      </c>
      <c r="V261" s="7" t="s">
        <v>990</v>
      </c>
      <c r="W261" s="7"/>
      <c r="X261" s="8" t="s">
        <v>1399</v>
      </c>
      <c r="Y261" s="7">
        <v>76455</v>
      </c>
      <c r="Z261" s="7" t="s">
        <v>50</v>
      </c>
      <c r="AA261" s="7" t="s">
        <v>1520</v>
      </c>
      <c r="AB261" s="7" t="s">
        <v>1521</v>
      </c>
      <c r="AC261" s="7"/>
      <c r="AD261" s="3" t="str">
        <f t="shared" si="19"/>
        <v>CincinnatiBell_DUKE ENERGY_76455</v>
      </c>
      <c r="AE261" s="7"/>
      <c r="AF261" s="7"/>
    </row>
    <row r="262" spans="1:32" x14ac:dyDescent="0.35">
      <c r="A262" s="6">
        <v>45146</v>
      </c>
      <c r="B262" s="6">
        <v>45142</v>
      </c>
      <c r="C262" s="7" t="s">
        <v>73</v>
      </c>
      <c r="D262" s="7" t="str">
        <f>VLOOKUP(C262,'Account Allocation'!B:K,10,0)</f>
        <v>Aditya Yadav</v>
      </c>
      <c r="E262" s="7" t="s">
        <v>551</v>
      </c>
      <c r="F262" s="7" t="s">
        <v>48</v>
      </c>
      <c r="G262" s="7" t="s">
        <v>837</v>
      </c>
      <c r="H262" s="7" t="s">
        <v>2</v>
      </c>
      <c r="I262" s="7" t="s">
        <v>12</v>
      </c>
      <c r="J262" s="7"/>
      <c r="K262" s="7"/>
      <c r="L262" s="7"/>
      <c r="M262" s="7"/>
      <c r="N262" s="7"/>
      <c r="O262" s="6">
        <f t="shared" si="16"/>
        <v>0</v>
      </c>
      <c r="P262" s="7">
        <f t="shared" si="17"/>
        <v>-32247</v>
      </c>
      <c r="Q262" s="6" t="str">
        <f t="shared" si="18"/>
        <v>0-2 Days Resolution</v>
      </c>
      <c r="R262" s="7" t="str">
        <f t="shared" si="15"/>
        <v>NON-JIRA</v>
      </c>
      <c r="S262" s="7"/>
      <c r="T262" s="7" t="s">
        <v>97</v>
      </c>
      <c r="U262" s="7" t="s">
        <v>49</v>
      </c>
      <c r="V262" s="7" t="s">
        <v>1002</v>
      </c>
      <c r="W262" s="7"/>
      <c r="X262" s="8" t="s">
        <v>1399</v>
      </c>
      <c r="Y262" s="7">
        <v>76455</v>
      </c>
      <c r="Z262" s="7" t="s">
        <v>50</v>
      </c>
      <c r="AA262" s="7" t="s">
        <v>1522</v>
      </c>
      <c r="AB262" s="7" t="s">
        <v>1523</v>
      </c>
      <c r="AC262" s="7"/>
      <c r="AD262" s="3" t="str">
        <f t="shared" si="19"/>
        <v>CincinnatiBell_DUKE ENERGY_76455</v>
      </c>
      <c r="AE262" s="7"/>
      <c r="AF262" s="7"/>
    </row>
    <row r="263" spans="1:32" x14ac:dyDescent="0.35">
      <c r="A263" s="6">
        <v>45146</v>
      </c>
      <c r="B263" s="6">
        <v>45142</v>
      </c>
      <c r="C263" s="7" t="s">
        <v>73</v>
      </c>
      <c r="D263" s="7" t="str">
        <f>VLOOKUP(C263,'Account Allocation'!B:K,10,0)</f>
        <v>Aditya Yadav</v>
      </c>
      <c r="E263" s="7" t="s">
        <v>552</v>
      </c>
      <c r="F263" s="7" t="s">
        <v>48</v>
      </c>
      <c r="G263" s="7" t="s">
        <v>838</v>
      </c>
      <c r="H263" s="7" t="s">
        <v>2</v>
      </c>
      <c r="I263" s="7" t="s">
        <v>12</v>
      </c>
      <c r="J263" s="7"/>
      <c r="K263" s="7"/>
      <c r="L263" s="7"/>
      <c r="M263" s="7"/>
      <c r="N263" s="7"/>
      <c r="O263" s="6">
        <f t="shared" si="16"/>
        <v>0</v>
      </c>
      <c r="P263" s="7">
        <f t="shared" si="17"/>
        <v>-32247</v>
      </c>
      <c r="Q263" s="6" t="str">
        <f t="shared" si="18"/>
        <v>0-2 Days Resolution</v>
      </c>
      <c r="R263" s="7" t="str">
        <f t="shared" ref="R263:R326" si="20">IF(S263="","NON-JIRA","JIRA")</f>
        <v>NON-JIRA</v>
      </c>
      <c r="S263" s="7"/>
      <c r="T263" s="7" t="s">
        <v>97</v>
      </c>
      <c r="U263" s="7" t="s">
        <v>49</v>
      </c>
      <c r="V263" s="7" t="s">
        <v>990</v>
      </c>
      <c r="W263" s="7"/>
      <c r="X263" s="8" t="s">
        <v>1399</v>
      </c>
      <c r="Y263" s="7">
        <v>76455</v>
      </c>
      <c r="Z263" s="7" t="s">
        <v>50</v>
      </c>
      <c r="AA263" s="7" t="s">
        <v>1524</v>
      </c>
      <c r="AB263" s="7" t="s">
        <v>1525</v>
      </c>
      <c r="AC263" s="7"/>
      <c r="AD263" s="3" t="str">
        <f t="shared" si="19"/>
        <v>CincinnatiBell_DUKE ENERGY_76455</v>
      </c>
      <c r="AE263" s="7"/>
      <c r="AF263" s="7"/>
    </row>
    <row r="264" spans="1:32" x14ac:dyDescent="0.35">
      <c r="A264" s="6">
        <v>45146</v>
      </c>
      <c r="B264" s="6">
        <v>45142</v>
      </c>
      <c r="C264" s="7" t="s">
        <v>73</v>
      </c>
      <c r="D264" s="7" t="str">
        <f>VLOOKUP(C264,'Account Allocation'!B:K,10,0)</f>
        <v>Aditya Yadav</v>
      </c>
      <c r="E264" s="7" t="s">
        <v>553</v>
      </c>
      <c r="F264" s="7" t="s">
        <v>48</v>
      </c>
      <c r="G264" s="7" t="s">
        <v>839</v>
      </c>
      <c r="H264" s="7" t="s">
        <v>2</v>
      </c>
      <c r="I264" s="7" t="s">
        <v>12</v>
      </c>
      <c r="J264" s="7"/>
      <c r="K264" s="7"/>
      <c r="L264" s="7"/>
      <c r="M264" s="7"/>
      <c r="N264" s="7"/>
      <c r="O264" s="6">
        <f t="shared" ref="O264:O327" si="21">IF(N264&lt;&gt;"",N264,IF(M264&lt;&gt;"",M264,L264))</f>
        <v>0</v>
      </c>
      <c r="P264" s="7">
        <f t="shared" ref="P264:P327" si="22">NETWORKDAYS(A264,O264)</f>
        <v>-32247</v>
      </c>
      <c r="Q264" s="6" t="str">
        <f t="shared" ref="Q264:Q327" si="23">IF(P264&lt;=2,"0-2 Days Resolution",IF(AND(P264&gt;=3,P264&lt;=5),"3 - 5 Days Resoultion",IF(AND(P264&gt;=6,P264&lt;=10),"6 - 10 Days Resolution",IF(AND(P264&gt;=11,P264&lt;=15),"11 - 15 Days Resolution",IF(AND(P264&gt;=16,P264&lt;=20),"16 - 20 Days Resolution",IF(P264&gt;=21,"&gt; 20 Days Resolution"))))))</f>
        <v>0-2 Days Resolution</v>
      </c>
      <c r="R264" s="7" t="str">
        <f t="shared" si="20"/>
        <v>NON-JIRA</v>
      </c>
      <c r="S264" s="7"/>
      <c r="T264" s="7" t="s">
        <v>97</v>
      </c>
      <c r="U264" s="7" t="s">
        <v>49</v>
      </c>
      <c r="V264" s="7" t="s">
        <v>990</v>
      </c>
      <c r="W264" s="7"/>
      <c r="X264" s="8" t="s">
        <v>1399</v>
      </c>
      <c r="Y264" s="7">
        <v>76455</v>
      </c>
      <c r="Z264" s="7" t="s">
        <v>50</v>
      </c>
      <c r="AA264" s="7" t="s">
        <v>1526</v>
      </c>
      <c r="AB264" s="7" t="s">
        <v>1527</v>
      </c>
      <c r="AC264" s="7"/>
      <c r="AD264" s="3" t="str">
        <f t="shared" si="19"/>
        <v>CincinnatiBell_DUKE ENERGY_76455</v>
      </c>
      <c r="AE264" s="7"/>
      <c r="AF264" s="7"/>
    </row>
    <row r="265" spans="1:32" x14ac:dyDescent="0.35">
      <c r="A265" s="6">
        <v>45146</v>
      </c>
      <c r="B265" s="6">
        <v>45142</v>
      </c>
      <c r="C265" s="7" t="s">
        <v>73</v>
      </c>
      <c r="D265" s="7" t="str">
        <f>VLOOKUP(C265,'Account Allocation'!B:K,10,0)</f>
        <v>Aditya Yadav</v>
      </c>
      <c r="E265" s="7" t="s">
        <v>554</v>
      </c>
      <c r="F265" s="7" t="s">
        <v>48</v>
      </c>
      <c r="G265" s="7" t="s">
        <v>840</v>
      </c>
      <c r="H265" s="7" t="s">
        <v>2</v>
      </c>
      <c r="I265" s="7" t="s">
        <v>12</v>
      </c>
      <c r="J265" s="7"/>
      <c r="K265" s="7"/>
      <c r="L265" s="7"/>
      <c r="M265" s="7"/>
      <c r="N265" s="7"/>
      <c r="O265" s="6">
        <f t="shared" si="21"/>
        <v>0</v>
      </c>
      <c r="P265" s="7">
        <f t="shared" si="22"/>
        <v>-32247</v>
      </c>
      <c r="Q265" s="6" t="str">
        <f t="shared" si="23"/>
        <v>0-2 Days Resolution</v>
      </c>
      <c r="R265" s="7" t="str">
        <f t="shared" si="20"/>
        <v>NON-JIRA</v>
      </c>
      <c r="S265" s="7"/>
      <c r="T265" s="7" t="s">
        <v>97</v>
      </c>
      <c r="U265" s="7" t="s">
        <v>49</v>
      </c>
      <c r="V265" s="7" t="s">
        <v>1004</v>
      </c>
      <c r="W265" s="7"/>
      <c r="X265" s="8" t="s">
        <v>1528</v>
      </c>
      <c r="Y265" s="7">
        <v>76455</v>
      </c>
      <c r="Z265" s="7" t="s">
        <v>50</v>
      </c>
      <c r="AA265" s="7" t="s">
        <v>1529</v>
      </c>
      <c r="AB265" s="7" t="s">
        <v>1530</v>
      </c>
      <c r="AC265" s="7"/>
      <c r="AD265" s="3" t="str">
        <f t="shared" ref="AD265:AD328" si="24">CONCATENATE(C265,"_",T265,"_",Y265)</f>
        <v>CincinnatiBell_DUKE ENERGY_76455</v>
      </c>
      <c r="AE265" s="7"/>
      <c r="AF265" s="7"/>
    </row>
    <row r="266" spans="1:32" x14ac:dyDescent="0.35">
      <c r="A266" s="6">
        <v>45146</v>
      </c>
      <c r="B266" s="6">
        <v>45142</v>
      </c>
      <c r="C266" s="7" t="s">
        <v>83</v>
      </c>
      <c r="D266" s="7" t="str">
        <f>VLOOKUP(C266,'Account Allocation'!B:K,10,0)</f>
        <v>Omkar Sagavekar</v>
      </c>
      <c r="E266" s="7" t="s">
        <v>555</v>
      </c>
      <c r="F266" s="7" t="s">
        <v>62</v>
      </c>
      <c r="G266" s="7" t="s">
        <v>841</v>
      </c>
      <c r="H266" s="7" t="s">
        <v>2</v>
      </c>
      <c r="I266" s="7" t="s">
        <v>12</v>
      </c>
      <c r="J266" s="7"/>
      <c r="K266" s="7"/>
      <c r="L266" s="7"/>
      <c r="M266" s="7"/>
      <c r="N266" s="7"/>
      <c r="O266" s="6">
        <f t="shared" si="21"/>
        <v>0</v>
      </c>
      <c r="P266" s="7">
        <f t="shared" si="22"/>
        <v>-32247</v>
      </c>
      <c r="Q266" s="6" t="str">
        <f t="shared" si="23"/>
        <v>0-2 Days Resolution</v>
      </c>
      <c r="R266" s="7" t="str">
        <f t="shared" si="20"/>
        <v>NON-JIRA</v>
      </c>
      <c r="S266" s="7"/>
      <c r="T266" s="7" t="s">
        <v>107</v>
      </c>
      <c r="U266" s="7" t="s">
        <v>49</v>
      </c>
      <c r="V266" s="7" t="s">
        <v>1005</v>
      </c>
      <c r="W266" s="7" t="s">
        <v>1846</v>
      </c>
      <c r="X266" s="8" t="s">
        <v>1531</v>
      </c>
      <c r="Y266" s="7">
        <v>556373</v>
      </c>
      <c r="Z266" s="7" t="s">
        <v>50</v>
      </c>
      <c r="AA266" s="7" t="s">
        <v>1532</v>
      </c>
      <c r="AB266" s="7" t="s">
        <v>1533</v>
      </c>
      <c r="AC266" s="7" t="s">
        <v>80</v>
      </c>
      <c r="AD266" s="3" t="str">
        <f t="shared" si="24"/>
        <v>Lennox_MCMASTER-CARR SUPPLY CO_556373</v>
      </c>
      <c r="AE266" s="7"/>
      <c r="AF266" s="7"/>
    </row>
    <row r="267" spans="1:32" x14ac:dyDescent="0.35">
      <c r="A267" s="6">
        <v>45146</v>
      </c>
      <c r="B267" s="6">
        <v>45142</v>
      </c>
      <c r="C267" s="7" t="s">
        <v>83</v>
      </c>
      <c r="D267" s="7" t="str">
        <f>VLOOKUP(C267,'Account Allocation'!B:K,10,0)</f>
        <v>Omkar Sagavekar</v>
      </c>
      <c r="E267" s="7" t="s">
        <v>556</v>
      </c>
      <c r="F267" s="7" t="s">
        <v>62</v>
      </c>
      <c r="G267" s="7" t="s">
        <v>842</v>
      </c>
      <c r="H267" s="7" t="s">
        <v>2</v>
      </c>
      <c r="I267" s="7" t="s">
        <v>12</v>
      </c>
      <c r="J267" s="7"/>
      <c r="K267" s="7"/>
      <c r="L267" s="7"/>
      <c r="M267" s="7"/>
      <c r="N267" s="7"/>
      <c r="O267" s="6">
        <f t="shared" si="21"/>
        <v>0</v>
      </c>
      <c r="P267" s="7">
        <f t="shared" si="22"/>
        <v>-32247</v>
      </c>
      <c r="Q267" s="6" t="str">
        <f t="shared" si="23"/>
        <v>0-2 Days Resolution</v>
      </c>
      <c r="R267" s="7" t="str">
        <f t="shared" si="20"/>
        <v>NON-JIRA</v>
      </c>
      <c r="S267" s="7"/>
      <c r="T267" s="7" t="s">
        <v>107</v>
      </c>
      <c r="U267" s="7" t="s">
        <v>49</v>
      </c>
      <c r="V267" s="7" t="s">
        <v>1006</v>
      </c>
      <c r="W267" s="7" t="s">
        <v>1847</v>
      </c>
      <c r="X267" s="8" t="s">
        <v>1531</v>
      </c>
      <c r="Y267" s="7">
        <v>556373</v>
      </c>
      <c r="Z267" s="7" t="s">
        <v>50</v>
      </c>
      <c r="AA267" s="7" t="s">
        <v>1534</v>
      </c>
      <c r="AB267" s="7" t="s">
        <v>1535</v>
      </c>
      <c r="AC267" s="7" t="s">
        <v>80</v>
      </c>
      <c r="AD267" s="3" t="str">
        <f t="shared" si="24"/>
        <v>Lennox_MCMASTER-CARR SUPPLY CO_556373</v>
      </c>
      <c r="AE267" s="7"/>
      <c r="AF267" s="7"/>
    </row>
    <row r="268" spans="1:32" x14ac:dyDescent="0.35">
      <c r="A268" s="6">
        <v>45146</v>
      </c>
      <c r="B268" s="6">
        <v>45142</v>
      </c>
      <c r="C268" s="7" t="s">
        <v>52</v>
      </c>
      <c r="D268" s="7" t="str">
        <f>VLOOKUP(C268,'Account Allocation'!B:K,10,0)</f>
        <v>Aditya Yadav</v>
      </c>
      <c r="E268" s="7" t="s">
        <v>557</v>
      </c>
      <c r="F268" s="7" t="s">
        <v>62</v>
      </c>
      <c r="G268" s="7" t="s">
        <v>843</v>
      </c>
      <c r="H268" s="7" t="s">
        <v>2</v>
      </c>
      <c r="I268" s="7" t="s">
        <v>12</v>
      </c>
      <c r="J268" s="7"/>
      <c r="K268" s="7"/>
      <c r="L268" s="7"/>
      <c r="M268" s="7"/>
      <c r="N268" s="7"/>
      <c r="O268" s="6">
        <f t="shared" si="21"/>
        <v>0</v>
      </c>
      <c r="P268" s="7">
        <f t="shared" si="22"/>
        <v>-32247</v>
      </c>
      <c r="Q268" s="6" t="str">
        <f t="shared" si="23"/>
        <v>0-2 Days Resolution</v>
      </c>
      <c r="R268" s="7" t="str">
        <f t="shared" si="20"/>
        <v>NON-JIRA</v>
      </c>
      <c r="S268" s="7"/>
      <c r="T268" s="7" t="s">
        <v>109</v>
      </c>
      <c r="U268" s="7" t="s">
        <v>49</v>
      </c>
      <c r="V268" s="7" t="s">
        <v>1007</v>
      </c>
      <c r="W268" s="7" t="s">
        <v>1848</v>
      </c>
      <c r="X268" s="8" t="s">
        <v>1531</v>
      </c>
      <c r="Y268" s="7">
        <v>456902</v>
      </c>
      <c r="Z268" s="7" t="s">
        <v>50</v>
      </c>
      <c r="AA268" s="7" t="s">
        <v>1536</v>
      </c>
      <c r="AB268" s="7" t="s">
        <v>1537</v>
      </c>
      <c r="AC268" s="7" t="s">
        <v>80</v>
      </c>
      <c r="AD268" s="3" t="str">
        <f t="shared" si="24"/>
        <v>ABM_NICHOLS PAPER_456902</v>
      </c>
      <c r="AE268" s="7"/>
      <c r="AF268" s="7"/>
    </row>
    <row r="269" spans="1:32" x14ac:dyDescent="0.35">
      <c r="A269" s="6">
        <v>45146</v>
      </c>
      <c r="B269" s="6">
        <v>45142</v>
      </c>
      <c r="C269" s="7" t="s">
        <v>52</v>
      </c>
      <c r="D269" s="7" t="str">
        <f>VLOOKUP(C269,'Account Allocation'!B:K,10,0)</f>
        <v>Aditya Yadav</v>
      </c>
      <c r="E269" s="7" t="s">
        <v>558</v>
      </c>
      <c r="F269" s="7" t="s">
        <v>62</v>
      </c>
      <c r="G269" s="7" t="s">
        <v>844</v>
      </c>
      <c r="H269" s="7" t="s">
        <v>2</v>
      </c>
      <c r="I269" s="7" t="s">
        <v>12</v>
      </c>
      <c r="J269" s="7"/>
      <c r="K269" s="7"/>
      <c r="L269" s="7"/>
      <c r="M269" s="7"/>
      <c r="N269" s="7"/>
      <c r="O269" s="6">
        <f t="shared" si="21"/>
        <v>0</v>
      </c>
      <c r="P269" s="7">
        <f t="shared" si="22"/>
        <v>-32247</v>
      </c>
      <c r="Q269" s="6" t="str">
        <f t="shared" si="23"/>
        <v>0-2 Days Resolution</v>
      </c>
      <c r="R269" s="7" t="str">
        <f t="shared" si="20"/>
        <v>NON-JIRA</v>
      </c>
      <c r="S269" s="7"/>
      <c r="T269" s="7" t="s">
        <v>109</v>
      </c>
      <c r="U269" s="7" t="s">
        <v>49</v>
      </c>
      <c r="V269" s="7" t="s">
        <v>1008</v>
      </c>
      <c r="W269" s="7" t="s">
        <v>1849</v>
      </c>
      <c r="X269" s="8" t="s">
        <v>1531</v>
      </c>
      <c r="Y269" s="7">
        <v>456902</v>
      </c>
      <c r="Z269" s="7" t="s">
        <v>50</v>
      </c>
      <c r="AA269" s="7" t="s">
        <v>1538</v>
      </c>
      <c r="AB269" s="7" t="s">
        <v>1539</v>
      </c>
      <c r="AC269" s="7" t="s">
        <v>80</v>
      </c>
      <c r="AD269" s="3" t="str">
        <f t="shared" si="24"/>
        <v>ABM_NICHOLS PAPER_456902</v>
      </c>
      <c r="AE269" s="7"/>
      <c r="AF269" s="7"/>
    </row>
    <row r="270" spans="1:32" x14ac:dyDescent="0.35">
      <c r="A270" s="6">
        <v>45146</v>
      </c>
      <c r="B270" s="6">
        <v>45142</v>
      </c>
      <c r="C270" s="7" t="s">
        <v>59</v>
      </c>
      <c r="D270" s="7" t="str">
        <f>VLOOKUP(C270,'Account Allocation'!B:K,10,0)</f>
        <v>Omkar Sagavekar</v>
      </c>
      <c r="E270" s="7" t="s">
        <v>559</v>
      </c>
      <c r="F270" s="7" t="s">
        <v>62</v>
      </c>
      <c r="G270" s="7" t="s">
        <v>845</v>
      </c>
      <c r="H270" s="7" t="s">
        <v>2</v>
      </c>
      <c r="I270" s="7" t="s">
        <v>12</v>
      </c>
      <c r="J270" s="7"/>
      <c r="K270" s="7"/>
      <c r="L270" s="7"/>
      <c r="M270" s="7"/>
      <c r="N270" s="7"/>
      <c r="O270" s="6">
        <f t="shared" si="21"/>
        <v>0</v>
      </c>
      <c r="P270" s="7">
        <f t="shared" si="22"/>
        <v>-32247</v>
      </c>
      <c r="Q270" s="6" t="str">
        <f t="shared" si="23"/>
        <v>0-2 Days Resolution</v>
      </c>
      <c r="R270" s="7" t="str">
        <f t="shared" si="20"/>
        <v>NON-JIRA</v>
      </c>
      <c r="S270" s="7"/>
      <c r="T270" s="7" t="s">
        <v>111</v>
      </c>
      <c r="U270" s="7" t="s">
        <v>49</v>
      </c>
      <c r="V270" s="7" t="s">
        <v>1009</v>
      </c>
      <c r="W270" s="7" t="s">
        <v>1850</v>
      </c>
      <c r="X270" s="8" t="s">
        <v>1531</v>
      </c>
      <c r="Y270" s="7">
        <v>540463</v>
      </c>
      <c r="Z270" s="7" t="s">
        <v>50</v>
      </c>
      <c r="AA270" s="7" t="s">
        <v>1540</v>
      </c>
      <c r="AB270" s="7" t="s">
        <v>1541</v>
      </c>
      <c r="AC270" s="7" t="s">
        <v>80</v>
      </c>
      <c r="AD270" s="3" t="str">
        <f t="shared" si="24"/>
        <v>Ecolab_MCMASTER-CARR SUPPLY COMPANY_540463</v>
      </c>
      <c r="AE270" s="7"/>
      <c r="AF270" s="7"/>
    </row>
    <row r="271" spans="1:32" x14ac:dyDescent="0.35">
      <c r="A271" s="6">
        <v>45146</v>
      </c>
      <c r="B271" s="6">
        <v>45142</v>
      </c>
      <c r="C271" s="7" t="s">
        <v>59</v>
      </c>
      <c r="D271" s="7" t="str">
        <f>VLOOKUP(C271,'Account Allocation'!B:K,10,0)</f>
        <v>Omkar Sagavekar</v>
      </c>
      <c r="E271" s="7" t="s">
        <v>560</v>
      </c>
      <c r="F271" s="7" t="s">
        <v>62</v>
      </c>
      <c r="G271" s="7" t="s">
        <v>846</v>
      </c>
      <c r="H271" s="7" t="s">
        <v>2</v>
      </c>
      <c r="I271" s="7" t="s">
        <v>12</v>
      </c>
      <c r="J271" s="7"/>
      <c r="K271" s="7"/>
      <c r="L271" s="7"/>
      <c r="M271" s="7"/>
      <c r="N271" s="7"/>
      <c r="O271" s="6">
        <f t="shared" si="21"/>
        <v>0</v>
      </c>
      <c r="P271" s="7">
        <f t="shared" si="22"/>
        <v>-32247</v>
      </c>
      <c r="Q271" s="6" t="str">
        <f t="shared" si="23"/>
        <v>0-2 Days Resolution</v>
      </c>
      <c r="R271" s="7" t="str">
        <f t="shared" si="20"/>
        <v>NON-JIRA</v>
      </c>
      <c r="S271" s="7"/>
      <c r="T271" s="7" t="s">
        <v>111</v>
      </c>
      <c r="U271" s="7" t="s">
        <v>49</v>
      </c>
      <c r="V271" s="7" t="s">
        <v>1010</v>
      </c>
      <c r="W271" s="7" t="s">
        <v>1851</v>
      </c>
      <c r="X271" s="8" t="s">
        <v>1531</v>
      </c>
      <c r="Y271" s="7">
        <v>540463</v>
      </c>
      <c r="Z271" s="7" t="s">
        <v>50</v>
      </c>
      <c r="AA271" s="7" t="s">
        <v>1542</v>
      </c>
      <c r="AB271" s="7" t="s">
        <v>1543</v>
      </c>
      <c r="AC271" s="7" t="s">
        <v>80</v>
      </c>
      <c r="AD271" s="3" t="str">
        <f t="shared" si="24"/>
        <v>Ecolab_MCMASTER-CARR SUPPLY COMPANY_540463</v>
      </c>
      <c r="AE271" s="7"/>
      <c r="AF271" s="7"/>
    </row>
    <row r="272" spans="1:32" x14ac:dyDescent="0.35">
      <c r="A272" s="6">
        <v>45146</v>
      </c>
      <c r="B272" s="6">
        <v>45142</v>
      </c>
      <c r="C272" s="7" t="s">
        <v>59</v>
      </c>
      <c r="D272" s="7" t="str">
        <f>VLOOKUP(C272,'Account Allocation'!B:K,10,0)</f>
        <v>Omkar Sagavekar</v>
      </c>
      <c r="E272" s="7" t="s">
        <v>561</v>
      </c>
      <c r="F272" s="7" t="s">
        <v>62</v>
      </c>
      <c r="G272" s="7" t="s">
        <v>847</v>
      </c>
      <c r="H272" s="7" t="s">
        <v>2</v>
      </c>
      <c r="I272" s="7" t="s">
        <v>12</v>
      </c>
      <c r="J272" s="7"/>
      <c r="K272" s="7"/>
      <c r="L272" s="7"/>
      <c r="M272" s="7"/>
      <c r="N272" s="7"/>
      <c r="O272" s="6">
        <f t="shared" si="21"/>
        <v>0</v>
      </c>
      <c r="P272" s="7">
        <f t="shared" si="22"/>
        <v>-32247</v>
      </c>
      <c r="Q272" s="6" t="str">
        <f t="shared" si="23"/>
        <v>0-2 Days Resolution</v>
      </c>
      <c r="R272" s="7" t="str">
        <f t="shared" si="20"/>
        <v>NON-JIRA</v>
      </c>
      <c r="S272" s="7"/>
      <c r="T272" s="7" t="s">
        <v>111</v>
      </c>
      <c r="U272" s="7" t="s">
        <v>49</v>
      </c>
      <c r="V272" s="7" t="s">
        <v>1011</v>
      </c>
      <c r="W272" s="7" t="s">
        <v>1852</v>
      </c>
      <c r="X272" s="8" t="s">
        <v>1531</v>
      </c>
      <c r="Y272" s="7">
        <v>540463</v>
      </c>
      <c r="Z272" s="7" t="s">
        <v>50</v>
      </c>
      <c r="AA272" s="7" t="s">
        <v>1544</v>
      </c>
      <c r="AB272" s="7" t="s">
        <v>1545</v>
      </c>
      <c r="AC272" s="7" t="s">
        <v>80</v>
      </c>
      <c r="AD272" s="3" t="str">
        <f t="shared" si="24"/>
        <v>Ecolab_MCMASTER-CARR SUPPLY COMPANY_540463</v>
      </c>
      <c r="AE272" s="7"/>
      <c r="AF272" s="7"/>
    </row>
    <row r="273" spans="1:32" x14ac:dyDescent="0.35">
      <c r="A273" s="6">
        <v>45146</v>
      </c>
      <c r="B273" s="6">
        <v>45142</v>
      </c>
      <c r="C273" s="7" t="s">
        <v>59</v>
      </c>
      <c r="D273" s="7" t="str">
        <f>VLOOKUP(C273,'Account Allocation'!B:K,10,0)</f>
        <v>Omkar Sagavekar</v>
      </c>
      <c r="E273" s="7" t="s">
        <v>562</v>
      </c>
      <c r="F273" s="7" t="s">
        <v>62</v>
      </c>
      <c r="G273" s="7" t="s">
        <v>848</v>
      </c>
      <c r="H273" s="7" t="s">
        <v>2</v>
      </c>
      <c r="I273" s="7" t="s">
        <v>12</v>
      </c>
      <c r="J273" s="7"/>
      <c r="K273" s="7"/>
      <c r="L273" s="7"/>
      <c r="M273" s="7"/>
      <c r="N273" s="7"/>
      <c r="O273" s="6">
        <f t="shared" si="21"/>
        <v>0</v>
      </c>
      <c r="P273" s="7">
        <f t="shared" si="22"/>
        <v>-32247</v>
      </c>
      <c r="Q273" s="6" t="str">
        <f t="shared" si="23"/>
        <v>0-2 Days Resolution</v>
      </c>
      <c r="R273" s="7" t="str">
        <f t="shared" si="20"/>
        <v>NON-JIRA</v>
      </c>
      <c r="S273" s="7"/>
      <c r="T273" s="7" t="s">
        <v>111</v>
      </c>
      <c r="U273" s="7" t="s">
        <v>49</v>
      </c>
      <c r="V273" s="7" t="s">
        <v>1012</v>
      </c>
      <c r="W273" s="7" t="s">
        <v>1853</v>
      </c>
      <c r="X273" s="8" t="s">
        <v>1531</v>
      </c>
      <c r="Y273" s="7">
        <v>540463</v>
      </c>
      <c r="Z273" s="7" t="s">
        <v>50</v>
      </c>
      <c r="AA273" s="7" t="s">
        <v>1546</v>
      </c>
      <c r="AB273" s="7" t="s">
        <v>1547</v>
      </c>
      <c r="AC273" s="7" t="s">
        <v>80</v>
      </c>
      <c r="AD273" s="3" t="str">
        <f t="shared" si="24"/>
        <v>Ecolab_MCMASTER-CARR SUPPLY COMPANY_540463</v>
      </c>
      <c r="AE273" s="7"/>
      <c r="AF273" s="7"/>
    </row>
    <row r="274" spans="1:32" x14ac:dyDescent="0.35">
      <c r="A274" s="6">
        <v>45146</v>
      </c>
      <c r="B274" s="6">
        <v>45142</v>
      </c>
      <c r="C274" s="7" t="s">
        <v>59</v>
      </c>
      <c r="D274" s="7" t="str">
        <f>VLOOKUP(C274,'Account Allocation'!B:K,10,0)</f>
        <v>Omkar Sagavekar</v>
      </c>
      <c r="E274" s="7" t="s">
        <v>563</v>
      </c>
      <c r="F274" s="7" t="s">
        <v>62</v>
      </c>
      <c r="G274" s="7" t="s">
        <v>849</v>
      </c>
      <c r="H274" s="7" t="s">
        <v>2</v>
      </c>
      <c r="I274" s="7" t="s">
        <v>12</v>
      </c>
      <c r="J274" s="7"/>
      <c r="K274" s="7"/>
      <c r="L274" s="7"/>
      <c r="M274" s="7"/>
      <c r="N274" s="7"/>
      <c r="O274" s="6">
        <f t="shared" si="21"/>
        <v>0</v>
      </c>
      <c r="P274" s="7">
        <f t="shared" si="22"/>
        <v>-32247</v>
      </c>
      <c r="Q274" s="6" t="str">
        <f t="shared" si="23"/>
        <v>0-2 Days Resolution</v>
      </c>
      <c r="R274" s="7" t="str">
        <f t="shared" si="20"/>
        <v>NON-JIRA</v>
      </c>
      <c r="S274" s="7"/>
      <c r="T274" s="7" t="s">
        <v>111</v>
      </c>
      <c r="U274" s="7" t="s">
        <v>49</v>
      </c>
      <c r="V274" s="7" t="s">
        <v>1013</v>
      </c>
      <c r="W274" s="7" t="s">
        <v>1854</v>
      </c>
      <c r="X274" s="8" t="s">
        <v>1531</v>
      </c>
      <c r="Y274" s="7">
        <v>540463</v>
      </c>
      <c r="Z274" s="7" t="s">
        <v>50</v>
      </c>
      <c r="AA274" s="7" t="s">
        <v>1548</v>
      </c>
      <c r="AB274" s="7" t="s">
        <v>1549</v>
      </c>
      <c r="AC274" s="7" t="s">
        <v>80</v>
      </c>
      <c r="AD274" s="3" t="str">
        <f t="shared" si="24"/>
        <v>Ecolab_MCMASTER-CARR SUPPLY COMPANY_540463</v>
      </c>
      <c r="AE274" s="7"/>
      <c r="AF274" s="7"/>
    </row>
    <row r="275" spans="1:32" x14ac:dyDescent="0.35">
      <c r="A275" s="6">
        <v>45146</v>
      </c>
      <c r="B275" s="6">
        <v>45142</v>
      </c>
      <c r="C275" s="7" t="s">
        <v>59</v>
      </c>
      <c r="D275" s="7" t="str">
        <f>VLOOKUP(C275,'Account Allocation'!B:K,10,0)</f>
        <v>Omkar Sagavekar</v>
      </c>
      <c r="E275" s="7" t="s">
        <v>564</v>
      </c>
      <c r="F275" s="7" t="s">
        <v>62</v>
      </c>
      <c r="G275" s="7" t="s">
        <v>850</v>
      </c>
      <c r="H275" s="7" t="s">
        <v>2</v>
      </c>
      <c r="I275" s="7" t="s">
        <v>12</v>
      </c>
      <c r="J275" s="7"/>
      <c r="K275" s="7"/>
      <c r="L275" s="7"/>
      <c r="M275" s="7"/>
      <c r="N275" s="7"/>
      <c r="O275" s="6">
        <f t="shared" si="21"/>
        <v>0</v>
      </c>
      <c r="P275" s="7">
        <f t="shared" si="22"/>
        <v>-32247</v>
      </c>
      <c r="Q275" s="6" t="str">
        <f t="shared" si="23"/>
        <v>0-2 Days Resolution</v>
      </c>
      <c r="R275" s="7" t="str">
        <f t="shared" si="20"/>
        <v>NON-JIRA</v>
      </c>
      <c r="S275" s="7"/>
      <c r="T275" s="7" t="s">
        <v>110</v>
      </c>
      <c r="U275" s="7" t="s">
        <v>49</v>
      </c>
      <c r="V275" s="7" t="s">
        <v>1014</v>
      </c>
      <c r="W275" s="7" t="s">
        <v>1855</v>
      </c>
      <c r="X275" s="8" t="s">
        <v>1531</v>
      </c>
      <c r="Y275" s="7">
        <v>540495</v>
      </c>
      <c r="Z275" s="7" t="s">
        <v>50</v>
      </c>
      <c r="AA275" s="7" t="s">
        <v>1550</v>
      </c>
      <c r="AB275" s="7" t="s">
        <v>1551</v>
      </c>
      <c r="AC275" s="7" t="s">
        <v>80</v>
      </c>
      <c r="AD275" s="3" t="str">
        <f t="shared" si="24"/>
        <v>Ecolab_VWR INTERNATIONAL LLC - USA_540495</v>
      </c>
      <c r="AE275" s="7"/>
      <c r="AF275" s="7"/>
    </row>
    <row r="276" spans="1:32" x14ac:dyDescent="0.35">
      <c r="A276" s="6">
        <v>45146</v>
      </c>
      <c r="B276" s="6">
        <v>45142</v>
      </c>
      <c r="C276" s="7" t="s">
        <v>59</v>
      </c>
      <c r="D276" s="7" t="str">
        <f>VLOOKUP(C276,'Account Allocation'!B:K,10,0)</f>
        <v>Omkar Sagavekar</v>
      </c>
      <c r="E276" s="7" t="s">
        <v>565</v>
      </c>
      <c r="F276" s="7" t="s">
        <v>62</v>
      </c>
      <c r="G276" s="7" t="s">
        <v>851</v>
      </c>
      <c r="H276" s="7" t="s">
        <v>2</v>
      </c>
      <c r="I276" s="7" t="s">
        <v>12</v>
      </c>
      <c r="J276" s="7"/>
      <c r="K276" s="7"/>
      <c r="L276" s="7"/>
      <c r="M276" s="7"/>
      <c r="N276" s="7"/>
      <c r="O276" s="6">
        <f t="shared" si="21"/>
        <v>0</v>
      </c>
      <c r="P276" s="7">
        <f t="shared" si="22"/>
        <v>-32247</v>
      </c>
      <c r="Q276" s="6" t="str">
        <f t="shared" si="23"/>
        <v>0-2 Days Resolution</v>
      </c>
      <c r="R276" s="7" t="str">
        <f t="shared" si="20"/>
        <v>NON-JIRA</v>
      </c>
      <c r="S276" s="7"/>
      <c r="T276" s="7" t="s">
        <v>110</v>
      </c>
      <c r="U276" s="7" t="s">
        <v>49</v>
      </c>
      <c r="V276" s="7" t="s">
        <v>1015</v>
      </c>
      <c r="W276" s="7" t="s">
        <v>1856</v>
      </c>
      <c r="X276" s="8" t="s">
        <v>1531</v>
      </c>
      <c r="Y276" s="7">
        <v>540495</v>
      </c>
      <c r="Z276" s="7" t="s">
        <v>50</v>
      </c>
      <c r="AA276" s="7" t="s">
        <v>1552</v>
      </c>
      <c r="AB276" s="7" t="s">
        <v>1553</v>
      </c>
      <c r="AC276" s="7" t="s">
        <v>80</v>
      </c>
      <c r="AD276" s="3" t="str">
        <f t="shared" si="24"/>
        <v>Ecolab_VWR INTERNATIONAL LLC - USA_540495</v>
      </c>
      <c r="AE276" s="7"/>
      <c r="AF276" s="7"/>
    </row>
    <row r="277" spans="1:32" x14ac:dyDescent="0.35">
      <c r="A277" s="6">
        <v>45146</v>
      </c>
      <c r="B277" s="6">
        <v>45142</v>
      </c>
      <c r="C277" s="7" t="s">
        <v>59</v>
      </c>
      <c r="D277" s="7" t="str">
        <f>VLOOKUP(C277,'Account Allocation'!B:K,10,0)</f>
        <v>Omkar Sagavekar</v>
      </c>
      <c r="E277" s="7" t="s">
        <v>566</v>
      </c>
      <c r="F277" s="7" t="s">
        <v>62</v>
      </c>
      <c r="G277" s="7" t="s">
        <v>852</v>
      </c>
      <c r="H277" s="7" t="s">
        <v>2</v>
      </c>
      <c r="I277" s="7" t="s">
        <v>12</v>
      </c>
      <c r="J277" s="7"/>
      <c r="K277" s="7"/>
      <c r="L277" s="7"/>
      <c r="M277" s="7"/>
      <c r="N277" s="7"/>
      <c r="O277" s="6">
        <f t="shared" si="21"/>
        <v>0</v>
      </c>
      <c r="P277" s="7">
        <f t="shared" si="22"/>
        <v>-32247</v>
      </c>
      <c r="Q277" s="6" t="str">
        <f t="shared" si="23"/>
        <v>0-2 Days Resolution</v>
      </c>
      <c r="R277" s="7" t="str">
        <f t="shared" si="20"/>
        <v>NON-JIRA</v>
      </c>
      <c r="S277" s="7"/>
      <c r="T277" s="7" t="s">
        <v>110</v>
      </c>
      <c r="U277" s="7" t="s">
        <v>49</v>
      </c>
      <c r="V277" s="7" t="s">
        <v>1016</v>
      </c>
      <c r="W277" s="7" t="s">
        <v>1857</v>
      </c>
      <c r="X277" s="8" t="s">
        <v>1531</v>
      </c>
      <c r="Y277" s="7">
        <v>540495</v>
      </c>
      <c r="Z277" s="7" t="s">
        <v>50</v>
      </c>
      <c r="AA277" s="7" t="s">
        <v>1554</v>
      </c>
      <c r="AB277" s="7" t="s">
        <v>1555</v>
      </c>
      <c r="AC277" s="7" t="s">
        <v>80</v>
      </c>
      <c r="AD277" s="3" t="str">
        <f t="shared" si="24"/>
        <v>Ecolab_VWR INTERNATIONAL LLC - USA_540495</v>
      </c>
      <c r="AE277" s="7"/>
      <c r="AF277" s="7"/>
    </row>
    <row r="278" spans="1:32" x14ac:dyDescent="0.35">
      <c r="A278" s="6">
        <v>45146</v>
      </c>
      <c r="B278" s="6">
        <v>45142</v>
      </c>
      <c r="C278" s="7" t="s">
        <v>59</v>
      </c>
      <c r="D278" s="7" t="str">
        <f>VLOOKUP(C278,'Account Allocation'!B:K,10,0)</f>
        <v>Omkar Sagavekar</v>
      </c>
      <c r="E278" s="7" t="s">
        <v>567</v>
      </c>
      <c r="F278" s="7" t="s">
        <v>48</v>
      </c>
      <c r="G278" s="7" t="s">
        <v>853</v>
      </c>
      <c r="H278" s="7" t="s">
        <v>2</v>
      </c>
      <c r="I278" s="7" t="s">
        <v>12</v>
      </c>
      <c r="J278" s="7"/>
      <c r="K278" s="7"/>
      <c r="L278" s="7"/>
      <c r="M278" s="7"/>
      <c r="N278" s="7"/>
      <c r="O278" s="6">
        <f t="shared" si="21"/>
        <v>0</v>
      </c>
      <c r="P278" s="7">
        <f t="shared" si="22"/>
        <v>-32247</v>
      </c>
      <c r="Q278" s="6" t="str">
        <f t="shared" si="23"/>
        <v>0-2 Days Resolution</v>
      </c>
      <c r="R278" s="7" t="str">
        <f t="shared" si="20"/>
        <v>NON-JIRA</v>
      </c>
      <c r="S278" s="7"/>
      <c r="T278" s="7" t="s">
        <v>92</v>
      </c>
      <c r="U278" s="7" t="s">
        <v>49</v>
      </c>
      <c r="V278" s="7" t="s">
        <v>1017</v>
      </c>
      <c r="W278" s="7" t="s">
        <v>1858</v>
      </c>
      <c r="X278" s="8" t="s">
        <v>1556</v>
      </c>
      <c r="Y278" s="7">
        <v>540493</v>
      </c>
      <c r="Z278" s="7" t="s">
        <v>50</v>
      </c>
      <c r="AA278" s="7" t="s">
        <v>1557</v>
      </c>
      <c r="AB278" s="7" t="s">
        <v>1558</v>
      </c>
      <c r="AC278" s="7"/>
      <c r="AD278" s="3" t="str">
        <f t="shared" si="24"/>
        <v>Ecolab_BDI_540493</v>
      </c>
      <c r="AE278" s="7"/>
      <c r="AF278" s="7"/>
    </row>
    <row r="279" spans="1:32" x14ac:dyDescent="0.35">
      <c r="A279" s="6">
        <v>45146</v>
      </c>
      <c r="B279" s="6">
        <v>45142</v>
      </c>
      <c r="C279" s="7" t="s">
        <v>59</v>
      </c>
      <c r="D279" s="7" t="str">
        <f>VLOOKUP(C279,'Account Allocation'!B:K,10,0)</f>
        <v>Omkar Sagavekar</v>
      </c>
      <c r="E279" s="7" t="s">
        <v>568</v>
      </c>
      <c r="F279" s="7" t="s">
        <v>62</v>
      </c>
      <c r="G279" s="7" t="s">
        <v>854</v>
      </c>
      <c r="H279" s="7" t="s">
        <v>2</v>
      </c>
      <c r="I279" s="7" t="s">
        <v>12</v>
      </c>
      <c r="J279" s="7"/>
      <c r="K279" s="7"/>
      <c r="L279" s="7"/>
      <c r="M279" s="7"/>
      <c r="N279" s="7"/>
      <c r="O279" s="6">
        <f t="shared" si="21"/>
        <v>0</v>
      </c>
      <c r="P279" s="7">
        <f t="shared" si="22"/>
        <v>-32247</v>
      </c>
      <c r="Q279" s="6" t="str">
        <f t="shared" si="23"/>
        <v>0-2 Days Resolution</v>
      </c>
      <c r="R279" s="7" t="str">
        <f t="shared" si="20"/>
        <v>NON-JIRA</v>
      </c>
      <c r="S279" s="7"/>
      <c r="T279" s="7" t="s">
        <v>65</v>
      </c>
      <c r="U279" s="7" t="s">
        <v>49</v>
      </c>
      <c r="V279" s="7" t="s">
        <v>1018</v>
      </c>
      <c r="W279" s="7" t="s">
        <v>1859</v>
      </c>
      <c r="X279" s="8" t="s">
        <v>1559</v>
      </c>
      <c r="Y279" s="7">
        <v>540492</v>
      </c>
      <c r="Z279" s="7" t="s">
        <v>50</v>
      </c>
      <c r="AA279" s="7" t="s">
        <v>1560</v>
      </c>
      <c r="AB279" s="7" t="s">
        <v>1561</v>
      </c>
      <c r="AC279" s="7" t="s">
        <v>80</v>
      </c>
      <c r="AD279" s="3" t="str">
        <f t="shared" si="24"/>
        <v>Ecolab_GRAINGER_540492</v>
      </c>
      <c r="AE279" s="7"/>
      <c r="AF279" s="7"/>
    </row>
    <row r="280" spans="1:32" x14ac:dyDescent="0.35">
      <c r="A280" s="6">
        <v>45146</v>
      </c>
      <c r="B280" s="6">
        <v>45142</v>
      </c>
      <c r="C280" s="7" t="s">
        <v>66</v>
      </c>
      <c r="D280" s="7" t="str">
        <f>VLOOKUP(C280,'Account Allocation'!B:K,10,0)</f>
        <v>Omkar Sagavekar</v>
      </c>
      <c r="E280" s="7" t="s">
        <v>569</v>
      </c>
      <c r="F280" s="7" t="s">
        <v>62</v>
      </c>
      <c r="G280" s="7" t="s">
        <v>855</v>
      </c>
      <c r="H280" s="7" t="s">
        <v>2</v>
      </c>
      <c r="I280" s="7" t="s">
        <v>12</v>
      </c>
      <c r="J280" s="7"/>
      <c r="K280" s="7"/>
      <c r="L280" s="7"/>
      <c r="M280" s="7"/>
      <c r="N280" s="7"/>
      <c r="O280" s="6">
        <f t="shared" si="21"/>
        <v>0</v>
      </c>
      <c r="P280" s="7">
        <f t="shared" si="22"/>
        <v>-32247</v>
      </c>
      <c r="Q280" s="6" t="str">
        <f t="shared" si="23"/>
        <v>0-2 Days Resolution</v>
      </c>
      <c r="R280" s="7" t="str">
        <f t="shared" si="20"/>
        <v>NON-JIRA</v>
      </c>
      <c r="S280" s="7"/>
      <c r="T280" s="7" t="s">
        <v>67</v>
      </c>
      <c r="U280" s="7" t="s">
        <v>49</v>
      </c>
      <c r="V280" s="7" t="s">
        <v>1019</v>
      </c>
      <c r="W280" s="7" t="s">
        <v>1860</v>
      </c>
      <c r="X280" s="8" t="s">
        <v>1531</v>
      </c>
      <c r="Y280" s="7">
        <v>545568</v>
      </c>
      <c r="Z280" s="7" t="s">
        <v>50</v>
      </c>
      <c r="AA280" s="7" t="s">
        <v>1562</v>
      </c>
      <c r="AB280" s="7" t="s">
        <v>1563</v>
      </c>
      <c r="AC280" s="7" t="s">
        <v>80</v>
      </c>
      <c r="AD280" s="3" t="str">
        <f t="shared" si="24"/>
        <v>Kiewit_Amazon Capital Services Inc_545568</v>
      </c>
      <c r="AE280" s="7"/>
      <c r="AF280" s="7"/>
    </row>
    <row r="281" spans="1:32" x14ac:dyDescent="0.35">
      <c r="A281" s="6">
        <v>45146</v>
      </c>
      <c r="B281" s="6">
        <v>45142</v>
      </c>
      <c r="C281" s="7" t="s">
        <v>66</v>
      </c>
      <c r="D281" s="7" t="str">
        <f>VLOOKUP(C281,'Account Allocation'!B:K,10,0)</f>
        <v>Omkar Sagavekar</v>
      </c>
      <c r="E281" s="7" t="s">
        <v>570</v>
      </c>
      <c r="F281" s="7" t="s">
        <v>48</v>
      </c>
      <c r="G281" s="7" t="s">
        <v>856</v>
      </c>
      <c r="H281" s="7" t="s">
        <v>2</v>
      </c>
      <c r="I281" s="7" t="s">
        <v>12</v>
      </c>
      <c r="J281" s="7"/>
      <c r="K281" s="7"/>
      <c r="L281" s="7"/>
      <c r="M281" s="7"/>
      <c r="N281" s="7"/>
      <c r="O281" s="6">
        <f t="shared" si="21"/>
        <v>0</v>
      </c>
      <c r="P281" s="7">
        <f t="shared" si="22"/>
        <v>-32247</v>
      </c>
      <c r="Q281" s="6" t="str">
        <f t="shared" si="23"/>
        <v>0-2 Days Resolution</v>
      </c>
      <c r="R281" s="7" t="str">
        <f t="shared" si="20"/>
        <v>NON-JIRA</v>
      </c>
      <c r="S281" s="7"/>
      <c r="T281" s="7" t="s">
        <v>81</v>
      </c>
      <c r="U281" s="7" t="s">
        <v>49</v>
      </c>
      <c r="V281" s="7" t="s">
        <v>1020</v>
      </c>
      <c r="W281" s="7" t="s">
        <v>1861</v>
      </c>
      <c r="X281" s="8" t="s">
        <v>1564</v>
      </c>
      <c r="Y281" s="7">
        <v>572685</v>
      </c>
      <c r="Z281" s="7" t="s">
        <v>50</v>
      </c>
      <c r="AA281" s="7" t="s">
        <v>1565</v>
      </c>
      <c r="AB281" s="7" t="s">
        <v>1566</v>
      </c>
      <c r="AC281" s="7"/>
      <c r="AD281" s="3" t="str">
        <f t="shared" si="24"/>
        <v>Kiewit_Hilti Inc_572685</v>
      </c>
      <c r="AE281" s="7"/>
      <c r="AF281" s="7"/>
    </row>
    <row r="282" spans="1:32" x14ac:dyDescent="0.35">
      <c r="A282" s="6">
        <v>45146</v>
      </c>
      <c r="B282" s="6">
        <v>45142</v>
      </c>
      <c r="C282" s="7" t="s">
        <v>66</v>
      </c>
      <c r="D282" s="7" t="str">
        <f>VLOOKUP(C282,'Account Allocation'!B:K,10,0)</f>
        <v>Omkar Sagavekar</v>
      </c>
      <c r="E282" s="7" t="s">
        <v>571</v>
      </c>
      <c r="F282" s="7" t="s">
        <v>48</v>
      </c>
      <c r="G282" s="7" t="s">
        <v>857</v>
      </c>
      <c r="H282" s="7" t="s">
        <v>2</v>
      </c>
      <c r="I282" s="7" t="s">
        <v>12</v>
      </c>
      <c r="J282" s="7"/>
      <c r="K282" s="7"/>
      <c r="L282" s="7"/>
      <c r="M282" s="7"/>
      <c r="N282" s="7"/>
      <c r="O282" s="6">
        <f t="shared" si="21"/>
        <v>0</v>
      </c>
      <c r="P282" s="7">
        <f t="shared" si="22"/>
        <v>-32247</v>
      </c>
      <c r="Q282" s="6" t="str">
        <f t="shared" si="23"/>
        <v>0-2 Days Resolution</v>
      </c>
      <c r="R282" s="7" t="str">
        <f t="shared" si="20"/>
        <v>NON-JIRA</v>
      </c>
      <c r="S282" s="7"/>
      <c r="T282" s="7" t="s">
        <v>70</v>
      </c>
      <c r="U282" s="7" t="s">
        <v>49</v>
      </c>
      <c r="V282" s="7" t="s">
        <v>1021</v>
      </c>
      <c r="W282" s="7" t="s">
        <v>1862</v>
      </c>
      <c r="X282" s="8" t="s">
        <v>1567</v>
      </c>
      <c r="Y282" s="7">
        <v>570280</v>
      </c>
      <c r="Z282" s="7" t="s">
        <v>50</v>
      </c>
      <c r="AA282" s="7" t="s">
        <v>1568</v>
      </c>
      <c r="AB282" s="7" t="s">
        <v>1569</v>
      </c>
      <c r="AC282" s="7"/>
      <c r="AD282" s="3" t="str">
        <f t="shared" si="24"/>
        <v>Kiewit_McMaster-Carr Supply Co_570280</v>
      </c>
      <c r="AE282" s="7"/>
      <c r="AF282" s="7"/>
    </row>
    <row r="283" spans="1:32" x14ac:dyDescent="0.35">
      <c r="A283" s="6">
        <v>45146</v>
      </c>
      <c r="B283" s="6">
        <v>45142</v>
      </c>
      <c r="C283" s="7" t="s">
        <v>66</v>
      </c>
      <c r="D283" s="7" t="str">
        <f>VLOOKUP(C283,'Account Allocation'!B:K,10,0)</f>
        <v>Omkar Sagavekar</v>
      </c>
      <c r="E283" s="7" t="s">
        <v>572</v>
      </c>
      <c r="F283" s="7" t="s">
        <v>48</v>
      </c>
      <c r="G283" s="7" t="s">
        <v>858</v>
      </c>
      <c r="H283" s="7" t="s">
        <v>2</v>
      </c>
      <c r="I283" s="7" t="s">
        <v>12</v>
      </c>
      <c r="J283" s="7"/>
      <c r="K283" s="7"/>
      <c r="L283" s="7"/>
      <c r="M283" s="7"/>
      <c r="N283" s="7"/>
      <c r="O283" s="6">
        <f t="shared" si="21"/>
        <v>0</v>
      </c>
      <c r="P283" s="7">
        <f t="shared" si="22"/>
        <v>-32247</v>
      </c>
      <c r="Q283" s="6" t="str">
        <f t="shared" si="23"/>
        <v>0-2 Days Resolution</v>
      </c>
      <c r="R283" s="7" t="str">
        <f t="shared" si="20"/>
        <v>NON-JIRA</v>
      </c>
      <c r="S283" s="7"/>
      <c r="T283" s="7" t="s">
        <v>70</v>
      </c>
      <c r="U283" s="7" t="s">
        <v>49</v>
      </c>
      <c r="V283" s="7" t="s">
        <v>1022</v>
      </c>
      <c r="W283" s="7" t="s">
        <v>1862</v>
      </c>
      <c r="X283" s="8" t="s">
        <v>1567</v>
      </c>
      <c r="Y283" s="7">
        <v>570280</v>
      </c>
      <c r="Z283" s="7" t="s">
        <v>50</v>
      </c>
      <c r="AA283" s="7" t="s">
        <v>1570</v>
      </c>
      <c r="AB283" s="7" t="s">
        <v>1571</v>
      </c>
      <c r="AC283" s="7"/>
      <c r="AD283" s="3" t="str">
        <f t="shared" si="24"/>
        <v>Kiewit_McMaster-Carr Supply Co_570280</v>
      </c>
      <c r="AE283" s="7"/>
      <c r="AF283" s="7"/>
    </row>
    <row r="284" spans="1:32" x14ac:dyDescent="0.35">
      <c r="A284" s="6">
        <v>45146</v>
      </c>
      <c r="B284" s="6">
        <v>45142</v>
      </c>
      <c r="C284" s="7" t="s">
        <v>66</v>
      </c>
      <c r="D284" s="7" t="str">
        <f>VLOOKUP(C284,'Account Allocation'!B:K,10,0)</f>
        <v>Omkar Sagavekar</v>
      </c>
      <c r="E284" s="7" t="s">
        <v>573</v>
      </c>
      <c r="F284" s="7" t="s">
        <v>48</v>
      </c>
      <c r="G284" s="7" t="s">
        <v>859</v>
      </c>
      <c r="H284" s="7" t="s">
        <v>2</v>
      </c>
      <c r="I284" s="7" t="s">
        <v>12</v>
      </c>
      <c r="J284" s="7"/>
      <c r="K284" s="7"/>
      <c r="L284" s="7"/>
      <c r="M284" s="7"/>
      <c r="N284" s="7"/>
      <c r="O284" s="6">
        <f t="shared" si="21"/>
        <v>0</v>
      </c>
      <c r="P284" s="7">
        <f t="shared" si="22"/>
        <v>-32247</v>
      </c>
      <c r="Q284" s="6" t="str">
        <f t="shared" si="23"/>
        <v>0-2 Days Resolution</v>
      </c>
      <c r="R284" s="7" t="str">
        <f t="shared" si="20"/>
        <v>NON-JIRA</v>
      </c>
      <c r="S284" s="7"/>
      <c r="T284" s="7" t="s">
        <v>81</v>
      </c>
      <c r="U284" s="7" t="s">
        <v>49</v>
      </c>
      <c r="V284" s="7" t="s">
        <v>1023</v>
      </c>
      <c r="W284" s="7" t="s">
        <v>1863</v>
      </c>
      <c r="X284" s="8" t="s">
        <v>1564</v>
      </c>
      <c r="Y284" s="7">
        <v>572685</v>
      </c>
      <c r="Z284" s="7" t="s">
        <v>50</v>
      </c>
      <c r="AA284" s="7" t="s">
        <v>1572</v>
      </c>
      <c r="AB284" s="7" t="s">
        <v>1573</v>
      </c>
      <c r="AC284" s="7"/>
      <c r="AD284" s="3" t="str">
        <f t="shared" si="24"/>
        <v>Kiewit_Hilti Inc_572685</v>
      </c>
      <c r="AE284" s="7"/>
      <c r="AF284" s="7"/>
    </row>
    <row r="285" spans="1:32" x14ac:dyDescent="0.35">
      <c r="A285" s="6">
        <v>45146</v>
      </c>
      <c r="B285" s="6">
        <v>45142</v>
      </c>
      <c r="C285" s="7" t="s">
        <v>66</v>
      </c>
      <c r="D285" s="7" t="str">
        <f>VLOOKUP(C285,'Account Allocation'!B:K,10,0)</f>
        <v>Omkar Sagavekar</v>
      </c>
      <c r="E285" s="7" t="s">
        <v>574</v>
      </c>
      <c r="F285" s="7" t="s">
        <v>48</v>
      </c>
      <c r="G285" s="7" t="s">
        <v>860</v>
      </c>
      <c r="H285" s="7" t="s">
        <v>2</v>
      </c>
      <c r="I285" s="7" t="s">
        <v>12</v>
      </c>
      <c r="J285" s="7"/>
      <c r="K285" s="7"/>
      <c r="L285" s="7"/>
      <c r="M285" s="7"/>
      <c r="N285" s="7"/>
      <c r="O285" s="6">
        <f t="shared" si="21"/>
        <v>0</v>
      </c>
      <c r="P285" s="7">
        <f t="shared" si="22"/>
        <v>-32247</v>
      </c>
      <c r="Q285" s="6" t="str">
        <f t="shared" si="23"/>
        <v>0-2 Days Resolution</v>
      </c>
      <c r="R285" s="7" t="str">
        <f t="shared" si="20"/>
        <v>NON-JIRA</v>
      </c>
      <c r="S285" s="7"/>
      <c r="T285" s="7" t="s">
        <v>82</v>
      </c>
      <c r="U285" s="7" t="s">
        <v>49</v>
      </c>
      <c r="V285" s="7" t="s">
        <v>1024</v>
      </c>
      <c r="W285" s="7" t="s">
        <v>1864</v>
      </c>
      <c r="X285" s="8" t="s">
        <v>1574</v>
      </c>
      <c r="Y285" s="7">
        <v>566727</v>
      </c>
      <c r="Z285" s="7" t="s">
        <v>50</v>
      </c>
      <c r="AA285" s="7" t="s">
        <v>1575</v>
      </c>
      <c r="AB285" s="7" t="s">
        <v>1576</v>
      </c>
      <c r="AC285" s="7"/>
      <c r="AD285" s="3" t="str">
        <f t="shared" si="24"/>
        <v>Kiewit_Graybar Electric Company Inc_566727</v>
      </c>
      <c r="AE285" s="7"/>
      <c r="AF285" s="7"/>
    </row>
    <row r="286" spans="1:32" x14ac:dyDescent="0.35">
      <c r="A286" s="6">
        <v>45146</v>
      </c>
      <c r="B286" s="6">
        <v>45142</v>
      </c>
      <c r="C286" s="7" t="s">
        <v>66</v>
      </c>
      <c r="D286" s="7" t="str">
        <f>VLOOKUP(C286,'Account Allocation'!B:K,10,0)</f>
        <v>Omkar Sagavekar</v>
      </c>
      <c r="E286" s="7" t="s">
        <v>575</v>
      </c>
      <c r="F286" s="7" t="s">
        <v>48</v>
      </c>
      <c r="G286" s="7" t="s">
        <v>861</v>
      </c>
      <c r="H286" s="7" t="s">
        <v>2</v>
      </c>
      <c r="I286" s="7" t="s">
        <v>12</v>
      </c>
      <c r="J286" s="7"/>
      <c r="K286" s="7"/>
      <c r="L286" s="7"/>
      <c r="M286" s="7"/>
      <c r="N286" s="7"/>
      <c r="O286" s="6">
        <f t="shared" si="21"/>
        <v>0</v>
      </c>
      <c r="P286" s="7">
        <f t="shared" si="22"/>
        <v>-32247</v>
      </c>
      <c r="Q286" s="6" t="str">
        <f t="shared" si="23"/>
        <v>0-2 Days Resolution</v>
      </c>
      <c r="R286" s="7" t="str">
        <f t="shared" si="20"/>
        <v>NON-JIRA</v>
      </c>
      <c r="S286" s="7"/>
      <c r="T286" s="7" t="s">
        <v>70</v>
      </c>
      <c r="U286" s="7" t="s">
        <v>49</v>
      </c>
      <c r="V286" s="7" t="s">
        <v>1025</v>
      </c>
      <c r="W286" s="7" t="s">
        <v>1862</v>
      </c>
      <c r="X286" s="8" t="s">
        <v>1577</v>
      </c>
      <c r="Y286" s="7">
        <v>570280</v>
      </c>
      <c r="Z286" s="7" t="s">
        <v>50</v>
      </c>
      <c r="AA286" s="7" t="s">
        <v>1578</v>
      </c>
      <c r="AB286" s="7" t="s">
        <v>1579</v>
      </c>
      <c r="AC286" s="7"/>
      <c r="AD286" s="3" t="str">
        <f t="shared" si="24"/>
        <v>Kiewit_McMaster-Carr Supply Co_570280</v>
      </c>
      <c r="AE286" s="7"/>
      <c r="AF286" s="7"/>
    </row>
    <row r="287" spans="1:32" x14ac:dyDescent="0.35">
      <c r="A287" s="6">
        <v>45146</v>
      </c>
      <c r="B287" s="6">
        <v>45142</v>
      </c>
      <c r="C287" s="7" t="s">
        <v>106</v>
      </c>
      <c r="D287" s="7" t="str">
        <f>VLOOKUP(C287,'Account Allocation'!B:K,10,0)</f>
        <v>Aditya Yadav</v>
      </c>
      <c r="E287" s="7" t="s">
        <v>576</v>
      </c>
      <c r="F287" s="7" t="s">
        <v>62</v>
      </c>
      <c r="G287" s="7" t="s">
        <v>862</v>
      </c>
      <c r="H287" s="7" t="s">
        <v>2</v>
      </c>
      <c r="I287" s="7" t="s">
        <v>12</v>
      </c>
      <c r="J287" s="7"/>
      <c r="K287" s="7"/>
      <c r="L287" s="7"/>
      <c r="M287" s="7"/>
      <c r="N287" s="7"/>
      <c r="O287" s="6">
        <f t="shared" si="21"/>
        <v>0</v>
      </c>
      <c r="P287" s="7">
        <f t="shared" si="22"/>
        <v>-32247</v>
      </c>
      <c r="Q287" s="6" t="str">
        <f t="shared" si="23"/>
        <v>0-2 Days Resolution</v>
      </c>
      <c r="R287" s="7" t="str">
        <f t="shared" si="20"/>
        <v>NON-JIRA</v>
      </c>
      <c r="S287" s="7"/>
      <c r="T287" s="7" t="s">
        <v>89</v>
      </c>
      <c r="U287" s="7" t="s">
        <v>49</v>
      </c>
      <c r="V287" s="7" t="s">
        <v>1026</v>
      </c>
      <c r="W287" s="7" t="s">
        <v>1865</v>
      </c>
      <c r="X287" s="8" t="s">
        <v>1580</v>
      </c>
      <c r="Y287" s="7">
        <v>555549</v>
      </c>
      <c r="Z287" s="7" t="s">
        <v>50</v>
      </c>
      <c r="AA287" s="7" t="s">
        <v>1581</v>
      </c>
      <c r="AB287" s="7" t="s">
        <v>1582</v>
      </c>
      <c r="AC287" s="7" t="s">
        <v>64</v>
      </c>
      <c r="AD287" s="3" t="str">
        <f t="shared" si="24"/>
        <v>ChurchandDwight_W W GRAINGER INC_555549</v>
      </c>
      <c r="AE287" s="7"/>
      <c r="AF287" s="7"/>
    </row>
    <row r="288" spans="1:32" x14ac:dyDescent="0.35">
      <c r="A288" s="6">
        <v>45146</v>
      </c>
      <c r="B288" s="6">
        <v>45142</v>
      </c>
      <c r="C288" s="7" t="s">
        <v>52</v>
      </c>
      <c r="D288" s="7" t="str">
        <f>VLOOKUP(C288,'Account Allocation'!B:K,10,0)</f>
        <v>Aditya Yadav</v>
      </c>
      <c r="E288" s="7" t="s">
        <v>577</v>
      </c>
      <c r="F288" s="7" t="s">
        <v>48</v>
      </c>
      <c r="G288" s="7" t="s">
        <v>863</v>
      </c>
      <c r="H288" s="7" t="s">
        <v>2</v>
      </c>
      <c r="I288" s="7" t="s">
        <v>12</v>
      </c>
      <c r="J288" s="7"/>
      <c r="K288" s="7"/>
      <c r="L288" s="7"/>
      <c r="M288" s="7"/>
      <c r="N288" s="7"/>
      <c r="O288" s="6">
        <f t="shared" si="21"/>
        <v>0</v>
      </c>
      <c r="P288" s="7">
        <f t="shared" si="22"/>
        <v>-32247</v>
      </c>
      <c r="Q288" s="6" t="str">
        <f t="shared" si="23"/>
        <v>0-2 Days Resolution</v>
      </c>
      <c r="R288" s="7" t="str">
        <f t="shared" si="20"/>
        <v>NON-JIRA</v>
      </c>
      <c r="S288" s="7"/>
      <c r="T288" s="7" t="s">
        <v>76</v>
      </c>
      <c r="U288" s="7" t="s">
        <v>49</v>
      </c>
      <c r="V288" s="7" t="s">
        <v>1027</v>
      </c>
      <c r="W288" s="7"/>
      <c r="X288" s="8" t="s">
        <v>1583</v>
      </c>
      <c r="Y288" s="7">
        <v>394448</v>
      </c>
      <c r="Z288" s="7" t="s">
        <v>50</v>
      </c>
      <c r="AA288" s="7" t="s">
        <v>1584</v>
      </c>
      <c r="AB288" s="7" t="s">
        <v>1585</v>
      </c>
      <c r="AC288" s="7"/>
      <c r="AD288" s="3" t="str">
        <f t="shared" si="24"/>
        <v>ABM_DADE PAPER &amp; BAG_394448</v>
      </c>
      <c r="AE288" s="7"/>
      <c r="AF288" s="7"/>
    </row>
    <row r="289" spans="1:32" x14ac:dyDescent="0.35">
      <c r="A289" s="6">
        <v>45146</v>
      </c>
      <c r="B289" s="6">
        <v>45142</v>
      </c>
      <c r="C289" s="7" t="s">
        <v>52</v>
      </c>
      <c r="D289" s="7" t="str">
        <f>VLOOKUP(C289,'Account Allocation'!B:K,10,0)</f>
        <v>Aditya Yadav</v>
      </c>
      <c r="E289" s="7" t="s">
        <v>578</v>
      </c>
      <c r="F289" s="7" t="s">
        <v>48</v>
      </c>
      <c r="G289" s="7" t="s">
        <v>864</v>
      </c>
      <c r="H289" s="7" t="s">
        <v>2</v>
      </c>
      <c r="I289" s="7" t="s">
        <v>12</v>
      </c>
      <c r="J289" s="7"/>
      <c r="K289" s="7"/>
      <c r="L289" s="7"/>
      <c r="M289" s="7"/>
      <c r="N289" s="7"/>
      <c r="O289" s="6">
        <f t="shared" si="21"/>
        <v>0</v>
      </c>
      <c r="P289" s="7">
        <f t="shared" si="22"/>
        <v>-32247</v>
      </c>
      <c r="Q289" s="6" t="str">
        <f t="shared" si="23"/>
        <v>0-2 Days Resolution</v>
      </c>
      <c r="R289" s="7" t="str">
        <f t="shared" si="20"/>
        <v>NON-JIRA</v>
      </c>
      <c r="S289" s="7"/>
      <c r="T289" s="7" t="s">
        <v>76</v>
      </c>
      <c r="U289" s="7" t="s">
        <v>49</v>
      </c>
      <c r="V289" s="7" t="s">
        <v>1028</v>
      </c>
      <c r="W289" s="7"/>
      <c r="X289" s="8" t="s">
        <v>1583</v>
      </c>
      <c r="Y289" s="7">
        <v>394448</v>
      </c>
      <c r="Z289" s="7" t="s">
        <v>50</v>
      </c>
      <c r="AA289" s="7" t="s">
        <v>1586</v>
      </c>
      <c r="AB289" s="7" t="s">
        <v>1587</v>
      </c>
      <c r="AC289" s="7"/>
      <c r="AD289" s="3" t="str">
        <f t="shared" si="24"/>
        <v>ABM_DADE PAPER &amp; BAG_394448</v>
      </c>
      <c r="AE289" s="7"/>
      <c r="AF289" s="7"/>
    </row>
    <row r="290" spans="1:32" x14ac:dyDescent="0.35">
      <c r="A290" s="6">
        <v>45146</v>
      </c>
      <c r="B290" s="6">
        <v>45142</v>
      </c>
      <c r="C290" s="7" t="s">
        <v>52</v>
      </c>
      <c r="D290" s="7" t="str">
        <f>VLOOKUP(C290,'Account Allocation'!B:K,10,0)</f>
        <v>Aditya Yadav</v>
      </c>
      <c r="E290" s="7" t="s">
        <v>579</v>
      </c>
      <c r="F290" s="7" t="s">
        <v>48</v>
      </c>
      <c r="G290" s="7" t="s">
        <v>865</v>
      </c>
      <c r="H290" s="7" t="s">
        <v>2</v>
      </c>
      <c r="I290" s="7" t="s">
        <v>12</v>
      </c>
      <c r="J290" s="7"/>
      <c r="K290" s="7"/>
      <c r="L290" s="7"/>
      <c r="M290" s="7"/>
      <c r="N290" s="7"/>
      <c r="O290" s="6">
        <f t="shared" si="21"/>
        <v>0</v>
      </c>
      <c r="P290" s="7">
        <f t="shared" si="22"/>
        <v>-32247</v>
      </c>
      <c r="Q290" s="6" t="str">
        <f t="shared" si="23"/>
        <v>0-2 Days Resolution</v>
      </c>
      <c r="R290" s="7" t="str">
        <f t="shared" si="20"/>
        <v>NON-JIRA</v>
      </c>
      <c r="S290" s="7"/>
      <c r="T290" s="7" t="s">
        <v>76</v>
      </c>
      <c r="U290" s="7" t="s">
        <v>49</v>
      </c>
      <c r="V290" s="7" t="s">
        <v>1029</v>
      </c>
      <c r="W290" s="7"/>
      <c r="X290" s="8" t="s">
        <v>1583</v>
      </c>
      <c r="Y290" s="7">
        <v>394448</v>
      </c>
      <c r="Z290" s="7" t="s">
        <v>50</v>
      </c>
      <c r="AA290" s="7" t="s">
        <v>1588</v>
      </c>
      <c r="AB290" s="7" t="s">
        <v>1589</v>
      </c>
      <c r="AC290" s="7"/>
      <c r="AD290" s="3" t="str">
        <f t="shared" si="24"/>
        <v>ABM_DADE PAPER &amp; BAG_394448</v>
      </c>
      <c r="AE290" s="7"/>
      <c r="AF290" s="7"/>
    </row>
    <row r="291" spans="1:32" x14ac:dyDescent="0.35">
      <c r="A291" s="6">
        <v>45146</v>
      </c>
      <c r="B291" s="6">
        <v>45142</v>
      </c>
      <c r="C291" s="7" t="s">
        <v>52</v>
      </c>
      <c r="D291" s="7" t="str">
        <f>VLOOKUP(C291,'Account Allocation'!B:K,10,0)</f>
        <v>Aditya Yadav</v>
      </c>
      <c r="E291" s="7" t="s">
        <v>580</v>
      </c>
      <c r="F291" s="7" t="s">
        <v>48</v>
      </c>
      <c r="G291" s="7" t="s">
        <v>866</v>
      </c>
      <c r="H291" s="7" t="s">
        <v>2</v>
      </c>
      <c r="I291" s="7" t="s">
        <v>12</v>
      </c>
      <c r="J291" s="7"/>
      <c r="K291" s="7"/>
      <c r="L291" s="7"/>
      <c r="M291" s="7"/>
      <c r="N291" s="7"/>
      <c r="O291" s="6">
        <f t="shared" si="21"/>
        <v>0</v>
      </c>
      <c r="P291" s="7">
        <f t="shared" si="22"/>
        <v>-32247</v>
      </c>
      <c r="Q291" s="6" t="str">
        <f t="shared" si="23"/>
        <v>0-2 Days Resolution</v>
      </c>
      <c r="R291" s="7" t="str">
        <f t="shared" si="20"/>
        <v>NON-JIRA</v>
      </c>
      <c r="S291" s="7"/>
      <c r="T291" s="7" t="s">
        <v>76</v>
      </c>
      <c r="U291" s="7" t="s">
        <v>49</v>
      </c>
      <c r="V291" s="7" t="s">
        <v>1030</v>
      </c>
      <c r="W291" s="7"/>
      <c r="X291" s="8" t="s">
        <v>1583</v>
      </c>
      <c r="Y291" s="7">
        <v>394448</v>
      </c>
      <c r="Z291" s="7" t="s">
        <v>50</v>
      </c>
      <c r="AA291" s="7" t="s">
        <v>1590</v>
      </c>
      <c r="AB291" s="7" t="s">
        <v>1591</v>
      </c>
      <c r="AC291" s="7"/>
      <c r="AD291" s="3" t="str">
        <f t="shared" si="24"/>
        <v>ABM_DADE PAPER &amp; BAG_394448</v>
      </c>
      <c r="AE291" s="7"/>
      <c r="AF291" s="7"/>
    </row>
    <row r="292" spans="1:32" x14ac:dyDescent="0.35">
      <c r="A292" s="6">
        <v>45146</v>
      </c>
      <c r="B292" s="6">
        <v>45142</v>
      </c>
      <c r="C292" s="7" t="s">
        <v>52</v>
      </c>
      <c r="D292" s="7" t="str">
        <f>VLOOKUP(C292,'Account Allocation'!B:K,10,0)</f>
        <v>Aditya Yadav</v>
      </c>
      <c r="E292" s="7" t="s">
        <v>581</v>
      </c>
      <c r="F292" s="7" t="s">
        <v>62</v>
      </c>
      <c r="G292" s="7" t="s">
        <v>867</v>
      </c>
      <c r="H292" s="7" t="s">
        <v>2</v>
      </c>
      <c r="I292" s="7" t="s">
        <v>12</v>
      </c>
      <c r="J292" s="7"/>
      <c r="K292" s="7"/>
      <c r="L292" s="7"/>
      <c r="M292" s="7"/>
      <c r="N292" s="7"/>
      <c r="O292" s="6">
        <f t="shared" si="21"/>
        <v>0</v>
      </c>
      <c r="P292" s="7">
        <f t="shared" si="22"/>
        <v>-32247</v>
      </c>
      <c r="Q292" s="6" t="str">
        <f t="shared" si="23"/>
        <v>0-2 Days Resolution</v>
      </c>
      <c r="R292" s="7" t="str">
        <f t="shared" si="20"/>
        <v>NON-JIRA</v>
      </c>
      <c r="S292" s="7"/>
      <c r="T292" s="7" t="s">
        <v>76</v>
      </c>
      <c r="U292" s="7" t="s">
        <v>49</v>
      </c>
      <c r="V292" s="7" t="s">
        <v>1031</v>
      </c>
      <c r="W292" s="7"/>
      <c r="X292" s="8" t="s">
        <v>1592</v>
      </c>
      <c r="Y292" s="7">
        <v>394448</v>
      </c>
      <c r="Z292" s="7" t="s">
        <v>50</v>
      </c>
      <c r="AA292" s="7" t="s">
        <v>1593</v>
      </c>
      <c r="AB292" s="7" t="s">
        <v>1594</v>
      </c>
      <c r="AC292" s="7" t="s">
        <v>80</v>
      </c>
      <c r="AD292" s="3" t="str">
        <f t="shared" si="24"/>
        <v>ABM_DADE PAPER &amp; BAG_394448</v>
      </c>
      <c r="AE292" s="7"/>
      <c r="AF292" s="7"/>
    </row>
    <row r="293" spans="1:32" x14ac:dyDescent="0.35">
      <c r="A293" s="6">
        <v>45146</v>
      </c>
      <c r="B293" s="6">
        <v>45142</v>
      </c>
      <c r="C293" s="7" t="s">
        <v>52</v>
      </c>
      <c r="D293" s="7" t="str">
        <f>VLOOKUP(C293,'Account Allocation'!B:K,10,0)</f>
        <v>Aditya Yadav</v>
      </c>
      <c r="E293" s="7" t="s">
        <v>582</v>
      </c>
      <c r="F293" s="7" t="s">
        <v>62</v>
      </c>
      <c r="G293" s="7" t="s">
        <v>868</v>
      </c>
      <c r="H293" s="7" t="s">
        <v>2</v>
      </c>
      <c r="I293" s="7" t="s">
        <v>12</v>
      </c>
      <c r="J293" s="7"/>
      <c r="K293" s="7"/>
      <c r="L293" s="7"/>
      <c r="M293" s="7"/>
      <c r="N293" s="7"/>
      <c r="O293" s="6">
        <f t="shared" si="21"/>
        <v>0</v>
      </c>
      <c r="P293" s="7">
        <f t="shared" si="22"/>
        <v>-32247</v>
      </c>
      <c r="Q293" s="6" t="str">
        <f t="shared" si="23"/>
        <v>0-2 Days Resolution</v>
      </c>
      <c r="R293" s="7" t="str">
        <f t="shared" si="20"/>
        <v>NON-JIRA</v>
      </c>
      <c r="S293" s="7"/>
      <c r="T293" s="7" t="s">
        <v>76</v>
      </c>
      <c r="U293" s="7" t="s">
        <v>49</v>
      </c>
      <c r="V293" s="7" t="s">
        <v>1032</v>
      </c>
      <c r="W293" s="7"/>
      <c r="X293" s="8" t="s">
        <v>1592</v>
      </c>
      <c r="Y293" s="7">
        <v>394448</v>
      </c>
      <c r="Z293" s="7" t="s">
        <v>50</v>
      </c>
      <c r="AA293" s="7" t="s">
        <v>1595</v>
      </c>
      <c r="AB293" s="7" t="s">
        <v>1596</v>
      </c>
      <c r="AC293" s="7" t="s">
        <v>64</v>
      </c>
      <c r="AD293" s="3" t="str">
        <f t="shared" si="24"/>
        <v>ABM_DADE PAPER &amp; BAG_394448</v>
      </c>
      <c r="AE293" s="7"/>
      <c r="AF293" s="7"/>
    </row>
    <row r="294" spans="1:32" x14ac:dyDescent="0.35">
      <c r="A294" s="6">
        <v>45146</v>
      </c>
      <c r="B294" s="6">
        <v>45142</v>
      </c>
      <c r="C294" s="7" t="s">
        <v>52</v>
      </c>
      <c r="D294" s="7" t="str">
        <f>VLOOKUP(C294,'Account Allocation'!B:K,10,0)</f>
        <v>Aditya Yadav</v>
      </c>
      <c r="E294" s="7" t="s">
        <v>583</v>
      </c>
      <c r="F294" s="7" t="s">
        <v>62</v>
      </c>
      <c r="G294" s="7" t="s">
        <v>869</v>
      </c>
      <c r="H294" s="7" t="s">
        <v>2</v>
      </c>
      <c r="I294" s="7" t="s">
        <v>12</v>
      </c>
      <c r="J294" s="7"/>
      <c r="K294" s="7"/>
      <c r="L294" s="7"/>
      <c r="M294" s="7"/>
      <c r="N294" s="7"/>
      <c r="O294" s="6">
        <f t="shared" si="21"/>
        <v>0</v>
      </c>
      <c r="P294" s="7">
        <f t="shared" si="22"/>
        <v>-32247</v>
      </c>
      <c r="Q294" s="6" t="str">
        <f t="shared" si="23"/>
        <v>0-2 Days Resolution</v>
      </c>
      <c r="R294" s="7" t="str">
        <f t="shared" si="20"/>
        <v>NON-JIRA</v>
      </c>
      <c r="S294" s="7"/>
      <c r="T294" s="7" t="s">
        <v>76</v>
      </c>
      <c r="U294" s="7" t="s">
        <v>49</v>
      </c>
      <c r="V294" s="7" t="s">
        <v>1033</v>
      </c>
      <c r="W294" s="7"/>
      <c r="X294" s="8" t="s">
        <v>1592</v>
      </c>
      <c r="Y294" s="7">
        <v>394448</v>
      </c>
      <c r="Z294" s="7" t="s">
        <v>50</v>
      </c>
      <c r="AA294" s="7" t="s">
        <v>1597</v>
      </c>
      <c r="AB294" s="7" t="s">
        <v>1598</v>
      </c>
      <c r="AC294" s="7" t="s">
        <v>80</v>
      </c>
      <c r="AD294" s="3" t="str">
        <f t="shared" si="24"/>
        <v>ABM_DADE PAPER &amp; BAG_394448</v>
      </c>
      <c r="AE294" s="7"/>
      <c r="AF294" s="7"/>
    </row>
    <row r="295" spans="1:32" x14ac:dyDescent="0.35">
      <c r="A295" s="6">
        <v>45146</v>
      </c>
      <c r="B295" s="6">
        <v>45142</v>
      </c>
      <c r="C295" s="7" t="s">
        <v>52</v>
      </c>
      <c r="D295" s="7" t="str">
        <f>VLOOKUP(C295,'Account Allocation'!B:K,10,0)</f>
        <v>Aditya Yadav</v>
      </c>
      <c r="E295" s="7" t="s">
        <v>584</v>
      </c>
      <c r="F295" s="7" t="s">
        <v>62</v>
      </c>
      <c r="G295" s="7" t="s">
        <v>870</v>
      </c>
      <c r="H295" s="7" t="s">
        <v>2</v>
      </c>
      <c r="I295" s="7" t="s">
        <v>12</v>
      </c>
      <c r="J295" s="7"/>
      <c r="K295" s="7"/>
      <c r="L295" s="7"/>
      <c r="M295" s="7"/>
      <c r="N295" s="7"/>
      <c r="O295" s="6">
        <f t="shared" si="21"/>
        <v>0</v>
      </c>
      <c r="P295" s="7">
        <f t="shared" si="22"/>
        <v>-32247</v>
      </c>
      <c r="Q295" s="6" t="str">
        <f t="shared" si="23"/>
        <v>0-2 Days Resolution</v>
      </c>
      <c r="R295" s="7" t="str">
        <f t="shared" si="20"/>
        <v>NON-JIRA</v>
      </c>
      <c r="S295" s="7"/>
      <c r="T295" s="7" t="s">
        <v>1034</v>
      </c>
      <c r="U295" s="7" t="s">
        <v>49</v>
      </c>
      <c r="V295" s="7" t="s">
        <v>1035</v>
      </c>
      <c r="W295" s="7" t="s">
        <v>1866</v>
      </c>
      <c r="X295" s="8" t="s">
        <v>1599</v>
      </c>
      <c r="Y295" s="7">
        <v>455928</v>
      </c>
      <c r="Z295" s="7" t="s">
        <v>50</v>
      </c>
      <c r="AA295" s="7" t="s">
        <v>1600</v>
      </c>
      <c r="AB295" s="7" t="s">
        <v>1601</v>
      </c>
      <c r="AC295" s="7" t="s">
        <v>64</v>
      </c>
      <c r="AD295" s="3" t="str">
        <f t="shared" si="24"/>
        <v>ABM_SHOES FOR CREWS, LLC_455928</v>
      </c>
      <c r="AE295" s="7"/>
      <c r="AF295" s="7"/>
    </row>
    <row r="296" spans="1:32" x14ac:dyDescent="0.35">
      <c r="A296" s="6">
        <v>45146</v>
      </c>
      <c r="B296" s="6">
        <v>45142</v>
      </c>
      <c r="C296" s="7" t="s">
        <v>52</v>
      </c>
      <c r="D296" s="7" t="str">
        <f>VLOOKUP(C296,'Account Allocation'!B:K,10,0)</f>
        <v>Aditya Yadav</v>
      </c>
      <c r="E296" s="7" t="s">
        <v>585</v>
      </c>
      <c r="F296" s="7" t="s">
        <v>48</v>
      </c>
      <c r="G296" s="7" t="s">
        <v>871</v>
      </c>
      <c r="H296" s="7" t="s">
        <v>2</v>
      </c>
      <c r="I296" s="7" t="s">
        <v>12</v>
      </c>
      <c r="J296" s="7"/>
      <c r="K296" s="7"/>
      <c r="L296" s="7"/>
      <c r="M296" s="7"/>
      <c r="N296" s="7"/>
      <c r="O296" s="6">
        <f t="shared" si="21"/>
        <v>0</v>
      </c>
      <c r="P296" s="7">
        <f t="shared" si="22"/>
        <v>-32247</v>
      </c>
      <c r="Q296" s="6" t="str">
        <f t="shared" si="23"/>
        <v>0-2 Days Resolution</v>
      </c>
      <c r="R296" s="7" t="str">
        <f t="shared" si="20"/>
        <v>NON-JIRA</v>
      </c>
      <c r="S296" s="7"/>
      <c r="T296" s="7" t="s">
        <v>76</v>
      </c>
      <c r="U296" s="7" t="s">
        <v>49</v>
      </c>
      <c r="V296" s="7" t="s">
        <v>1036</v>
      </c>
      <c r="W296" s="7"/>
      <c r="X296" s="8" t="s">
        <v>1602</v>
      </c>
      <c r="Y296" s="7">
        <v>394448</v>
      </c>
      <c r="Z296" s="7" t="s">
        <v>50</v>
      </c>
      <c r="AA296" s="7" t="s">
        <v>1603</v>
      </c>
      <c r="AB296" s="7" t="s">
        <v>1604</v>
      </c>
      <c r="AC296" s="7"/>
      <c r="AD296" s="3" t="str">
        <f t="shared" si="24"/>
        <v>ABM_DADE PAPER &amp; BAG_394448</v>
      </c>
      <c r="AE296" s="7"/>
      <c r="AF296" s="7"/>
    </row>
    <row r="297" spans="1:32" x14ac:dyDescent="0.35">
      <c r="A297" s="6">
        <v>45146</v>
      </c>
      <c r="B297" s="6">
        <v>45142</v>
      </c>
      <c r="C297" s="7" t="s">
        <v>52</v>
      </c>
      <c r="D297" s="7" t="str">
        <f>VLOOKUP(C297,'Account Allocation'!B:K,10,0)</f>
        <v>Aditya Yadav</v>
      </c>
      <c r="E297" s="7" t="s">
        <v>586</v>
      </c>
      <c r="F297" s="7" t="s">
        <v>48</v>
      </c>
      <c r="G297" s="7" t="s">
        <v>872</v>
      </c>
      <c r="H297" s="7" t="s">
        <v>2</v>
      </c>
      <c r="I297" s="7" t="s">
        <v>12</v>
      </c>
      <c r="J297" s="7"/>
      <c r="K297" s="7"/>
      <c r="L297" s="7"/>
      <c r="M297" s="7"/>
      <c r="N297" s="7"/>
      <c r="O297" s="6">
        <f t="shared" si="21"/>
        <v>0</v>
      </c>
      <c r="P297" s="7">
        <f t="shared" si="22"/>
        <v>-32247</v>
      </c>
      <c r="Q297" s="6" t="str">
        <f t="shared" si="23"/>
        <v>0-2 Days Resolution</v>
      </c>
      <c r="R297" s="7" t="str">
        <f t="shared" si="20"/>
        <v>NON-JIRA</v>
      </c>
      <c r="S297" s="7"/>
      <c r="T297" s="7" t="s">
        <v>76</v>
      </c>
      <c r="U297" s="7" t="s">
        <v>49</v>
      </c>
      <c r="V297" s="7" t="s">
        <v>1037</v>
      </c>
      <c r="W297" s="7"/>
      <c r="X297" s="8" t="s">
        <v>1602</v>
      </c>
      <c r="Y297" s="7">
        <v>394448</v>
      </c>
      <c r="Z297" s="7" t="s">
        <v>50</v>
      </c>
      <c r="AA297" s="7" t="s">
        <v>1605</v>
      </c>
      <c r="AB297" s="7" t="s">
        <v>1606</v>
      </c>
      <c r="AC297" s="7"/>
      <c r="AD297" s="3" t="str">
        <f t="shared" si="24"/>
        <v>ABM_DADE PAPER &amp; BAG_394448</v>
      </c>
      <c r="AE297" s="7"/>
      <c r="AF297" s="7"/>
    </row>
    <row r="298" spans="1:32" x14ac:dyDescent="0.35">
      <c r="A298" s="6">
        <v>45146</v>
      </c>
      <c r="B298" s="6">
        <v>45142</v>
      </c>
      <c r="C298" s="7" t="s">
        <v>52</v>
      </c>
      <c r="D298" s="7" t="str">
        <f>VLOOKUP(C298,'Account Allocation'!B:K,10,0)</f>
        <v>Aditya Yadav</v>
      </c>
      <c r="E298" s="7" t="s">
        <v>587</v>
      </c>
      <c r="F298" s="7" t="s">
        <v>48</v>
      </c>
      <c r="G298" s="7" t="s">
        <v>873</v>
      </c>
      <c r="H298" s="7" t="s">
        <v>2</v>
      </c>
      <c r="I298" s="7" t="s">
        <v>12</v>
      </c>
      <c r="J298" s="7"/>
      <c r="K298" s="7"/>
      <c r="L298" s="7"/>
      <c r="M298" s="7"/>
      <c r="N298" s="7"/>
      <c r="O298" s="6">
        <f t="shared" si="21"/>
        <v>0</v>
      </c>
      <c r="P298" s="7">
        <f t="shared" si="22"/>
        <v>-32247</v>
      </c>
      <c r="Q298" s="6" t="str">
        <f t="shared" si="23"/>
        <v>0-2 Days Resolution</v>
      </c>
      <c r="R298" s="7" t="str">
        <f t="shared" si="20"/>
        <v>NON-JIRA</v>
      </c>
      <c r="S298" s="7"/>
      <c r="T298" s="7" t="s">
        <v>76</v>
      </c>
      <c r="U298" s="7" t="s">
        <v>49</v>
      </c>
      <c r="V298" s="7" t="s">
        <v>1038</v>
      </c>
      <c r="W298" s="7"/>
      <c r="X298" s="8" t="s">
        <v>1602</v>
      </c>
      <c r="Y298" s="7">
        <v>394448</v>
      </c>
      <c r="Z298" s="7" t="s">
        <v>50</v>
      </c>
      <c r="AA298" s="7" t="s">
        <v>1607</v>
      </c>
      <c r="AB298" s="7" t="s">
        <v>1608</v>
      </c>
      <c r="AC298" s="7"/>
      <c r="AD298" s="3" t="str">
        <f t="shared" si="24"/>
        <v>ABM_DADE PAPER &amp; BAG_394448</v>
      </c>
      <c r="AE298" s="7"/>
      <c r="AF298" s="7"/>
    </row>
    <row r="299" spans="1:32" x14ac:dyDescent="0.35">
      <c r="A299" s="6">
        <v>45146</v>
      </c>
      <c r="B299" s="6">
        <v>45142</v>
      </c>
      <c r="C299" s="7" t="s">
        <v>52</v>
      </c>
      <c r="D299" s="7" t="str">
        <f>VLOOKUP(C299,'Account Allocation'!B:K,10,0)</f>
        <v>Aditya Yadav</v>
      </c>
      <c r="E299" s="7" t="s">
        <v>588</v>
      </c>
      <c r="F299" s="7" t="s">
        <v>48</v>
      </c>
      <c r="G299" s="7" t="s">
        <v>874</v>
      </c>
      <c r="H299" s="7" t="s">
        <v>2</v>
      </c>
      <c r="I299" s="7" t="s">
        <v>12</v>
      </c>
      <c r="J299" s="7"/>
      <c r="K299" s="7"/>
      <c r="L299" s="7"/>
      <c r="M299" s="7"/>
      <c r="N299" s="7"/>
      <c r="O299" s="6">
        <f t="shared" si="21"/>
        <v>0</v>
      </c>
      <c r="P299" s="7">
        <f t="shared" si="22"/>
        <v>-32247</v>
      </c>
      <c r="Q299" s="6" t="str">
        <f t="shared" si="23"/>
        <v>0-2 Days Resolution</v>
      </c>
      <c r="R299" s="7" t="str">
        <f t="shared" si="20"/>
        <v>NON-JIRA</v>
      </c>
      <c r="S299" s="7"/>
      <c r="T299" s="7" t="s">
        <v>76</v>
      </c>
      <c r="U299" s="7" t="s">
        <v>49</v>
      </c>
      <c r="V299" s="7" t="s">
        <v>1039</v>
      </c>
      <c r="W299" s="7"/>
      <c r="X299" s="8" t="s">
        <v>1602</v>
      </c>
      <c r="Y299" s="7">
        <v>394448</v>
      </c>
      <c r="Z299" s="7" t="s">
        <v>50</v>
      </c>
      <c r="AA299" s="7" t="s">
        <v>1609</v>
      </c>
      <c r="AB299" s="7" t="s">
        <v>1610</v>
      </c>
      <c r="AC299" s="7"/>
      <c r="AD299" s="3" t="str">
        <f t="shared" si="24"/>
        <v>ABM_DADE PAPER &amp; BAG_394448</v>
      </c>
      <c r="AE299" s="7"/>
      <c r="AF299" s="7"/>
    </row>
    <row r="300" spans="1:32" x14ac:dyDescent="0.35">
      <c r="A300" s="6">
        <v>45146</v>
      </c>
      <c r="B300" s="6">
        <v>45142</v>
      </c>
      <c r="C300" s="7" t="s">
        <v>52</v>
      </c>
      <c r="D300" s="7" t="str">
        <f>VLOOKUP(C300,'Account Allocation'!B:K,10,0)</f>
        <v>Aditya Yadav</v>
      </c>
      <c r="E300" s="7" t="s">
        <v>589</v>
      </c>
      <c r="F300" s="7" t="s">
        <v>48</v>
      </c>
      <c r="G300" s="7" t="s">
        <v>875</v>
      </c>
      <c r="H300" s="7" t="s">
        <v>2</v>
      </c>
      <c r="I300" s="7" t="s">
        <v>12</v>
      </c>
      <c r="J300" s="7"/>
      <c r="K300" s="7"/>
      <c r="L300" s="7"/>
      <c r="M300" s="7"/>
      <c r="N300" s="7"/>
      <c r="O300" s="6">
        <f t="shared" si="21"/>
        <v>0</v>
      </c>
      <c r="P300" s="7">
        <f t="shared" si="22"/>
        <v>-32247</v>
      </c>
      <c r="Q300" s="6" t="str">
        <f t="shared" si="23"/>
        <v>0-2 Days Resolution</v>
      </c>
      <c r="R300" s="7" t="str">
        <f t="shared" si="20"/>
        <v>NON-JIRA</v>
      </c>
      <c r="S300" s="7"/>
      <c r="T300" s="7" t="s">
        <v>76</v>
      </c>
      <c r="U300" s="7" t="s">
        <v>49</v>
      </c>
      <c r="V300" s="7" t="s">
        <v>1040</v>
      </c>
      <c r="W300" s="7"/>
      <c r="X300" s="8" t="s">
        <v>1602</v>
      </c>
      <c r="Y300" s="7">
        <v>394448</v>
      </c>
      <c r="Z300" s="7" t="s">
        <v>50</v>
      </c>
      <c r="AA300" s="7" t="s">
        <v>1611</v>
      </c>
      <c r="AB300" s="7" t="s">
        <v>1612</v>
      </c>
      <c r="AC300" s="7"/>
      <c r="AD300" s="3" t="str">
        <f t="shared" si="24"/>
        <v>ABM_DADE PAPER &amp; BAG_394448</v>
      </c>
      <c r="AE300" s="7"/>
      <c r="AF300" s="7"/>
    </row>
    <row r="301" spans="1:32" x14ac:dyDescent="0.35">
      <c r="A301" s="6">
        <v>45146</v>
      </c>
      <c r="B301" s="6">
        <v>45142</v>
      </c>
      <c r="C301" s="7" t="s">
        <v>52</v>
      </c>
      <c r="D301" s="7" t="str">
        <f>VLOOKUP(C301,'Account Allocation'!B:K,10,0)</f>
        <v>Aditya Yadav</v>
      </c>
      <c r="E301" s="7" t="s">
        <v>590</v>
      </c>
      <c r="F301" s="7" t="s">
        <v>48</v>
      </c>
      <c r="G301" s="7" t="s">
        <v>876</v>
      </c>
      <c r="H301" s="7" t="s">
        <v>2</v>
      </c>
      <c r="I301" s="7" t="s">
        <v>12</v>
      </c>
      <c r="J301" s="7"/>
      <c r="K301" s="7"/>
      <c r="L301" s="7"/>
      <c r="M301" s="7"/>
      <c r="N301" s="7"/>
      <c r="O301" s="6">
        <f t="shared" si="21"/>
        <v>0</v>
      </c>
      <c r="P301" s="7">
        <f t="shared" si="22"/>
        <v>-32247</v>
      </c>
      <c r="Q301" s="6" t="str">
        <f t="shared" si="23"/>
        <v>0-2 Days Resolution</v>
      </c>
      <c r="R301" s="7" t="str">
        <f t="shared" si="20"/>
        <v>NON-JIRA</v>
      </c>
      <c r="S301" s="7"/>
      <c r="T301" s="7" t="s">
        <v>76</v>
      </c>
      <c r="U301" s="7" t="s">
        <v>49</v>
      </c>
      <c r="V301" s="7" t="s">
        <v>1041</v>
      </c>
      <c r="W301" s="7"/>
      <c r="X301" s="8" t="s">
        <v>1602</v>
      </c>
      <c r="Y301" s="7">
        <v>394448</v>
      </c>
      <c r="Z301" s="7" t="s">
        <v>50</v>
      </c>
      <c r="AA301" s="7" t="s">
        <v>1613</v>
      </c>
      <c r="AB301" s="7" t="s">
        <v>1614</v>
      </c>
      <c r="AC301" s="7"/>
      <c r="AD301" s="3" t="str">
        <f t="shared" si="24"/>
        <v>ABM_DADE PAPER &amp; BAG_394448</v>
      </c>
      <c r="AE301" s="7"/>
      <c r="AF301" s="7"/>
    </row>
    <row r="302" spans="1:32" x14ac:dyDescent="0.35">
      <c r="A302" s="6">
        <v>45146</v>
      </c>
      <c r="B302" s="6">
        <v>45142</v>
      </c>
      <c r="C302" s="7" t="s">
        <v>52</v>
      </c>
      <c r="D302" s="7" t="str">
        <f>VLOOKUP(C302,'Account Allocation'!B:K,10,0)</f>
        <v>Aditya Yadav</v>
      </c>
      <c r="E302" s="7" t="s">
        <v>591</v>
      </c>
      <c r="F302" s="7" t="s">
        <v>48</v>
      </c>
      <c r="G302" s="7" t="s">
        <v>877</v>
      </c>
      <c r="H302" s="7" t="s">
        <v>2</v>
      </c>
      <c r="I302" s="7" t="s">
        <v>12</v>
      </c>
      <c r="J302" s="7"/>
      <c r="K302" s="7"/>
      <c r="L302" s="7"/>
      <c r="M302" s="7"/>
      <c r="N302" s="7"/>
      <c r="O302" s="6">
        <f t="shared" si="21"/>
        <v>0</v>
      </c>
      <c r="P302" s="7">
        <f t="shared" si="22"/>
        <v>-32247</v>
      </c>
      <c r="Q302" s="6" t="str">
        <f t="shared" si="23"/>
        <v>0-2 Days Resolution</v>
      </c>
      <c r="R302" s="7" t="str">
        <f t="shared" si="20"/>
        <v>NON-JIRA</v>
      </c>
      <c r="S302" s="7"/>
      <c r="T302" s="7" t="s">
        <v>76</v>
      </c>
      <c r="U302" s="7" t="s">
        <v>49</v>
      </c>
      <c r="V302" s="7" t="s">
        <v>1042</v>
      </c>
      <c r="W302" s="7"/>
      <c r="X302" s="8" t="s">
        <v>1602</v>
      </c>
      <c r="Y302" s="7">
        <v>394448</v>
      </c>
      <c r="Z302" s="7" t="s">
        <v>50</v>
      </c>
      <c r="AA302" s="7" t="s">
        <v>1615</v>
      </c>
      <c r="AB302" s="7" t="s">
        <v>1616</v>
      </c>
      <c r="AC302" s="7"/>
      <c r="AD302" s="3" t="str">
        <f t="shared" si="24"/>
        <v>ABM_DADE PAPER &amp; BAG_394448</v>
      </c>
      <c r="AE302" s="7"/>
      <c r="AF302" s="7"/>
    </row>
    <row r="303" spans="1:32" x14ac:dyDescent="0.35">
      <c r="A303" s="6">
        <v>45146</v>
      </c>
      <c r="B303" s="6">
        <v>45142</v>
      </c>
      <c r="C303" s="7" t="s">
        <v>52</v>
      </c>
      <c r="D303" s="7" t="str">
        <f>VLOOKUP(C303,'Account Allocation'!B:K,10,0)</f>
        <v>Aditya Yadav</v>
      </c>
      <c r="E303" s="7" t="s">
        <v>592</v>
      </c>
      <c r="F303" s="7" t="s">
        <v>48</v>
      </c>
      <c r="G303" s="7" t="s">
        <v>878</v>
      </c>
      <c r="H303" s="7" t="s">
        <v>2</v>
      </c>
      <c r="I303" s="7" t="s">
        <v>12</v>
      </c>
      <c r="J303" s="7"/>
      <c r="K303" s="7"/>
      <c r="L303" s="7"/>
      <c r="M303" s="7"/>
      <c r="N303" s="7"/>
      <c r="O303" s="6">
        <f t="shared" si="21"/>
        <v>0</v>
      </c>
      <c r="P303" s="7">
        <f t="shared" si="22"/>
        <v>-32247</v>
      </c>
      <c r="Q303" s="6" t="str">
        <f t="shared" si="23"/>
        <v>0-2 Days Resolution</v>
      </c>
      <c r="R303" s="7" t="str">
        <f t="shared" si="20"/>
        <v>NON-JIRA</v>
      </c>
      <c r="S303" s="7"/>
      <c r="T303" s="7" t="s">
        <v>76</v>
      </c>
      <c r="U303" s="7" t="s">
        <v>49</v>
      </c>
      <c r="V303" s="7" t="s">
        <v>1043</v>
      </c>
      <c r="W303" s="7"/>
      <c r="X303" s="8" t="s">
        <v>1602</v>
      </c>
      <c r="Y303" s="7">
        <v>394448</v>
      </c>
      <c r="Z303" s="7" t="s">
        <v>50</v>
      </c>
      <c r="AA303" s="7" t="s">
        <v>1617</v>
      </c>
      <c r="AB303" s="7" t="s">
        <v>1618</v>
      </c>
      <c r="AC303" s="7"/>
      <c r="AD303" s="3" t="str">
        <f t="shared" si="24"/>
        <v>ABM_DADE PAPER &amp; BAG_394448</v>
      </c>
      <c r="AE303" s="7"/>
      <c r="AF303" s="7"/>
    </row>
    <row r="304" spans="1:32" x14ac:dyDescent="0.35">
      <c r="A304" s="6">
        <v>45146</v>
      </c>
      <c r="B304" s="6">
        <v>45142</v>
      </c>
      <c r="C304" s="7" t="s">
        <v>52</v>
      </c>
      <c r="D304" s="7" t="str">
        <f>VLOOKUP(C304,'Account Allocation'!B:K,10,0)</f>
        <v>Aditya Yadav</v>
      </c>
      <c r="E304" s="7" t="s">
        <v>593</v>
      </c>
      <c r="F304" s="7" t="s">
        <v>48</v>
      </c>
      <c r="G304" s="7" t="s">
        <v>879</v>
      </c>
      <c r="H304" s="7" t="s">
        <v>2</v>
      </c>
      <c r="I304" s="7" t="s">
        <v>12</v>
      </c>
      <c r="J304" s="7"/>
      <c r="K304" s="7"/>
      <c r="L304" s="7"/>
      <c r="M304" s="7"/>
      <c r="N304" s="7"/>
      <c r="O304" s="6">
        <f t="shared" si="21"/>
        <v>0</v>
      </c>
      <c r="P304" s="7">
        <f t="shared" si="22"/>
        <v>-32247</v>
      </c>
      <c r="Q304" s="6" t="str">
        <f t="shared" si="23"/>
        <v>0-2 Days Resolution</v>
      </c>
      <c r="R304" s="7" t="str">
        <f t="shared" si="20"/>
        <v>NON-JIRA</v>
      </c>
      <c r="S304" s="7"/>
      <c r="T304" s="7" t="s">
        <v>76</v>
      </c>
      <c r="U304" s="7" t="s">
        <v>49</v>
      </c>
      <c r="V304" s="7" t="s">
        <v>1044</v>
      </c>
      <c r="W304" s="7"/>
      <c r="X304" s="8" t="s">
        <v>1602</v>
      </c>
      <c r="Y304" s="7">
        <v>394448</v>
      </c>
      <c r="Z304" s="7" t="s">
        <v>50</v>
      </c>
      <c r="AA304" s="7" t="s">
        <v>1619</v>
      </c>
      <c r="AB304" s="7" t="s">
        <v>1620</v>
      </c>
      <c r="AC304" s="7"/>
      <c r="AD304" s="3" t="str">
        <f t="shared" si="24"/>
        <v>ABM_DADE PAPER &amp; BAG_394448</v>
      </c>
      <c r="AE304" s="7"/>
      <c r="AF304" s="7"/>
    </row>
    <row r="305" spans="1:32" x14ac:dyDescent="0.35">
      <c r="A305" s="6">
        <v>45146</v>
      </c>
      <c r="B305" s="6">
        <v>45142</v>
      </c>
      <c r="C305" s="7" t="s">
        <v>52</v>
      </c>
      <c r="D305" s="7" t="str">
        <f>VLOOKUP(C305,'Account Allocation'!B:K,10,0)</f>
        <v>Aditya Yadav</v>
      </c>
      <c r="E305" s="7" t="s">
        <v>594</v>
      </c>
      <c r="F305" s="7" t="s">
        <v>48</v>
      </c>
      <c r="G305" s="7" t="s">
        <v>880</v>
      </c>
      <c r="H305" s="7" t="s">
        <v>2</v>
      </c>
      <c r="I305" s="7" t="s">
        <v>12</v>
      </c>
      <c r="J305" s="7"/>
      <c r="K305" s="7"/>
      <c r="L305" s="7"/>
      <c r="M305" s="7"/>
      <c r="N305" s="7"/>
      <c r="O305" s="6">
        <f t="shared" si="21"/>
        <v>0</v>
      </c>
      <c r="P305" s="7">
        <f t="shared" si="22"/>
        <v>-32247</v>
      </c>
      <c r="Q305" s="6" t="str">
        <f t="shared" si="23"/>
        <v>0-2 Days Resolution</v>
      </c>
      <c r="R305" s="7" t="str">
        <f t="shared" si="20"/>
        <v>NON-JIRA</v>
      </c>
      <c r="S305" s="7"/>
      <c r="T305" s="7" t="s">
        <v>76</v>
      </c>
      <c r="U305" s="7" t="s">
        <v>49</v>
      </c>
      <c r="V305" s="7" t="s">
        <v>1045</v>
      </c>
      <c r="W305" s="7"/>
      <c r="X305" s="8" t="s">
        <v>1602</v>
      </c>
      <c r="Y305" s="7">
        <v>394448</v>
      </c>
      <c r="Z305" s="7" t="s">
        <v>50</v>
      </c>
      <c r="AA305" s="7" t="s">
        <v>1621</v>
      </c>
      <c r="AB305" s="7" t="s">
        <v>1622</v>
      </c>
      <c r="AC305" s="7"/>
      <c r="AD305" s="3" t="str">
        <f t="shared" si="24"/>
        <v>ABM_DADE PAPER &amp; BAG_394448</v>
      </c>
      <c r="AE305" s="7"/>
      <c r="AF305" s="7"/>
    </row>
    <row r="306" spans="1:32" x14ac:dyDescent="0.35">
      <c r="A306" s="6">
        <v>45146</v>
      </c>
      <c r="B306" s="6">
        <v>45142</v>
      </c>
      <c r="C306" s="7" t="s">
        <v>52</v>
      </c>
      <c r="D306" s="7" t="str">
        <f>VLOOKUP(C306,'Account Allocation'!B:K,10,0)</f>
        <v>Aditya Yadav</v>
      </c>
      <c r="E306" s="7" t="s">
        <v>595</v>
      </c>
      <c r="F306" s="7" t="s">
        <v>48</v>
      </c>
      <c r="G306" s="7" t="s">
        <v>881</v>
      </c>
      <c r="H306" s="7" t="s">
        <v>2</v>
      </c>
      <c r="I306" s="7" t="s">
        <v>12</v>
      </c>
      <c r="J306" s="7"/>
      <c r="K306" s="7"/>
      <c r="L306" s="7"/>
      <c r="M306" s="7"/>
      <c r="N306" s="7"/>
      <c r="O306" s="6">
        <f t="shared" si="21"/>
        <v>0</v>
      </c>
      <c r="P306" s="7">
        <f t="shared" si="22"/>
        <v>-32247</v>
      </c>
      <c r="Q306" s="6" t="str">
        <f t="shared" si="23"/>
        <v>0-2 Days Resolution</v>
      </c>
      <c r="R306" s="7" t="str">
        <f t="shared" si="20"/>
        <v>NON-JIRA</v>
      </c>
      <c r="S306" s="7"/>
      <c r="T306" s="7" t="s">
        <v>76</v>
      </c>
      <c r="U306" s="7" t="s">
        <v>49</v>
      </c>
      <c r="V306" s="7" t="s">
        <v>1046</v>
      </c>
      <c r="W306" s="7"/>
      <c r="X306" s="8" t="s">
        <v>1602</v>
      </c>
      <c r="Y306" s="7">
        <v>394448</v>
      </c>
      <c r="Z306" s="7" t="s">
        <v>50</v>
      </c>
      <c r="AA306" s="7" t="s">
        <v>1623</v>
      </c>
      <c r="AB306" s="7" t="s">
        <v>1624</v>
      </c>
      <c r="AC306" s="7"/>
      <c r="AD306" s="3" t="str">
        <f t="shared" si="24"/>
        <v>ABM_DADE PAPER &amp; BAG_394448</v>
      </c>
      <c r="AE306" s="7"/>
      <c r="AF306" s="7"/>
    </row>
    <row r="307" spans="1:32" x14ac:dyDescent="0.35">
      <c r="A307" s="6">
        <v>45146</v>
      </c>
      <c r="B307" s="6">
        <v>45142</v>
      </c>
      <c r="C307" s="7" t="s">
        <v>52</v>
      </c>
      <c r="D307" s="7" t="str">
        <f>VLOOKUP(C307,'Account Allocation'!B:K,10,0)</f>
        <v>Aditya Yadav</v>
      </c>
      <c r="E307" s="7" t="s">
        <v>596</v>
      </c>
      <c r="F307" s="7" t="s">
        <v>48</v>
      </c>
      <c r="G307" s="7" t="s">
        <v>882</v>
      </c>
      <c r="H307" s="7" t="s">
        <v>2</v>
      </c>
      <c r="I307" s="7" t="s">
        <v>12</v>
      </c>
      <c r="J307" s="7"/>
      <c r="K307" s="7"/>
      <c r="L307" s="7"/>
      <c r="M307" s="7"/>
      <c r="N307" s="7"/>
      <c r="O307" s="6">
        <f t="shared" si="21"/>
        <v>0</v>
      </c>
      <c r="P307" s="7">
        <f t="shared" si="22"/>
        <v>-32247</v>
      </c>
      <c r="Q307" s="6" t="str">
        <f t="shared" si="23"/>
        <v>0-2 Days Resolution</v>
      </c>
      <c r="R307" s="7" t="str">
        <f t="shared" si="20"/>
        <v>NON-JIRA</v>
      </c>
      <c r="S307" s="7"/>
      <c r="T307" s="7" t="s">
        <v>76</v>
      </c>
      <c r="U307" s="7" t="s">
        <v>49</v>
      </c>
      <c r="V307" s="7" t="s">
        <v>1047</v>
      </c>
      <c r="W307" s="7"/>
      <c r="X307" s="8" t="s">
        <v>1602</v>
      </c>
      <c r="Y307" s="7">
        <v>394448</v>
      </c>
      <c r="Z307" s="7" t="s">
        <v>50</v>
      </c>
      <c r="AA307" s="7" t="s">
        <v>1625</v>
      </c>
      <c r="AB307" s="7" t="s">
        <v>1626</v>
      </c>
      <c r="AC307" s="7"/>
      <c r="AD307" s="3" t="str">
        <f t="shared" si="24"/>
        <v>ABM_DADE PAPER &amp; BAG_394448</v>
      </c>
      <c r="AE307" s="7"/>
      <c r="AF307" s="7"/>
    </row>
    <row r="308" spans="1:32" x14ac:dyDescent="0.35">
      <c r="A308" s="6">
        <v>45146</v>
      </c>
      <c r="B308" s="6">
        <v>45142</v>
      </c>
      <c r="C308" s="7" t="s">
        <v>52</v>
      </c>
      <c r="D308" s="7" t="str">
        <f>VLOOKUP(C308,'Account Allocation'!B:K,10,0)</f>
        <v>Aditya Yadav</v>
      </c>
      <c r="E308" s="7" t="s">
        <v>597</v>
      </c>
      <c r="F308" s="7" t="s">
        <v>48</v>
      </c>
      <c r="G308" s="7" t="s">
        <v>883</v>
      </c>
      <c r="H308" s="7" t="s">
        <v>2</v>
      </c>
      <c r="I308" s="7" t="s">
        <v>12</v>
      </c>
      <c r="J308" s="7"/>
      <c r="K308" s="7"/>
      <c r="L308" s="7"/>
      <c r="M308" s="7"/>
      <c r="N308" s="7"/>
      <c r="O308" s="6">
        <f t="shared" si="21"/>
        <v>0</v>
      </c>
      <c r="P308" s="7">
        <f t="shared" si="22"/>
        <v>-32247</v>
      </c>
      <c r="Q308" s="6" t="str">
        <f t="shared" si="23"/>
        <v>0-2 Days Resolution</v>
      </c>
      <c r="R308" s="7" t="str">
        <f t="shared" si="20"/>
        <v>NON-JIRA</v>
      </c>
      <c r="S308" s="7"/>
      <c r="T308" s="7" t="s">
        <v>76</v>
      </c>
      <c r="U308" s="7" t="s">
        <v>49</v>
      </c>
      <c r="V308" s="7" t="s">
        <v>1048</v>
      </c>
      <c r="W308" s="7"/>
      <c r="X308" s="8" t="s">
        <v>1602</v>
      </c>
      <c r="Y308" s="7">
        <v>394448</v>
      </c>
      <c r="Z308" s="7" t="s">
        <v>50</v>
      </c>
      <c r="AA308" s="7" t="s">
        <v>1627</v>
      </c>
      <c r="AB308" s="7" t="s">
        <v>1628</v>
      </c>
      <c r="AC308" s="7"/>
      <c r="AD308" s="3" t="str">
        <f t="shared" si="24"/>
        <v>ABM_DADE PAPER &amp; BAG_394448</v>
      </c>
      <c r="AE308" s="7"/>
      <c r="AF308" s="7"/>
    </row>
    <row r="309" spans="1:32" x14ac:dyDescent="0.35">
      <c r="A309" s="6">
        <v>45146</v>
      </c>
      <c r="B309" s="6">
        <v>45142</v>
      </c>
      <c r="C309" s="7" t="s">
        <v>52</v>
      </c>
      <c r="D309" s="7" t="str">
        <f>VLOOKUP(C309,'Account Allocation'!B:K,10,0)</f>
        <v>Aditya Yadav</v>
      </c>
      <c r="E309" s="7" t="s">
        <v>598</v>
      </c>
      <c r="F309" s="7" t="s">
        <v>48</v>
      </c>
      <c r="G309" s="7" t="s">
        <v>884</v>
      </c>
      <c r="H309" s="7" t="s">
        <v>2</v>
      </c>
      <c r="I309" s="7" t="s">
        <v>12</v>
      </c>
      <c r="J309" s="7"/>
      <c r="K309" s="7"/>
      <c r="L309" s="7"/>
      <c r="M309" s="7"/>
      <c r="N309" s="7"/>
      <c r="O309" s="6">
        <f t="shared" si="21"/>
        <v>0</v>
      </c>
      <c r="P309" s="7">
        <f t="shared" si="22"/>
        <v>-32247</v>
      </c>
      <c r="Q309" s="6" t="str">
        <f t="shared" si="23"/>
        <v>0-2 Days Resolution</v>
      </c>
      <c r="R309" s="7" t="str">
        <f t="shared" si="20"/>
        <v>NON-JIRA</v>
      </c>
      <c r="S309" s="7"/>
      <c r="T309" s="7" t="s">
        <v>76</v>
      </c>
      <c r="U309" s="7" t="s">
        <v>49</v>
      </c>
      <c r="V309" s="7" t="s">
        <v>1049</v>
      </c>
      <c r="W309" s="7"/>
      <c r="X309" s="8" t="s">
        <v>1602</v>
      </c>
      <c r="Y309" s="7">
        <v>394448</v>
      </c>
      <c r="Z309" s="7" t="s">
        <v>50</v>
      </c>
      <c r="AA309" s="7" t="s">
        <v>1629</v>
      </c>
      <c r="AB309" s="7" t="s">
        <v>1630</v>
      </c>
      <c r="AC309" s="7"/>
      <c r="AD309" s="3" t="str">
        <f t="shared" si="24"/>
        <v>ABM_DADE PAPER &amp; BAG_394448</v>
      </c>
      <c r="AE309" s="7"/>
      <c r="AF309" s="7"/>
    </row>
    <row r="310" spans="1:32" x14ac:dyDescent="0.35">
      <c r="A310" s="6">
        <v>45146</v>
      </c>
      <c r="B310" s="6">
        <v>45142</v>
      </c>
      <c r="C310" s="7" t="s">
        <v>59</v>
      </c>
      <c r="D310" s="7" t="str">
        <f>VLOOKUP(C310,'Account Allocation'!B:K,10,0)</f>
        <v>Omkar Sagavekar</v>
      </c>
      <c r="E310" s="7" t="s">
        <v>599</v>
      </c>
      <c r="F310" s="7" t="s">
        <v>62</v>
      </c>
      <c r="G310" s="7" t="s">
        <v>885</v>
      </c>
      <c r="H310" s="7" t="s">
        <v>2</v>
      </c>
      <c r="I310" s="7" t="s">
        <v>12</v>
      </c>
      <c r="J310" s="7"/>
      <c r="K310" s="7"/>
      <c r="L310" s="7"/>
      <c r="M310" s="7"/>
      <c r="N310" s="7"/>
      <c r="O310" s="6">
        <f t="shared" si="21"/>
        <v>0</v>
      </c>
      <c r="P310" s="7">
        <f t="shared" si="22"/>
        <v>-32247</v>
      </c>
      <c r="Q310" s="6" t="str">
        <f t="shared" si="23"/>
        <v>0-2 Days Resolution</v>
      </c>
      <c r="R310" s="7" t="str">
        <f t="shared" si="20"/>
        <v>NON-JIRA</v>
      </c>
      <c r="S310" s="7"/>
      <c r="T310" s="7" t="s">
        <v>61</v>
      </c>
      <c r="U310" s="7" t="s">
        <v>49</v>
      </c>
      <c r="V310" s="7" t="s">
        <v>1050</v>
      </c>
      <c r="W310" s="7"/>
      <c r="X310" s="8" t="s">
        <v>1631</v>
      </c>
      <c r="Y310" s="7">
        <v>540498</v>
      </c>
      <c r="Z310" s="7" t="s">
        <v>50</v>
      </c>
      <c r="AA310" s="7" t="s">
        <v>1632</v>
      </c>
      <c r="AB310" s="7" t="s">
        <v>1633</v>
      </c>
      <c r="AC310" s="7" t="s">
        <v>64</v>
      </c>
      <c r="AD310" s="3" t="str">
        <f t="shared" si="24"/>
        <v>Ecolab_ZORCH INTERNATIONAL, INC._540498</v>
      </c>
      <c r="AE310" s="7"/>
      <c r="AF310" s="7"/>
    </row>
    <row r="311" spans="1:32" x14ac:dyDescent="0.35">
      <c r="A311" s="6">
        <v>45146</v>
      </c>
      <c r="B311" s="6">
        <v>45142</v>
      </c>
      <c r="C311" s="7" t="s">
        <v>52</v>
      </c>
      <c r="D311" s="7" t="str">
        <f>VLOOKUP(C311,'Account Allocation'!B:K,10,0)</f>
        <v>Aditya Yadav</v>
      </c>
      <c r="E311" s="7" t="s">
        <v>600</v>
      </c>
      <c r="F311" s="7" t="s">
        <v>62</v>
      </c>
      <c r="G311" s="7" t="s">
        <v>886</v>
      </c>
      <c r="H311" s="7" t="s">
        <v>2</v>
      </c>
      <c r="I311" s="7" t="s">
        <v>12</v>
      </c>
      <c r="J311" s="7"/>
      <c r="K311" s="7"/>
      <c r="L311" s="7"/>
      <c r="M311" s="7"/>
      <c r="N311" s="7"/>
      <c r="O311" s="6">
        <f t="shared" si="21"/>
        <v>0</v>
      </c>
      <c r="P311" s="7">
        <f t="shared" si="22"/>
        <v>-32247</v>
      </c>
      <c r="Q311" s="6" t="str">
        <f t="shared" si="23"/>
        <v>0-2 Days Resolution</v>
      </c>
      <c r="R311" s="7" t="str">
        <f t="shared" si="20"/>
        <v>NON-JIRA</v>
      </c>
      <c r="S311" s="7"/>
      <c r="T311" s="7" t="s">
        <v>91</v>
      </c>
      <c r="U311" s="7" t="s">
        <v>49</v>
      </c>
      <c r="V311" s="7" t="s">
        <v>1051</v>
      </c>
      <c r="W311" s="7" t="s">
        <v>1867</v>
      </c>
      <c r="X311" s="8" t="s">
        <v>1634</v>
      </c>
      <c r="Y311" s="7">
        <v>460103</v>
      </c>
      <c r="Z311" s="7" t="s">
        <v>50</v>
      </c>
      <c r="AA311" s="7" t="s">
        <v>1635</v>
      </c>
      <c r="AB311" s="7" t="s">
        <v>1636</v>
      </c>
      <c r="AC311" s="7" t="s">
        <v>64</v>
      </c>
      <c r="AD311" s="3" t="str">
        <f t="shared" si="24"/>
        <v>ABM_AMAZON CAPITAL SERVICES, INC._460103</v>
      </c>
      <c r="AE311" s="7"/>
      <c r="AF311" s="7"/>
    </row>
    <row r="312" spans="1:32" x14ac:dyDescent="0.35">
      <c r="A312" s="6">
        <v>45146</v>
      </c>
      <c r="B312" s="6">
        <v>45142</v>
      </c>
      <c r="C312" s="7" t="s">
        <v>66</v>
      </c>
      <c r="D312" s="7" t="str">
        <f>VLOOKUP(C312,'Account Allocation'!B:K,10,0)</f>
        <v>Omkar Sagavekar</v>
      </c>
      <c r="E312" s="7" t="s">
        <v>601</v>
      </c>
      <c r="F312" s="7" t="s">
        <v>62</v>
      </c>
      <c r="G312" s="7" t="s">
        <v>887</v>
      </c>
      <c r="H312" s="7" t="s">
        <v>2</v>
      </c>
      <c r="I312" s="7" t="s">
        <v>12</v>
      </c>
      <c r="J312" s="7"/>
      <c r="K312" s="7"/>
      <c r="L312" s="7"/>
      <c r="M312" s="7"/>
      <c r="N312" s="7"/>
      <c r="O312" s="6">
        <f t="shared" si="21"/>
        <v>0</v>
      </c>
      <c r="P312" s="7">
        <f t="shared" si="22"/>
        <v>-32247</v>
      </c>
      <c r="Q312" s="6" t="str">
        <f t="shared" si="23"/>
        <v>0-2 Days Resolution</v>
      </c>
      <c r="R312" s="7" t="str">
        <f t="shared" si="20"/>
        <v>NON-JIRA</v>
      </c>
      <c r="S312" s="7"/>
      <c r="T312" s="7" t="s">
        <v>67</v>
      </c>
      <c r="U312" s="7" t="s">
        <v>49</v>
      </c>
      <c r="V312" s="7" t="s">
        <v>1052</v>
      </c>
      <c r="W312" s="7" t="s">
        <v>1868</v>
      </c>
      <c r="X312" s="8" t="s">
        <v>1637</v>
      </c>
      <c r="Y312" s="7">
        <v>545568</v>
      </c>
      <c r="Z312" s="7" t="s">
        <v>50</v>
      </c>
      <c r="AA312" s="7" t="s">
        <v>1638</v>
      </c>
      <c r="AB312" s="7" t="s">
        <v>1639</v>
      </c>
      <c r="AC312" s="7" t="s">
        <v>64</v>
      </c>
      <c r="AD312" s="3" t="str">
        <f t="shared" si="24"/>
        <v>Kiewit_Amazon Capital Services Inc_545568</v>
      </c>
      <c r="AE312" s="7"/>
      <c r="AF312" s="7"/>
    </row>
    <row r="313" spans="1:32" x14ac:dyDescent="0.35">
      <c r="A313" s="6">
        <v>45146</v>
      </c>
      <c r="B313" s="6">
        <v>45142</v>
      </c>
      <c r="C313" s="7" t="s">
        <v>66</v>
      </c>
      <c r="D313" s="7" t="str">
        <f>VLOOKUP(C313,'Account Allocation'!B:K,10,0)</f>
        <v>Omkar Sagavekar</v>
      </c>
      <c r="E313" s="7" t="s">
        <v>602</v>
      </c>
      <c r="F313" s="7" t="s">
        <v>62</v>
      </c>
      <c r="G313" s="7" t="s">
        <v>888</v>
      </c>
      <c r="H313" s="7" t="s">
        <v>2</v>
      </c>
      <c r="I313" s="7" t="s">
        <v>12</v>
      </c>
      <c r="J313" s="7"/>
      <c r="K313" s="7"/>
      <c r="L313" s="7"/>
      <c r="M313" s="7"/>
      <c r="N313" s="7"/>
      <c r="O313" s="6">
        <f t="shared" si="21"/>
        <v>0</v>
      </c>
      <c r="P313" s="7">
        <f t="shared" si="22"/>
        <v>-32247</v>
      </c>
      <c r="Q313" s="6" t="str">
        <f t="shared" si="23"/>
        <v>0-2 Days Resolution</v>
      </c>
      <c r="R313" s="7" t="str">
        <f t="shared" si="20"/>
        <v>NON-JIRA</v>
      </c>
      <c r="S313" s="7"/>
      <c r="T313" s="7" t="s">
        <v>67</v>
      </c>
      <c r="U313" s="7" t="s">
        <v>49</v>
      </c>
      <c r="V313" s="7" t="s">
        <v>1053</v>
      </c>
      <c r="W313" s="7" t="s">
        <v>1869</v>
      </c>
      <c r="X313" s="8" t="s">
        <v>1640</v>
      </c>
      <c r="Y313" s="7">
        <v>545568</v>
      </c>
      <c r="Z313" s="7" t="s">
        <v>50</v>
      </c>
      <c r="AA313" s="7" t="s">
        <v>1641</v>
      </c>
      <c r="AB313" s="7" t="s">
        <v>1642</v>
      </c>
      <c r="AC313" s="7" t="s">
        <v>64</v>
      </c>
      <c r="AD313" s="3" t="str">
        <f t="shared" si="24"/>
        <v>Kiewit_Amazon Capital Services Inc_545568</v>
      </c>
      <c r="AE313" s="7"/>
      <c r="AF313" s="7"/>
    </row>
    <row r="314" spans="1:32" x14ac:dyDescent="0.35">
      <c r="A314" s="6">
        <v>45146</v>
      </c>
      <c r="B314" s="6">
        <v>45142</v>
      </c>
      <c r="C314" s="7" t="s">
        <v>66</v>
      </c>
      <c r="D314" s="7" t="str">
        <f>VLOOKUP(C314,'Account Allocation'!B:K,10,0)</f>
        <v>Omkar Sagavekar</v>
      </c>
      <c r="E314" s="7" t="s">
        <v>603</v>
      </c>
      <c r="F314" s="7" t="s">
        <v>62</v>
      </c>
      <c r="G314" s="7" t="s">
        <v>889</v>
      </c>
      <c r="H314" s="7" t="s">
        <v>2</v>
      </c>
      <c r="I314" s="7" t="s">
        <v>12</v>
      </c>
      <c r="J314" s="7"/>
      <c r="K314" s="7"/>
      <c r="L314" s="7"/>
      <c r="M314" s="7"/>
      <c r="N314" s="7"/>
      <c r="O314" s="6">
        <f t="shared" si="21"/>
        <v>0</v>
      </c>
      <c r="P314" s="7">
        <f t="shared" si="22"/>
        <v>-32247</v>
      </c>
      <c r="Q314" s="6" t="str">
        <f t="shared" si="23"/>
        <v>0-2 Days Resolution</v>
      </c>
      <c r="R314" s="7" t="str">
        <f t="shared" si="20"/>
        <v>NON-JIRA</v>
      </c>
      <c r="S314" s="7"/>
      <c r="T314" s="7" t="s">
        <v>67</v>
      </c>
      <c r="U314" s="7" t="s">
        <v>49</v>
      </c>
      <c r="V314" s="7" t="s">
        <v>1054</v>
      </c>
      <c r="W314" s="7" t="s">
        <v>1870</v>
      </c>
      <c r="X314" s="8" t="s">
        <v>1640</v>
      </c>
      <c r="Y314" s="7">
        <v>545568</v>
      </c>
      <c r="Z314" s="7" t="s">
        <v>50</v>
      </c>
      <c r="AA314" s="7" t="s">
        <v>1643</v>
      </c>
      <c r="AB314" s="7" t="s">
        <v>1644</v>
      </c>
      <c r="AC314" s="7" t="s">
        <v>64</v>
      </c>
      <c r="AD314" s="3" t="str">
        <f t="shared" si="24"/>
        <v>Kiewit_Amazon Capital Services Inc_545568</v>
      </c>
      <c r="AE314" s="7"/>
      <c r="AF314" s="7"/>
    </row>
    <row r="315" spans="1:32" x14ac:dyDescent="0.35">
      <c r="A315" s="6">
        <v>45146</v>
      </c>
      <c r="B315" s="6">
        <v>45142</v>
      </c>
      <c r="C315" s="7" t="s">
        <v>66</v>
      </c>
      <c r="D315" s="7" t="str">
        <f>VLOOKUP(C315,'Account Allocation'!B:K,10,0)</f>
        <v>Omkar Sagavekar</v>
      </c>
      <c r="E315" s="7" t="s">
        <v>604</v>
      </c>
      <c r="F315" s="7" t="s">
        <v>62</v>
      </c>
      <c r="G315" s="7" t="s">
        <v>890</v>
      </c>
      <c r="H315" s="7" t="s">
        <v>2</v>
      </c>
      <c r="I315" s="7" t="s">
        <v>12</v>
      </c>
      <c r="J315" s="7"/>
      <c r="K315" s="7"/>
      <c r="L315" s="7"/>
      <c r="M315" s="7"/>
      <c r="N315" s="7"/>
      <c r="O315" s="6">
        <f t="shared" si="21"/>
        <v>0</v>
      </c>
      <c r="P315" s="7">
        <f t="shared" si="22"/>
        <v>-32247</v>
      </c>
      <c r="Q315" s="6" t="str">
        <f t="shared" si="23"/>
        <v>0-2 Days Resolution</v>
      </c>
      <c r="R315" s="7" t="str">
        <f t="shared" si="20"/>
        <v>NON-JIRA</v>
      </c>
      <c r="S315" s="7"/>
      <c r="T315" s="7" t="s">
        <v>67</v>
      </c>
      <c r="U315" s="7" t="s">
        <v>49</v>
      </c>
      <c r="V315" s="7" t="s">
        <v>1055</v>
      </c>
      <c r="W315" s="7" t="s">
        <v>1871</v>
      </c>
      <c r="X315" s="8" t="s">
        <v>1645</v>
      </c>
      <c r="Y315" s="7">
        <v>545568</v>
      </c>
      <c r="Z315" s="7" t="s">
        <v>50</v>
      </c>
      <c r="AA315" s="7" t="s">
        <v>1646</v>
      </c>
      <c r="AB315" s="7" t="s">
        <v>1647</v>
      </c>
      <c r="AC315" s="7" t="s">
        <v>64</v>
      </c>
      <c r="AD315" s="3" t="str">
        <f t="shared" si="24"/>
        <v>Kiewit_Amazon Capital Services Inc_545568</v>
      </c>
      <c r="AE315" s="7"/>
      <c r="AF315" s="7"/>
    </row>
    <row r="316" spans="1:32" x14ac:dyDescent="0.35">
      <c r="A316" s="6">
        <v>45146</v>
      </c>
      <c r="B316" s="6">
        <v>45142</v>
      </c>
      <c r="C316" s="7" t="s">
        <v>66</v>
      </c>
      <c r="D316" s="7" t="str">
        <f>VLOOKUP(C316,'Account Allocation'!B:K,10,0)</f>
        <v>Omkar Sagavekar</v>
      </c>
      <c r="E316" s="7" t="s">
        <v>605</v>
      </c>
      <c r="F316" s="7" t="s">
        <v>62</v>
      </c>
      <c r="G316" s="7" t="s">
        <v>891</v>
      </c>
      <c r="H316" s="7" t="s">
        <v>2</v>
      </c>
      <c r="I316" s="7" t="s">
        <v>12</v>
      </c>
      <c r="J316" s="7"/>
      <c r="K316" s="7"/>
      <c r="L316" s="7"/>
      <c r="M316" s="7"/>
      <c r="N316" s="7"/>
      <c r="O316" s="6">
        <f t="shared" si="21"/>
        <v>0</v>
      </c>
      <c r="P316" s="7">
        <f t="shared" si="22"/>
        <v>-32247</v>
      </c>
      <c r="Q316" s="6" t="str">
        <f t="shared" si="23"/>
        <v>0-2 Days Resolution</v>
      </c>
      <c r="R316" s="7" t="str">
        <f t="shared" si="20"/>
        <v>NON-JIRA</v>
      </c>
      <c r="S316" s="7"/>
      <c r="T316" s="7" t="s">
        <v>67</v>
      </c>
      <c r="U316" s="7" t="s">
        <v>49</v>
      </c>
      <c r="V316" s="7" t="s">
        <v>1056</v>
      </c>
      <c r="W316" s="7" t="s">
        <v>1871</v>
      </c>
      <c r="X316" s="8" t="s">
        <v>1645</v>
      </c>
      <c r="Y316" s="7">
        <v>545568</v>
      </c>
      <c r="Z316" s="7" t="s">
        <v>50</v>
      </c>
      <c r="AA316" s="7" t="s">
        <v>1648</v>
      </c>
      <c r="AB316" s="7" t="s">
        <v>1649</v>
      </c>
      <c r="AC316" s="7" t="s">
        <v>64</v>
      </c>
      <c r="AD316" s="3" t="str">
        <f t="shared" si="24"/>
        <v>Kiewit_Amazon Capital Services Inc_545568</v>
      </c>
      <c r="AE316" s="7"/>
      <c r="AF316" s="7"/>
    </row>
    <row r="317" spans="1:32" x14ac:dyDescent="0.35">
      <c r="A317" s="6">
        <v>45146</v>
      </c>
      <c r="B317" s="6">
        <v>45142</v>
      </c>
      <c r="C317" s="7" t="s">
        <v>66</v>
      </c>
      <c r="D317" s="7" t="str">
        <f>VLOOKUP(C317,'Account Allocation'!B:K,10,0)</f>
        <v>Omkar Sagavekar</v>
      </c>
      <c r="E317" s="7" t="s">
        <v>606</v>
      </c>
      <c r="F317" s="7" t="s">
        <v>62</v>
      </c>
      <c r="G317" s="7" t="s">
        <v>892</v>
      </c>
      <c r="H317" s="7" t="s">
        <v>2</v>
      </c>
      <c r="I317" s="7" t="s">
        <v>12</v>
      </c>
      <c r="J317" s="7"/>
      <c r="K317" s="7"/>
      <c r="L317" s="7"/>
      <c r="M317" s="7"/>
      <c r="N317" s="7"/>
      <c r="O317" s="6">
        <f t="shared" si="21"/>
        <v>0</v>
      </c>
      <c r="P317" s="7">
        <f t="shared" si="22"/>
        <v>-32247</v>
      </c>
      <c r="Q317" s="6" t="str">
        <f t="shared" si="23"/>
        <v>0-2 Days Resolution</v>
      </c>
      <c r="R317" s="7" t="str">
        <f t="shared" si="20"/>
        <v>NON-JIRA</v>
      </c>
      <c r="S317" s="7"/>
      <c r="T317" s="7" t="s">
        <v>67</v>
      </c>
      <c r="U317" s="7" t="s">
        <v>49</v>
      </c>
      <c r="V317" s="7" t="s">
        <v>1057</v>
      </c>
      <c r="W317" s="7" t="s">
        <v>1872</v>
      </c>
      <c r="X317" s="8" t="s">
        <v>1650</v>
      </c>
      <c r="Y317" s="7">
        <v>545568</v>
      </c>
      <c r="Z317" s="7" t="s">
        <v>50</v>
      </c>
      <c r="AA317" s="7" t="s">
        <v>1651</v>
      </c>
      <c r="AB317" s="7" t="s">
        <v>1652</v>
      </c>
      <c r="AC317" s="7" t="s">
        <v>64</v>
      </c>
      <c r="AD317" s="3" t="str">
        <f t="shared" si="24"/>
        <v>Kiewit_Amazon Capital Services Inc_545568</v>
      </c>
      <c r="AE317" s="7"/>
      <c r="AF317" s="7"/>
    </row>
    <row r="318" spans="1:32" x14ac:dyDescent="0.35">
      <c r="A318" s="6">
        <v>45146</v>
      </c>
      <c r="B318" s="6">
        <v>45142</v>
      </c>
      <c r="C318" s="7" t="s">
        <v>72</v>
      </c>
      <c r="D318" s="7" t="str">
        <f>VLOOKUP(C318,'Account Allocation'!B:K,10,0)</f>
        <v>Aditya Yadav</v>
      </c>
      <c r="E318" s="7" t="s">
        <v>460</v>
      </c>
      <c r="F318" s="7" t="s">
        <v>48</v>
      </c>
      <c r="G318" s="7" t="s">
        <v>745</v>
      </c>
      <c r="H318" s="7" t="s">
        <v>2</v>
      </c>
      <c r="I318" s="7" t="s">
        <v>12</v>
      </c>
      <c r="J318" s="7"/>
      <c r="K318" s="7"/>
      <c r="L318" s="7"/>
      <c r="M318" s="7"/>
      <c r="N318" s="7"/>
      <c r="O318" s="6">
        <f t="shared" si="21"/>
        <v>0</v>
      </c>
      <c r="P318" s="7">
        <f t="shared" si="22"/>
        <v>-32247</v>
      </c>
      <c r="Q318" s="6" t="str">
        <f t="shared" si="23"/>
        <v>0-2 Days Resolution</v>
      </c>
      <c r="R318" s="7" t="str">
        <f t="shared" si="20"/>
        <v>NON-JIRA</v>
      </c>
      <c r="S318" s="7"/>
      <c r="T318" s="7" t="s">
        <v>89</v>
      </c>
      <c r="U318" s="7" t="s">
        <v>49</v>
      </c>
      <c r="V318" s="7">
        <v>9791368898</v>
      </c>
      <c r="W318" s="7">
        <v>4501082967</v>
      </c>
      <c r="X318" s="8">
        <v>45141.438194444447</v>
      </c>
      <c r="Y318" s="7">
        <v>57800</v>
      </c>
      <c r="Z318" s="7" t="s">
        <v>50</v>
      </c>
      <c r="AA318" s="7" t="s">
        <v>1315</v>
      </c>
      <c r="AB318" s="7" t="s">
        <v>1316</v>
      </c>
      <c r="AC318" s="7"/>
      <c r="AD318" s="3" t="str">
        <f t="shared" si="24"/>
        <v>OGE_W W GRAINGER INC_57800</v>
      </c>
      <c r="AE318" s="7"/>
      <c r="AF318" s="7"/>
    </row>
    <row r="319" spans="1:32" x14ac:dyDescent="0.35">
      <c r="A319" s="6">
        <v>45146</v>
      </c>
      <c r="B319" s="6">
        <v>45142</v>
      </c>
      <c r="C319" s="7" t="s">
        <v>47</v>
      </c>
      <c r="D319" s="7" t="str">
        <f>VLOOKUP(C319,'Account Allocation'!B:K,10,0)</f>
        <v>Aditya Yadav</v>
      </c>
      <c r="E319" s="7" t="s">
        <v>98</v>
      </c>
      <c r="F319" s="7" t="s">
        <v>62</v>
      </c>
      <c r="G319" s="7" t="s">
        <v>758</v>
      </c>
      <c r="H319" s="7" t="s">
        <v>2</v>
      </c>
      <c r="I319" s="7" t="s">
        <v>12</v>
      </c>
      <c r="J319" s="7"/>
      <c r="K319" s="7"/>
      <c r="L319" s="7"/>
      <c r="M319" s="7"/>
      <c r="N319" s="7"/>
      <c r="O319" s="6">
        <f t="shared" si="21"/>
        <v>0</v>
      </c>
      <c r="P319" s="7">
        <f t="shared" si="22"/>
        <v>-32247</v>
      </c>
      <c r="Q319" s="6" t="str">
        <f t="shared" si="23"/>
        <v>0-2 Days Resolution</v>
      </c>
      <c r="R319" s="7" t="str">
        <f t="shared" si="20"/>
        <v>NON-JIRA</v>
      </c>
      <c r="S319" s="7"/>
      <c r="T319" s="7"/>
      <c r="U319" s="7" t="s">
        <v>49</v>
      </c>
      <c r="V319" s="7"/>
      <c r="W319" s="7"/>
      <c r="X319" s="8">
        <v>45142.271527777775</v>
      </c>
      <c r="Y319" s="7"/>
      <c r="Z319" s="7" t="s">
        <v>50</v>
      </c>
      <c r="AA319" s="7" t="s">
        <v>1345</v>
      </c>
      <c r="AB319" s="7" t="s">
        <v>1346</v>
      </c>
      <c r="AC319" s="7" t="s">
        <v>1904</v>
      </c>
      <c r="AD319" s="3" t="str">
        <f t="shared" si="24"/>
        <v>Mylan__</v>
      </c>
      <c r="AE319" s="7"/>
      <c r="AF319" s="7"/>
    </row>
    <row r="320" spans="1:32" x14ac:dyDescent="0.35">
      <c r="A320" s="6">
        <v>45146</v>
      </c>
      <c r="B320" s="6">
        <v>45142</v>
      </c>
      <c r="C320" s="7" t="s">
        <v>52</v>
      </c>
      <c r="D320" s="7" t="str">
        <f>VLOOKUP(C320,'Account Allocation'!B:K,10,0)</f>
        <v>Aditya Yadav</v>
      </c>
      <c r="E320" s="7" t="s">
        <v>473</v>
      </c>
      <c r="F320" s="7" t="s">
        <v>48</v>
      </c>
      <c r="G320" s="7" t="s">
        <v>759</v>
      </c>
      <c r="H320" s="7" t="s">
        <v>2</v>
      </c>
      <c r="I320" s="7" t="s">
        <v>12</v>
      </c>
      <c r="J320" s="7"/>
      <c r="K320" s="7"/>
      <c r="L320" s="7"/>
      <c r="M320" s="7"/>
      <c r="N320" s="7"/>
      <c r="O320" s="6">
        <f t="shared" si="21"/>
        <v>0</v>
      </c>
      <c r="P320" s="7">
        <f t="shared" si="22"/>
        <v>-32247</v>
      </c>
      <c r="Q320" s="6" t="str">
        <f t="shared" si="23"/>
        <v>0-2 Days Resolution</v>
      </c>
      <c r="R320" s="7" t="str">
        <f t="shared" si="20"/>
        <v>NON-JIRA</v>
      </c>
      <c r="S320" s="7"/>
      <c r="T320" s="7" t="s">
        <v>54</v>
      </c>
      <c r="U320" s="7" t="s">
        <v>49</v>
      </c>
      <c r="V320" s="7">
        <v>423358283</v>
      </c>
      <c r="W320" s="7">
        <v>144194</v>
      </c>
      <c r="X320" s="8">
        <v>45142.363888888889</v>
      </c>
      <c r="Y320" s="7">
        <v>460113</v>
      </c>
      <c r="Z320" s="7" t="s">
        <v>50</v>
      </c>
      <c r="AA320" s="7" t="s">
        <v>1348</v>
      </c>
      <c r="AB320" s="7" t="s">
        <v>1349</v>
      </c>
      <c r="AC320" s="7"/>
      <c r="AD320" s="3" t="str">
        <f t="shared" si="24"/>
        <v>ABM_SYSCO_460113</v>
      </c>
      <c r="AE320" s="7"/>
      <c r="AF320" s="7"/>
    </row>
    <row r="321" spans="1:32" x14ac:dyDescent="0.35">
      <c r="A321" s="6">
        <v>45146</v>
      </c>
      <c r="B321" s="6">
        <v>45142</v>
      </c>
      <c r="C321" s="7" t="s">
        <v>52</v>
      </c>
      <c r="D321" s="7" t="str">
        <f>VLOOKUP(C321,'Account Allocation'!B:K,10,0)</f>
        <v>Aditya Yadav</v>
      </c>
      <c r="E321" s="7" t="s">
        <v>474</v>
      </c>
      <c r="F321" s="7" t="s">
        <v>48</v>
      </c>
      <c r="G321" s="7" t="s">
        <v>760</v>
      </c>
      <c r="H321" s="7" t="s">
        <v>2</v>
      </c>
      <c r="I321" s="7" t="s">
        <v>12</v>
      </c>
      <c r="J321" s="7"/>
      <c r="K321" s="7"/>
      <c r="L321" s="7"/>
      <c r="M321" s="7"/>
      <c r="N321" s="7"/>
      <c r="O321" s="6">
        <f t="shared" si="21"/>
        <v>0</v>
      </c>
      <c r="P321" s="7">
        <f t="shared" si="22"/>
        <v>-32247</v>
      </c>
      <c r="Q321" s="6" t="str">
        <f t="shared" si="23"/>
        <v>0-2 Days Resolution</v>
      </c>
      <c r="R321" s="7" t="str">
        <f t="shared" si="20"/>
        <v>NON-JIRA</v>
      </c>
      <c r="S321" s="7"/>
      <c r="T321" s="7" t="s">
        <v>54</v>
      </c>
      <c r="U321" s="7" t="s">
        <v>49</v>
      </c>
      <c r="V321" s="7">
        <v>423358284</v>
      </c>
      <c r="W321" s="7">
        <v>144195</v>
      </c>
      <c r="X321" s="8">
        <v>45142.363888888889</v>
      </c>
      <c r="Y321" s="7">
        <v>460113</v>
      </c>
      <c r="Z321" s="7" t="s">
        <v>50</v>
      </c>
      <c r="AA321" s="7" t="s">
        <v>1350</v>
      </c>
      <c r="AB321" s="7" t="s">
        <v>1351</v>
      </c>
      <c r="AC321" s="7"/>
      <c r="AD321" s="3" t="str">
        <f t="shared" si="24"/>
        <v>ABM_SYSCO_460113</v>
      </c>
      <c r="AE321" s="7"/>
      <c r="AF321" s="7"/>
    </row>
    <row r="322" spans="1:32" x14ac:dyDescent="0.35">
      <c r="A322" s="6">
        <v>45146</v>
      </c>
      <c r="B322" s="6">
        <v>45142</v>
      </c>
      <c r="C322" s="7" t="s">
        <v>52</v>
      </c>
      <c r="D322" s="7" t="str">
        <f>VLOOKUP(C322,'Account Allocation'!B:K,10,0)</f>
        <v>Aditya Yadav</v>
      </c>
      <c r="E322" s="7" t="s">
        <v>463</v>
      </c>
      <c r="F322" s="7" t="s">
        <v>48</v>
      </c>
      <c r="G322" s="7" t="s">
        <v>748</v>
      </c>
      <c r="H322" s="7" t="s">
        <v>2</v>
      </c>
      <c r="I322" s="7" t="s">
        <v>12</v>
      </c>
      <c r="J322" s="7"/>
      <c r="K322" s="7"/>
      <c r="L322" s="7"/>
      <c r="M322" s="7"/>
      <c r="N322" s="7"/>
      <c r="O322" s="6">
        <f t="shared" si="21"/>
        <v>0</v>
      </c>
      <c r="P322" s="7">
        <f t="shared" si="22"/>
        <v>-32247</v>
      </c>
      <c r="Q322" s="6" t="str">
        <f t="shared" si="23"/>
        <v>0-2 Days Resolution</v>
      </c>
      <c r="R322" s="7" t="str">
        <f t="shared" si="20"/>
        <v>NON-JIRA</v>
      </c>
      <c r="S322" s="7"/>
      <c r="T322" s="7" t="s">
        <v>90</v>
      </c>
      <c r="U322" s="7" t="s">
        <v>49</v>
      </c>
      <c r="V322" s="7">
        <v>919760628</v>
      </c>
      <c r="W322" s="7" t="s">
        <v>1834</v>
      </c>
      <c r="X322" s="8">
        <v>45141.688194444447</v>
      </c>
      <c r="Y322" s="7">
        <v>418505</v>
      </c>
      <c r="Z322" s="7" t="s">
        <v>50</v>
      </c>
      <c r="AA322" s="7" t="s">
        <v>1321</v>
      </c>
      <c r="AB322" s="7" t="s">
        <v>1322</v>
      </c>
      <c r="AC322" s="7"/>
      <c r="AD322" s="3" t="str">
        <f t="shared" si="24"/>
        <v>ABM_TENNANT SALES &amp; SERVICE CO._418505</v>
      </c>
      <c r="AE322" s="7"/>
      <c r="AF322" s="7"/>
    </row>
    <row r="323" spans="1:32" x14ac:dyDescent="0.35">
      <c r="A323" s="6">
        <v>45146</v>
      </c>
      <c r="B323" s="6">
        <v>45142</v>
      </c>
      <c r="C323" s="7" t="s">
        <v>52</v>
      </c>
      <c r="D323" s="7" t="str">
        <f>VLOOKUP(C323,'Account Allocation'!B:K,10,0)</f>
        <v>Aditya Yadav</v>
      </c>
      <c r="E323" s="7" t="s">
        <v>462</v>
      </c>
      <c r="F323" s="7" t="s">
        <v>48</v>
      </c>
      <c r="G323" s="7" t="s">
        <v>747</v>
      </c>
      <c r="H323" s="7" t="s">
        <v>2</v>
      </c>
      <c r="I323" s="7" t="s">
        <v>12</v>
      </c>
      <c r="J323" s="7"/>
      <c r="K323" s="7"/>
      <c r="L323" s="7"/>
      <c r="M323" s="7"/>
      <c r="N323" s="7"/>
      <c r="O323" s="6">
        <f t="shared" si="21"/>
        <v>0</v>
      </c>
      <c r="P323" s="7">
        <f t="shared" si="22"/>
        <v>-32247</v>
      </c>
      <c r="Q323" s="6" t="str">
        <f t="shared" si="23"/>
        <v>0-2 Days Resolution</v>
      </c>
      <c r="R323" s="7" t="str">
        <f t="shared" si="20"/>
        <v>NON-JIRA</v>
      </c>
      <c r="S323" s="7"/>
      <c r="T323" s="7" t="s">
        <v>55</v>
      </c>
      <c r="U323" s="7" t="s">
        <v>56</v>
      </c>
      <c r="V323" s="7" t="s">
        <v>955</v>
      </c>
      <c r="W323" s="7"/>
      <c r="X323" s="8">
        <v>45141.569444444445</v>
      </c>
      <c r="Y323" s="7">
        <v>455644</v>
      </c>
      <c r="Z323" s="7" t="s">
        <v>57</v>
      </c>
      <c r="AA323" s="7" t="s">
        <v>1319</v>
      </c>
      <c r="AB323" s="7" t="s">
        <v>1320</v>
      </c>
      <c r="AC323" s="7"/>
      <c r="AD323" s="3" t="str">
        <f t="shared" si="24"/>
        <v>ABM_WAXIE SANITARY SUPPLY_455644</v>
      </c>
      <c r="AE323" s="7"/>
      <c r="AF323" s="7"/>
    </row>
    <row r="324" spans="1:32" x14ac:dyDescent="0.35">
      <c r="A324" s="6">
        <v>45146</v>
      </c>
      <c r="B324" s="6">
        <v>45142</v>
      </c>
      <c r="C324" s="7" t="s">
        <v>52</v>
      </c>
      <c r="D324" s="7" t="str">
        <f>VLOOKUP(C324,'Account Allocation'!B:K,10,0)</f>
        <v>Aditya Yadav</v>
      </c>
      <c r="E324" s="7" t="s">
        <v>461</v>
      </c>
      <c r="F324" s="7" t="s">
        <v>48</v>
      </c>
      <c r="G324" s="7" t="s">
        <v>746</v>
      </c>
      <c r="H324" s="7" t="s">
        <v>2</v>
      </c>
      <c r="I324" s="7" t="s">
        <v>12</v>
      </c>
      <c r="J324" s="7"/>
      <c r="K324" s="7"/>
      <c r="L324" s="7"/>
      <c r="M324" s="7"/>
      <c r="N324" s="7"/>
      <c r="O324" s="6">
        <f t="shared" si="21"/>
        <v>0</v>
      </c>
      <c r="P324" s="7">
        <f t="shared" si="22"/>
        <v>-32247</v>
      </c>
      <c r="Q324" s="6" t="str">
        <f t="shared" si="23"/>
        <v>0-2 Days Resolution</v>
      </c>
      <c r="R324" s="7" t="str">
        <f t="shared" si="20"/>
        <v>NON-JIRA</v>
      </c>
      <c r="S324" s="7"/>
      <c r="T324" s="7" t="s">
        <v>58</v>
      </c>
      <c r="U324" s="7" t="s">
        <v>49</v>
      </c>
      <c r="V324" s="7">
        <v>2027936</v>
      </c>
      <c r="W324" s="7" t="s">
        <v>1833</v>
      </c>
      <c r="X324" s="8">
        <v>45141.553472222222</v>
      </c>
      <c r="Y324" s="7">
        <v>387589</v>
      </c>
      <c r="Z324" s="7" t="s">
        <v>50</v>
      </c>
      <c r="AA324" s="7" t="s">
        <v>1317</v>
      </c>
      <c r="AB324" s="7" t="s">
        <v>1318</v>
      </c>
      <c r="AC324" s="7"/>
      <c r="AD324" s="3" t="str">
        <f t="shared" si="24"/>
        <v>ABM_CINTAS CORP_387589</v>
      </c>
      <c r="AE324" s="7"/>
      <c r="AF324" s="7"/>
    </row>
    <row r="325" spans="1:32" x14ac:dyDescent="0.35">
      <c r="A325" s="6">
        <v>45146</v>
      </c>
      <c r="B325" s="6">
        <v>45142</v>
      </c>
      <c r="C325" s="7" t="s">
        <v>59</v>
      </c>
      <c r="D325" s="7" t="str">
        <f>VLOOKUP(C325,'Account Allocation'!B:K,10,0)</f>
        <v>Omkar Sagavekar</v>
      </c>
      <c r="E325" s="7" t="s">
        <v>439</v>
      </c>
      <c r="F325" s="7" t="s">
        <v>48</v>
      </c>
      <c r="G325" s="7" t="s">
        <v>749</v>
      </c>
      <c r="H325" s="7" t="s">
        <v>2</v>
      </c>
      <c r="I325" s="7" t="s">
        <v>12</v>
      </c>
      <c r="J325" s="7"/>
      <c r="K325" s="7"/>
      <c r="L325" s="7"/>
      <c r="M325" s="7"/>
      <c r="N325" s="7"/>
      <c r="O325" s="6">
        <f t="shared" si="21"/>
        <v>0</v>
      </c>
      <c r="P325" s="7">
        <f t="shared" si="22"/>
        <v>-32247</v>
      </c>
      <c r="Q325" s="6" t="str">
        <f t="shared" si="23"/>
        <v>0-2 Days Resolution</v>
      </c>
      <c r="R325" s="7" t="str">
        <f t="shared" si="20"/>
        <v>NON-JIRA</v>
      </c>
      <c r="S325" s="7"/>
      <c r="T325" s="7" t="s">
        <v>99</v>
      </c>
      <c r="U325" s="7" t="s">
        <v>56</v>
      </c>
      <c r="V325" s="7">
        <v>7000317536</v>
      </c>
      <c r="W325" s="7"/>
      <c r="X325" s="8">
        <v>45141.594444444447</v>
      </c>
      <c r="Y325" s="7">
        <v>542415</v>
      </c>
      <c r="Z325" s="7" t="s">
        <v>57</v>
      </c>
      <c r="AA325" s="7" t="s">
        <v>1323</v>
      </c>
      <c r="AB325" s="7" t="s">
        <v>1324</v>
      </c>
      <c r="AC325" s="7"/>
      <c r="AD325" s="3" t="str">
        <f t="shared" si="24"/>
        <v>Ecolab_LYRECO ESPAÃ‘A, S.A.U._542415</v>
      </c>
      <c r="AE325" s="7"/>
      <c r="AF325" s="7"/>
    </row>
    <row r="326" spans="1:32" x14ac:dyDescent="0.35">
      <c r="A326" s="6">
        <v>45146</v>
      </c>
      <c r="B326" s="6">
        <v>45142</v>
      </c>
      <c r="C326" s="7" t="s">
        <v>59</v>
      </c>
      <c r="D326" s="7" t="str">
        <f>VLOOKUP(C326,'Account Allocation'!B:K,10,0)</f>
        <v>Omkar Sagavekar</v>
      </c>
      <c r="E326" s="7" t="s">
        <v>464</v>
      </c>
      <c r="F326" s="7" t="s">
        <v>48</v>
      </c>
      <c r="G326" s="7" t="s">
        <v>750</v>
      </c>
      <c r="H326" s="7" t="s">
        <v>2</v>
      </c>
      <c r="I326" s="7" t="s">
        <v>12</v>
      </c>
      <c r="J326" s="7"/>
      <c r="K326" s="7"/>
      <c r="L326" s="7"/>
      <c r="M326" s="7"/>
      <c r="N326" s="7"/>
      <c r="O326" s="6">
        <f t="shared" si="21"/>
        <v>0</v>
      </c>
      <c r="P326" s="7">
        <f t="shared" si="22"/>
        <v>-32247</v>
      </c>
      <c r="Q326" s="6" t="str">
        <f t="shared" si="23"/>
        <v>0-2 Days Resolution</v>
      </c>
      <c r="R326" s="7" t="str">
        <f t="shared" si="20"/>
        <v>NON-JIRA</v>
      </c>
      <c r="S326" s="7"/>
      <c r="T326" s="7" t="s">
        <v>61</v>
      </c>
      <c r="U326" s="7" t="s">
        <v>49</v>
      </c>
      <c r="V326" s="7" t="s">
        <v>959</v>
      </c>
      <c r="W326" s="7"/>
      <c r="X326" s="8">
        <v>45141.718055555553</v>
      </c>
      <c r="Y326" s="7">
        <v>540498</v>
      </c>
      <c r="Z326" s="7" t="s">
        <v>50</v>
      </c>
      <c r="AA326" s="7" t="s">
        <v>1325</v>
      </c>
      <c r="AB326" s="7" t="s">
        <v>1326</v>
      </c>
      <c r="AC326" s="7"/>
      <c r="AD326" s="3" t="str">
        <f t="shared" si="24"/>
        <v>Ecolab_ZORCH INTERNATIONAL, INC._540498</v>
      </c>
      <c r="AE326" s="7"/>
      <c r="AF326" s="7"/>
    </row>
    <row r="327" spans="1:32" x14ac:dyDescent="0.35">
      <c r="A327" s="6">
        <v>45146</v>
      </c>
      <c r="B327" s="6">
        <v>45142</v>
      </c>
      <c r="C327" s="7" t="s">
        <v>59</v>
      </c>
      <c r="D327" s="7" t="str">
        <f>VLOOKUP(C327,'Account Allocation'!B:K,10,0)</f>
        <v>Omkar Sagavekar</v>
      </c>
      <c r="E327" s="7" t="s">
        <v>465</v>
      </c>
      <c r="F327" s="7" t="s">
        <v>48</v>
      </c>
      <c r="G327" s="7" t="s">
        <v>751</v>
      </c>
      <c r="H327" s="7" t="s">
        <v>2</v>
      </c>
      <c r="I327" s="7" t="s">
        <v>12</v>
      </c>
      <c r="J327" s="7"/>
      <c r="K327" s="7"/>
      <c r="L327" s="7"/>
      <c r="M327" s="7"/>
      <c r="N327" s="7"/>
      <c r="O327" s="6">
        <f t="shared" si="21"/>
        <v>0</v>
      </c>
      <c r="P327" s="7">
        <f t="shared" si="22"/>
        <v>-32247</v>
      </c>
      <c r="Q327" s="6" t="str">
        <f t="shared" si="23"/>
        <v>0-2 Days Resolution</v>
      </c>
      <c r="R327" s="7" t="str">
        <f t="shared" ref="R327:R390" si="25">IF(S327="","NON-JIRA","JIRA")</f>
        <v>NON-JIRA</v>
      </c>
      <c r="S327" s="7"/>
      <c r="T327" s="7" t="s">
        <v>61</v>
      </c>
      <c r="U327" s="7" t="s">
        <v>49</v>
      </c>
      <c r="V327" s="7" t="s">
        <v>960</v>
      </c>
      <c r="W327" s="7"/>
      <c r="X327" s="8">
        <v>45141.718055555553</v>
      </c>
      <c r="Y327" s="7">
        <v>540498</v>
      </c>
      <c r="Z327" s="7" t="s">
        <v>50</v>
      </c>
      <c r="AA327" s="7" t="s">
        <v>1327</v>
      </c>
      <c r="AB327" s="7" t="s">
        <v>1328</v>
      </c>
      <c r="AC327" s="7"/>
      <c r="AD327" s="3" t="str">
        <f t="shared" si="24"/>
        <v>Ecolab_ZORCH INTERNATIONAL, INC._540498</v>
      </c>
      <c r="AE327" s="7"/>
      <c r="AF327" s="7"/>
    </row>
    <row r="328" spans="1:32" x14ac:dyDescent="0.35">
      <c r="A328" s="6">
        <v>45146</v>
      </c>
      <c r="B328" s="6">
        <v>45142</v>
      </c>
      <c r="C328" s="7" t="s">
        <v>59</v>
      </c>
      <c r="D328" s="7" t="str">
        <f>VLOOKUP(C328,'Account Allocation'!B:K,10,0)</f>
        <v>Omkar Sagavekar</v>
      </c>
      <c r="E328" s="7" t="s">
        <v>466</v>
      </c>
      <c r="F328" s="7" t="s">
        <v>48</v>
      </c>
      <c r="G328" s="7" t="s">
        <v>752</v>
      </c>
      <c r="H328" s="7" t="s">
        <v>2</v>
      </c>
      <c r="I328" s="7" t="s">
        <v>12</v>
      </c>
      <c r="J328" s="7"/>
      <c r="K328" s="7"/>
      <c r="L328" s="7"/>
      <c r="M328" s="7"/>
      <c r="N328" s="7"/>
      <c r="O328" s="6">
        <f t="shared" ref="O328:O391" si="26">IF(N328&lt;&gt;"",N328,IF(M328&lt;&gt;"",M328,L328))</f>
        <v>0</v>
      </c>
      <c r="P328" s="7">
        <f t="shared" ref="P328:P391" si="27">NETWORKDAYS(A328,O328)</f>
        <v>-32247</v>
      </c>
      <c r="Q328" s="6" t="str">
        <f t="shared" ref="Q328:Q391" si="28">IF(P328&lt;=2,"0-2 Days Resolution",IF(AND(P328&gt;=3,P328&lt;=5),"3 - 5 Days Resoultion",IF(AND(P328&gt;=6,P328&lt;=10),"6 - 10 Days Resolution",IF(AND(P328&gt;=11,P328&lt;=15),"11 - 15 Days Resolution",IF(AND(P328&gt;=16,P328&lt;=20),"16 - 20 Days Resolution",IF(P328&gt;=21,"&gt; 20 Days Resolution"))))))</f>
        <v>0-2 Days Resolution</v>
      </c>
      <c r="R328" s="7" t="str">
        <f t="shared" si="25"/>
        <v>NON-JIRA</v>
      </c>
      <c r="S328" s="7"/>
      <c r="T328" s="7" t="s">
        <v>61</v>
      </c>
      <c r="U328" s="7" t="s">
        <v>49</v>
      </c>
      <c r="V328" s="7" t="s">
        <v>961</v>
      </c>
      <c r="W328" s="7"/>
      <c r="X328" s="8">
        <v>45141.718055555553</v>
      </c>
      <c r="Y328" s="7">
        <v>540498</v>
      </c>
      <c r="Z328" s="7" t="s">
        <v>50</v>
      </c>
      <c r="AA328" s="7" t="s">
        <v>1329</v>
      </c>
      <c r="AB328" s="7" t="s">
        <v>1330</v>
      </c>
      <c r="AC328" s="7"/>
      <c r="AD328" s="3" t="str">
        <f t="shared" si="24"/>
        <v>Ecolab_ZORCH INTERNATIONAL, INC._540498</v>
      </c>
      <c r="AE328" s="7"/>
      <c r="AF328" s="7"/>
    </row>
    <row r="329" spans="1:32" x14ac:dyDescent="0.35">
      <c r="A329" s="6">
        <v>45146</v>
      </c>
      <c r="B329" s="6">
        <v>45142</v>
      </c>
      <c r="C329" s="7" t="s">
        <v>59</v>
      </c>
      <c r="D329" s="7" t="str">
        <f>VLOOKUP(C329,'Account Allocation'!B:K,10,0)</f>
        <v>Omkar Sagavekar</v>
      </c>
      <c r="E329" s="7" t="s">
        <v>467</v>
      </c>
      <c r="F329" s="7" t="s">
        <v>48</v>
      </c>
      <c r="G329" s="7" t="s">
        <v>753</v>
      </c>
      <c r="H329" s="7" t="s">
        <v>2</v>
      </c>
      <c r="I329" s="7" t="s">
        <v>12</v>
      </c>
      <c r="J329" s="7"/>
      <c r="K329" s="7"/>
      <c r="L329" s="7"/>
      <c r="M329" s="7"/>
      <c r="N329" s="7"/>
      <c r="O329" s="6">
        <f t="shared" si="26"/>
        <v>0</v>
      </c>
      <c r="P329" s="7">
        <f t="shared" si="27"/>
        <v>-32247</v>
      </c>
      <c r="Q329" s="6" t="str">
        <f t="shared" si="28"/>
        <v>0-2 Days Resolution</v>
      </c>
      <c r="R329" s="7" t="str">
        <f t="shared" si="25"/>
        <v>NON-JIRA</v>
      </c>
      <c r="S329" s="7"/>
      <c r="T329" s="7" t="s">
        <v>61</v>
      </c>
      <c r="U329" s="7" t="s">
        <v>49</v>
      </c>
      <c r="V329" s="7" t="s">
        <v>962</v>
      </c>
      <c r="W329" s="7"/>
      <c r="X329" s="8">
        <v>45141.718055555553</v>
      </c>
      <c r="Y329" s="7">
        <v>540498</v>
      </c>
      <c r="Z329" s="7" t="s">
        <v>50</v>
      </c>
      <c r="AA329" s="7" t="s">
        <v>1331</v>
      </c>
      <c r="AB329" s="7" t="s">
        <v>1332</v>
      </c>
      <c r="AC329" s="7"/>
      <c r="AD329" s="3" t="str">
        <f t="shared" ref="AD329:AD392" si="29">CONCATENATE(C329,"_",T329,"_",Y329)</f>
        <v>Ecolab_ZORCH INTERNATIONAL, INC._540498</v>
      </c>
      <c r="AE329" s="7"/>
      <c r="AF329" s="7"/>
    </row>
    <row r="330" spans="1:32" x14ac:dyDescent="0.35">
      <c r="A330" s="6">
        <v>45146</v>
      </c>
      <c r="B330" s="6">
        <v>45142</v>
      </c>
      <c r="C330" s="7" t="s">
        <v>59</v>
      </c>
      <c r="D330" s="7" t="str">
        <f>VLOOKUP(C330,'Account Allocation'!B:K,10,0)</f>
        <v>Omkar Sagavekar</v>
      </c>
      <c r="E330" s="7" t="s">
        <v>468</v>
      </c>
      <c r="F330" s="7" t="s">
        <v>48</v>
      </c>
      <c r="G330" s="7" t="s">
        <v>754</v>
      </c>
      <c r="H330" s="7" t="s">
        <v>2</v>
      </c>
      <c r="I330" s="7" t="s">
        <v>12</v>
      </c>
      <c r="J330" s="7"/>
      <c r="K330" s="7"/>
      <c r="L330" s="7"/>
      <c r="M330" s="7"/>
      <c r="N330" s="7"/>
      <c r="O330" s="6">
        <f t="shared" si="26"/>
        <v>0</v>
      </c>
      <c r="P330" s="7">
        <f t="shared" si="27"/>
        <v>-32247</v>
      </c>
      <c r="Q330" s="6" t="str">
        <f t="shared" si="28"/>
        <v>0-2 Days Resolution</v>
      </c>
      <c r="R330" s="7" t="str">
        <f t="shared" si="25"/>
        <v>NON-JIRA</v>
      </c>
      <c r="S330" s="7"/>
      <c r="T330" s="7" t="s">
        <v>61</v>
      </c>
      <c r="U330" s="7" t="s">
        <v>49</v>
      </c>
      <c r="V330" s="7" t="s">
        <v>963</v>
      </c>
      <c r="W330" s="7"/>
      <c r="X330" s="8">
        <v>45141.718055555553</v>
      </c>
      <c r="Y330" s="7">
        <v>540498</v>
      </c>
      <c r="Z330" s="7" t="s">
        <v>50</v>
      </c>
      <c r="AA330" s="7" t="s">
        <v>1333</v>
      </c>
      <c r="AB330" s="7" t="s">
        <v>1334</v>
      </c>
      <c r="AC330" s="7"/>
      <c r="AD330" s="3" t="str">
        <f t="shared" si="29"/>
        <v>Ecolab_ZORCH INTERNATIONAL, INC._540498</v>
      </c>
      <c r="AE330" s="7"/>
      <c r="AF330" s="7"/>
    </row>
    <row r="331" spans="1:32" x14ac:dyDescent="0.35">
      <c r="A331" s="6">
        <v>45146</v>
      </c>
      <c r="B331" s="6">
        <v>45142</v>
      </c>
      <c r="C331" s="7" t="s">
        <v>59</v>
      </c>
      <c r="D331" s="7" t="str">
        <f>VLOOKUP(C331,'Account Allocation'!B:K,10,0)</f>
        <v>Omkar Sagavekar</v>
      </c>
      <c r="E331" s="7" t="s">
        <v>469</v>
      </c>
      <c r="F331" s="7" t="s">
        <v>48</v>
      </c>
      <c r="G331" s="7" t="s">
        <v>755</v>
      </c>
      <c r="H331" s="7" t="s">
        <v>2</v>
      </c>
      <c r="I331" s="7" t="s">
        <v>12</v>
      </c>
      <c r="J331" s="7"/>
      <c r="K331" s="7"/>
      <c r="L331" s="7"/>
      <c r="M331" s="7"/>
      <c r="N331" s="7"/>
      <c r="O331" s="6">
        <f t="shared" si="26"/>
        <v>0</v>
      </c>
      <c r="P331" s="7">
        <f t="shared" si="27"/>
        <v>-32247</v>
      </c>
      <c r="Q331" s="6" t="str">
        <f t="shared" si="28"/>
        <v>0-2 Days Resolution</v>
      </c>
      <c r="R331" s="7" t="str">
        <f t="shared" si="25"/>
        <v>NON-JIRA</v>
      </c>
      <c r="S331" s="7"/>
      <c r="T331" s="7" t="s">
        <v>61</v>
      </c>
      <c r="U331" s="7" t="s">
        <v>49</v>
      </c>
      <c r="V331" s="7" t="s">
        <v>964</v>
      </c>
      <c r="W331" s="7"/>
      <c r="X331" s="8">
        <v>45141.718055555553</v>
      </c>
      <c r="Y331" s="7">
        <v>540498</v>
      </c>
      <c r="Z331" s="7" t="s">
        <v>50</v>
      </c>
      <c r="AA331" s="7" t="s">
        <v>1335</v>
      </c>
      <c r="AB331" s="7" t="s">
        <v>1336</v>
      </c>
      <c r="AC331" s="7"/>
      <c r="AD331" s="3" t="str">
        <f t="shared" si="29"/>
        <v>Ecolab_ZORCH INTERNATIONAL, INC._540498</v>
      </c>
      <c r="AE331" s="7"/>
      <c r="AF331" s="7"/>
    </row>
    <row r="332" spans="1:32" x14ac:dyDescent="0.35">
      <c r="A332" s="6">
        <v>45146</v>
      </c>
      <c r="B332" s="6">
        <v>45142</v>
      </c>
      <c r="C332" s="7" t="s">
        <v>59</v>
      </c>
      <c r="D332" s="7" t="str">
        <f>VLOOKUP(C332,'Account Allocation'!B:K,10,0)</f>
        <v>Omkar Sagavekar</v>
      </c>
      <c r="E332" s="7" t="s">
        <v>470</v>
      </c>
      <c r="F332" s="7" t="s">
        <v>48</v>
      </c>
      <c r="G332" s="7" t="s">
        <v>756</v>
      </c>
      <c r="H332" s="7" t="s">
        <v>2</v>
      </c>
      <c r="I332" s="7" t="s">
        <v>12</v>
      </c>
      <c r="J332" s="7"/>
      <c r="K332" s="7"/>
      <c r="L332" s="7"/>
      <c r="M332" s="7"/>
      <c r="N332" s="7"/>
      <c r="O332" s="6">
        <f t="shared" si="26"/>
        <v>0</v>
      </c>
      <c r="P332" s="7">
        <f t="shared" si="27"/>
        <v>-32247</v>
      </c>
      <c r="Q332" s="6" t="str">
        <f t="shared" si="28"/>
        <v>0-2 Days Resolution</v>
      </c>
      <c r="R332" s="7" t="str">
        <f t="shared" si="25"/>
        <v>NON-JIRA</v>
      </c>
      <c r="S332" s="7"/>
      <c r="T332" s="7" t="s">
        <v>61</v>
      </c>
      <c r="U332" s="7" t="s">
        <v>49</v>
      </c>
      <c r="V332" s="7" t="s">
        <v>965</v>
      </c>
      <c r="W332" s="7"/>
      <c r="X332" s="8">
        <v>45141.718055555553</v>
      </c>
      <c r="Y332" s="7">
        <v>540498</v>
      </c>
      <c r="Z332" s="7" t="s">
        <v>50</v>
      </c>
      <c r="AA332" s="7" t="s">
        <v>1337</v>
      </c>
      <c r="AB332" s="7" t="s">
        <v>1338</v>
      </c>
      <c r="AC332" s="7"/>
      <c r="AD332" s="3" t="str">
        <f t="shared" si="29"/>
        <v>Ecolab_ZORCH INTERNATIONAL, INC._540498</v>
      </c>
      <c r="AE332" s="7"/>
      <c r="AF332" s="7"/>
    </row>
    <row r="333" spans="1:32" x14ac:dyDescent="0.35">
      <c r="A333" s="6">
        <v>45146</v>
      </c>
      <c r="B333" s="6">
        <v>45142</v>
      </c>
      <c r="C333" s="7" t="s">
        <v>59</v>
      </c>
      <c r="D333" s="7" t="str">
        <f>VLOOKUP(C333,'Account Allocation'!B:K,10,0)</f>
        <v>Omkar Sagavekar</v>
      </c>
      <c r="E333" s="7" t="s">
        <v>471</v>
      </c>
      <c r="F333" s="7" t="s">
        <v>62</v>
      </c>
      <c r="G333" s="7" t="s">
        <v>757</v>
      </c>
      <c r="H333" s="7" t="s">
        <v>2</v>
      </c>
      <c r="I333" s="7" t="s">
        <v>12</v>
      </c>
      <c r="J333" s="7"/>
      <c r="K333" s="7"/>
      <c r="L333" s="7"/>
      <c r="M333" s="7"/>
      <c r="N333" s="7"/>
      <c r="O333" s="6">
        <f t="shared" si="26"/>
        <v>0</v>
      </c>
      <c r="P333" s="7">
        <f t="shared" si="27"/>
        <v>-32247</v>
      </c>
      <c r="Q333" s="6" t="str">
        <f t="shared" si="28"/>
        <v>0-2 Days Resolution</v>
      </c>
      <c r="R333" s="7" t="str">
        <f t="shared" si="25"/>
        <v>NON-JIRA</v>
      </c>
      <c r="S333" s="7"/>
      <c r="T333" s="7" t="s">
        <v>61</v>
      </c>
      <c r="U333" s="7" t="s">
        <v>49</v>
      </c>
      <c r="V333" s="7" t="s">
        <v>966</v>
      </c>
      <c r="W333" s="7"/>
      <c r="X333" s="8">
        <v>45141.718055555553</v>
      </c>
      <c r="Y333" s="7">
        <v>540498</v>
      </c>
      <c r="Z333" s="7" t="s">
        <v>50</v>
      </c>
      <c r="AA333" s="7" t="s">
        <v>1339</v>
      </c>
      <c r="AB333" s="7" t="s">
        <v>1340</v>
      </c>
      <c r="AC333" s="7" t="s">
        <v>80</v>
      </c>
      <c r="AD333" s="3" t="str">
        <f t="shared" si="29"/>
        <v>Ecolab_ZORCH INTERNATIONAL, INC._540498</v>
      </c>
      <c r="AE333" s="7"/>
      <c r="AF333" s="7"/>
    </row>
    <row r="334" spans="1:32" x14ac:dyDescent="0.35">
      <c r="A334" s="6">
        <v>45146</v>
      </c>
      <c r="B334" s="6">
        <v>45142</v>
      </c>
      <c r="C334" s="7" t="s">
        <v>59</v>
      </c>
      <c r="D334" s="7" t="str">
        <f>VLOOKUP(C334,'Account Allocation'!B:K,10,0)</f>
        <v>Omkar Sagavekar</v>
      </c>
      <c r="E334" s="7" t="s">
        <v>475</v>
      </c>
      <c r="F334" s="7" t="s">
        <v>48</v>
      </c>
      <c r="G334" s="7" t="s">
        <v>761</v>
      </c>
      <c r="H334" s="7" t="s">
        <v>2</v>
      </c>
      <c r="I334" s="7" t="s">
        <v>12</v>
      </c>
      <c r="J334" s="7"/>
      <c r="K334" s="7"/>
      <c r="L334" s="7"/>
      <c r="M334" s="7"/>
      <c r="N334" s="7"/>
      <c r="O334" s="6">
        <f t="shared" si="26"/>
        <v>0</v>
      </c>
      <c r="P334" s="7">
        <f t="shared" si="27"/>
        <v>-32247</v>
      </c>
      <c r="Q334" s="6" t="str">
        <f t="shared" si="28"/>
        <v>0-2 Days Resolution</v>
      </c>
      <c r="R334" s="7" t="str">
        <f t="shared" si="25"/>
        <v>NON-JIRA</v>
      </c>
      <c r="S334" s="7"/>
      <c r="T334" s="7" t="s">
        <v>92</v>
      </c>
      <c r="U334" s="7" t="s">
        <v>49</v>
      </c>
      <c r="V334" s="7">
        <v>9503250870</v>
      </c>
      <c r="W334" s="7" t="s">
        <v>1838</v>
      </c>
      <c r="X334" s="8">
        <v>45142.0625</v>
      </c>
      <c r="Y334" s="7">
        <v>540493</v>
      </c>
      <c r="Z334" s="7" t="s">
        <v>50</v>
      </c>
      <c r="AA334" s="7" t="s">
        <v>1358</v>
      </c>
      <c r="AB334" s="7" t="s">
        <v>1359</v>
      </c>
      <c r="AC334" s="7"/>
      <c r="AD334" s="3" t="str">
        <f t="shared" si="29"/>
        <v>Ecolab_BDI_540493</v>
      </c>
      <c r="AE334" s="7"/>
      <c r="AF334" s="7"/>
    </row>
    <row r="335" spans="1:32" x14ac:dyDescent="0.35">
      <c r="A335" s="6">
        <v>45146</v>
      </c>
      <c r="B335" s="6">
        <v>45142</v>
      </c>
      <c r="C335" s="7" t="s">
        <v>66</v>
      </c>
      <c r="D335" s="7" t="str">
        <f>VLOOKUP(C335,'Account Allocation'!B:K,10,0)</f>
        <v>Omkar Sagavekar</v>
      </c>
      <c r="E335" s="7" t="s">
        <v>476</v>
      </c>
      <c r="F335" s="7" t="s">
        <v>48</v>
      </c>
      <c r="G335" s="7" t="s">
        <v>762</v>
      </c>
      <c r="H335" s="7" t="s">
        <v>2</v>
      </c>
      <c r="I335" s="7" t="s">
        <v>12</v>
      </c>
      <c r="J335" s="7"/>
      <c r="K335" s="7"/>
      <c r="L335" s="7"/>
      <c r="M335" s="7"/>
      <c r="N335" s="7"/>
      <c r="O335" s="6">
        <f t="shared" si="26"/>
        <v>0</v>
      </c>
      <c r="P335" s="7">
        <f t="shared" si="27"/>
        <v>-32247</v>
      </c>
      <c r="Q335" s="6" t="str">
        <f t="shared" si="28"/>
        <v>0-2 Days Resolution</v>
      </c>
      <c r="R335" s="7" t="str">
        <f t="shared" si="25"/>
        <v>NON-JIRA</v>
      </c>
      <c r="S335" s="7"/>
      <c r="T335" s="7" t="s">
        <v>67</v>
      </c>
      <c r="U335" s="7" t="s">
        <v>49</v>
      </c>
      <c r="V335" s="7" t="s">
        <v>968</v>
      </c>
      <c r="W335" s="7">
        <v>4503160233</v>
      </c>
      <c r="X335" s="8">
        <v>45142.074305555558</v>
      </c>
      <c r="Y335" s="7">
        <v>545568</v>
      </c>
      <c r="Z335" s="7" t="s">
        <v>50</v>
      </c>
      <c r="AA335" s="7" t="s">
        <v>1361</v>
      </c>
      <c r="AB335" s="7" t="s">
        <v>1362</v>
      </c>
      <c r="AC335" s="7"/>
      <c r="AD335" s="3" t="str">
        <f t="shared" si="29"/>
        <v>Kiewit_Amazon Capital Services Inc_545568</v>
      </c>
      <c r="AE335" s="7"/>
      <c r="AF335" s="7"/>
    </row>
    <row r="336" spans="1:32" x14ac:dyDescent="0.35">
      <c r="A336" s="6">
        <v>45146</v>
      </c>
      <c r="B336" s="6">
        <v>45142</v>
      </c>
      <c r="C336" s="7" t="s">
        <v>66</v>
      </c>
      <c r="D336" s="7" t="str">
        <f>VLOOKUP(C336,'Account Allocation'!B:K,10,0)</f>
        <v>Omkar Sagavekar</v>
      </c>
      <c r="E336" s="7" t="s">
        <v>472</v>
      </c>
      <c r="F336" s="7" t="s">
        <v>48</v>
      </c>
      <c r="G336" s="7" t="s">
        <v>735</v>
      </c>
      <c r="H336" s="7" t="s">
        <v>2</v>
      </c>
      <c r="I336" s="7" t="s">
        <v>12</v>
      </c>
      <c r="J336" s="7"/>
      <c r="K336" s="7"/>
      <c r="L336" s="7"/>
      <c r="M336" s="7"/>
      <c r="N336" s="7"/>
      <c r="O336" s="6">
        <f t="shared" si="26"/>
        <v>0</v>
      </c>
      <c r="P336" s="7">
        <f t="shared" si="27"/>
        <v>-32247</v>
      </c>
      <c r="Q336" s="6" t="str">
        <f t="shared" si="28"/>
        <v>0-2 Days Resolution</v>
      </c>
      <c r="R336" s="7" t="str">
        <f t="shared" si="25"/>
        <v>NON-JIRA</v>
      </c>
      <c r="S336" s="7"/>
      <c r="T336" s="7" t="s">
        <v>79</v>
      </c>
      <c r="U336" s="7" t="s">
        <v>56</v>
      </c>
      <c r="V336" s="7">
        <v>3544268588</v>
      </c>
      <c r="W336" s="7"/>
      <c r="X336" s="8">
        <v>45141.450694444444</v>
      </c>
      <c r="Y336" s="7">
        <v>566022</v>
      </c>
      <c r="Z336" s="7" t="s">
        <v>57</v>
      </c>
      <c r="AA336" s="7" t="s">
        <v>1341</v>
      </c>
      <c r="AB336" s="7" t="s">
        <v>1342</v>
      </c>
      <c r="AC336" s="7"/>
      <c r="AD336" s="3" t="str">
        <f t="shared" si="29"/>
        <v>Kiewit_Staples Contract &amp; Commercial Inc Staples Advantage Staples Contract &amp; Commercial LLC_566022</v>
      </c>
      <c r="AE336" s="7"/>
      <c r="AF336" s="7"/>
    </row>
    <row r="337" spans="1:32" x14ac:dyDescent="0.35">
      <c r="A337" s="6">
        <v>45146</v>
      </c>
      <c r="B337" s="6">
        <v>45142</v>
      </c>
      <c r="C337" s="7" t="s">
        <v>66</v>
      </c>
      <c r="D337" s="7" t="str">
        <f>VLOOKUP(C337,'Account Allocation'!B:K,10,0)</f>
        <v>Omkar Sagavekar</v>
      </c>
      <c r="E337" s="7" t="s">
        <v>477</v>
      </c>
      <c r="F337" s="7" t="s">
        <v>48</v>
      </c>
      <c r="G337" s="7" t="s">
        <v>763</v>
      </c>
      <c r="H337" s="7" t="s">
        <v>2</v>
      </c>
      <c r="I337" s="7" t="s">
        <v>12</v>
      </c>
      <c r="J337" s="7"/>
      <c r="K337" s="7"/>
      <c r="L337" s="7"/>
      <c r="M337" s="7"/>
      <c r="N337" s="7"/>
      <c r="O337" s="6">
        <f t="shared" si="26"/>
        <v>0</v>
      </c>
      <c r="P337" s="7">
        <f t="shared" si="27"/>
        <v>-32247</v>
      </c>
      <c r="Q337" s="6" t="str">
        <f t="shared" si="28"/>
        <v>0-2 Days Resolution</v>
      </c>
      <c r="R337" s="7" t="str">
        <f t="shared" si="25"/>
        <v>NON-JIRA</v>
      </c>
      <c r="S337" s="7"/>
      <c r="T337" s="7" t="s">
        <v>81</v>
      </c>
      <c r="U337" s="7" t="s">
        <v>49</v>
      </c>
      <c r="V337" s="7">
        <v>4621555861</v>
      </c>
      <c r="W337" s="7" t="s">
        <v>1840</v>
      </c>
      <c r="X337" s="8">
        <v>45142.161111111112</v>
      </c>
      <c r="Y337" s="7">
        <v>572685</v>
      </c>
      <c r="Z337" s="7" t="s">
        <v>50</v>
      </c>
      <c r="AA337" s="7" t="s">
        <v>1365</v>
      </c>
      <c r="AB337" s="7" t="s">
        <v>1366</v>
      </c>
      <c r="AC337" s="7"/>
      <c r="AD337" s="3" t="str">
        <f t="shared" si="29"/>
        <v>Kiewit_Hilti Inc_572685</v>
      </c>
      <c r="AE337" s="7"/>
      <c r="AF337" s="7"/>
    </row>
    <row r="338" spans="1:32" x14ac:dyDescent="0.35">
      <c r="A338" s="6">
        <v>45146</v>
      </c>
      <c r="B338" s="6">
        <v>45142</v>
      </c>
      <c r="C338" s="7" t="s">
        <v>47</v>
      </c>
      <c r="D338" s="7" t="str">
        <f>VLOOKUP(C338,'Account Allocation'!B:K,10,0)</f>
        <v>Aditya Yadav</v>
      </c>
      <c r="E338" s="7" t="s">
        <v>98</v>
      </c>
      <c r="F338" s="7" t="s">
        <v>62</v>
      </c>
      <c r="G338" s="7" t="s">
        <v>758</v>
      </c>
      <c r="H338" s="7" t="s">
        <v>2</v>
      </c>
      <c r="I338" s="7" t="s">
        <v>12</v>
      </c>
      <c r="J338" s="7"/>
      <c r="K338" s="7"/>
      <c r="L338" s="7"/>
      <c r="M338" s="7"/>
      <c r="N338" s="7"/>
      <c r="O338" s="6">
        <f t="shared" si="26"/>
        <v>0</v>
      </c>
      <c r="P338" s="7">
        <f t="shared" si="27"/>
        <v>-32247</v>
      </c>
      <c r="Q338" s="6" t="str">
        <f t="shared" si="28"/>
        <v>0-2 Days Resolution</v>
      </c>
      <c r="R338" s="7" t="str">
        <f t="shared" si="25"/>
        <v>NON-JIRA</v>
      </c>
      <c r="S338" s="7"/>
      <c r="T338" s="7"/>
      <c r="U338" s="7" t="s">
        <v>49</v>
      </c>
      <c r="V338" s="7"/>
      <c r="W338" s="7"/>
      <c r="X338" s="8">
        <v>45142.271527777775</v>
      </c>
      <c r="Y338" s="7"/>
      <c r="Z338" s="7" t="s">
        <v>50</v>
      </c>
      <c r="AA338" s="7" t="s">
        <v>1345</v>
      </c>
      <c r="AB338" s="7" t="s">
        <v>1346</v>
      </c>
      <c r="AC338" s="7" t="s">
        <v>1904</v>
      </c>
      <c r="AD338" s="3" t="str">
        <f t="shared" si="29"/>
        <v>Mylan__</v>
      </c>
      <c r="AE338" s="7"/>
      <c r="AF338" s="7"/>
    </row>
    <row r="339" spans="1:32" x14ac:dyDescent="0.35">
      <c r="A339" s="6">
        <v>45146</v>
      </c>
      <c r="B339" s="6">
        <v>45142</v>
      </c>
      <c r="C339" s="7" t="s">
        <v>73</v>
      </c>
      <c r="D339" s="7" t="str">
        <f>VLOOKUP(C339,'Account Allocation'!B:K,10,0)</f>
        <v>Aditya Yadav</v>
      </c>
      <c r="E339" s="7" t="s">
        <v>478</v>
      </c>
      <c r="F339" s="7" t="s">
        <v>48</v>
      </c>
      <c r="G339" s="7" t="s">
        <v>764</v>
      </c>
      <c r="H339" s="7" t="s">
        <v>2</v>
      </c>
      <c r="I339" s="7" t="s">
        <v>12</v>
      </c>
      <c r="J339" s="7"/>
      <c r="K339" s="7"/>
      <c r="L339" s="7"/>
      <c r="M339" s="7"/>
      <c r="N339" s="7"/>
      <c r="O339" s="6">
        <f t="shared" si="26"/>
        <v>0</v>
      </c>
      <c r="P339" s="7">
        <f t="shared" si="27"/>
        <v>-32247</v>
      </c>
      <c r="Q339" s="6" t="str">
        <f t="shared" si="28"/>
        <v>0-2 Days Resolution</v>
      </c>
      <c r="R339" s="7" t="str">
        <f t="shared" si="25"/>
        <v>NON-JIRA</v>
      </c>
      <c r="S339" s="7"/>
      <c r="T339" s="7" t="s">
        <v>74</v>
      </c>
      <c r="U339" s="7" t="s">
        <v>49</v>
      </c>
      <c r="V339" s="7">
        <v>771755601</v>
      </c>
      <c r="W339" s="7"/>
      <c r="X339" s="8">
        <v>45142.604861111111</v>
      </c>
      <c r="Y339" s="7">
        <v>78695</v>
      </c>
      <c r="Z339" s="7" t="s">
        <v>50</v>
      </c>
      <c r="AA339" s="7" t="s">
        <v>1368</v>
      </c>
      <c r="AB339" s="7" t="s">
        <v>1369</v>
      </c>
      <c r="AC339" s="7"/>
      <c r="AD339" s="3" t="str">
        <f t="shared" si="29"/>
        <v>CincinnatiBell_POWER&amp;TELEPHONE SUPPLY_78695</v>
      </c>
      <c r="AE339" s="7"/>
      <c r="AF339" s="7"/>
    </row>
    <row r="340" spans="1:32" x14ac:dyDescent="0.35">
      <c r="A340" s="6">
        <v>45146</v>
      </c>
      <c r="B340" s="6">
        <v>45142</v>
      </c>
      <c r="C340" s="7" t="s">
        <v>52</v>
      </c>
      <c r="D340" s="7" t="str">
        <f>VLOOKUP(C340,'Account Allocation'!B:K,10,0)</f>
        <v>Aditya Yadav</v>
      </c>
      <c r="E340" s="7" t="s">
        <v>474</v>
      </c>
      <c r="F340" s="7" t="s">
        <v>48</v>
      </c>
      <c r="G340" s="7" t="s">
        <v>760</v>
      </c>
      <c r="H340" s="7" t="s">
        <v>2</v>
      </c>
      <c r="I340" s="7" t="s">
        <v>12</v>
      </c>
      <c r="J340" s="7"/>
      <c r="K340" s="7"/>
      <c r="L340" s="7"/>
      <c r="M340" s="7"/>
      <c r="N340" s="7"/>
      <c r="O340" s="6">
        <f t="shared" si="26"/>
        <v>0</v>
      </c>
      <c r="P340" s="7">
        <f t="shared" si="27"/>
        <v>-32247</v>
      </c>
      <c r="Q340" s="6" t="str">
        <f t="shared" si="28"/>
        <v>0-2 Days Resolution</v>
      </c>
      <c r="R340" s="7" t="str">
        <f t="shared" si="25"/>
        <v>NON-JIRA</v>
      </c>
      <c r="S340" s="7"/>
      <c r="T340" s="7" t="s">
        <v>54</v>
      </c>
      <c r="U340" s="7" t="s">
        <v>49</v>
      </c>
      <c r="V340" s="7">
        <v>423358284</v>
      </c>
      <c r="W340" s="7">
        <v>144195</v>
      </c>
      <c r="X340" s="8">
        <v>45142.363888888889</v>
      </c>
      <c r="Y340" s="7">
        <v>460113</v>
      </c>
      <c r="Z340" s="7" t="s">
        <v>50</v>
      </c>
      <c r="AA340" s="7" t="s">
        <v>1350</v>
      </c>
      <c r="AB340" s="7" t="s">
        <v>1351</v>
      </c>
      <c r="AC340" s="7"/>
      <c r="AD340" s="3" t="str">
        <f t="shared" si="29"/>
        <v>ABM_SYSCO_460113</v>
      </c>
      <c r="AE340" s="7"/>
      <c r="AF340" s="7"/>
    </row>
    <row r="341" spans="1:32" x14ac:dyDescent="0.35">
      <c r="A341" s="6">
        <v>45146</v>
      </c>
      <c r="B341" s="6">
        <v>45142</v>
      </c>
      <c r="C341" s="7" t="s">
        <v>52</v>
      </c>
      <c r="D341" s="7" t="str">
        <f>VLOOKUP(C341,'Account Allocation'!B:K,10,0)</f>
        <v>Aditya Yadav</v>
      </c>
      <c r="E341" s="7" t="s">
        <v>473</v>
      </c>
      <c r="F341" s="7" t="s">
        <v>48</v>
      </c>
      <c r="G341" s="7" t="s">
        <v>759</v>
      </c>
      <c r="H341" s="7" t="s">
        <v>2</v>
      </c>
      <c r="I341" s="7" t="s">
        <v>12</v>
      </c>
      <c r="J341" s="7"/>
      <c r="K341" s="7"/>
      <c r="L341" s="7"/>
      <c r="M341" s="7"/>
      <c r="N341" s="7"/>
      <c r="O341" s="6">
        <f t="shared" si="26"/>
        <v>0</v>
      </c>
      <c r="P341" s="7">
        <f t="shared" si="27"/>
        <v>-32247</v>
      </c>
      <c r="Q341" s="6" t="str">
        <f t="shared" si="28"/>
        <v>0-2 Days Resolution</v>
      </c>
      <c r="R341" s="7" t="str">
        <f t="shared" si="25"/>
        <v>NON-JIRA</v>
      </c>
      <c r="S341" s="7"/>
      <c r="T341" s="7" t="s">
        <v>54</v>
      </c>
      <c r="U341" s="7" t="s">
        <v>49</v>
      </c>
      <c r="V341" s="7">
        <v>423358283</v>
      </c>
      <c r="W341" s="7">
        <v>144194</v>
      </c>
      <c r="X341" s="8">
        <v>45142.363888888889</v>
      </c>
      <c r="Y341" s="7">
        <v>460113</v>
      </c>
      <c r="Z341" s="7" t="s">
        <v>50</v>
      </c>
      <c r="AA341" s="7" t="s">
        <v>1348</v>
      </c>
      <c r="AB341" s="7" t="s">
        <v>1349</v>
      </c>
      <c r="AC341" s="7"/>
      <c r="AD341" s="3" t="str">
        <f t="shared" si="29"/>
        <v>ABM_SYSCO_460113</v>
      </c>
      <c r="AE341" s="7"/>
      <c r="AF341" s="7"/>
    </row>
    <row r="342" spans="1:32" x14ac:dyDescent="0.35">
      <c r="A342" s="6">
        <v>45146</v>
      </c>
      <c r="B342" s="6">
        <v>45142</v>
      </c>
      <c r="C342" s="7" t="s">
        <v>52</v>
      </c>
      <c r="D342" s="7" t="str">
        <f>VLOOKUP(C342,'Account Allocation'!B:K,10,0)</f>
        <v>Aditya Yadav</v>
      </c>
      <c r="E342" s="7" t="s">
        <v>479</v>
      </c>
      <c r="F342" s="7" t="s">
        <v>48</v>
      </c>
      <c r="G342" s="7" t="s">
        <v>765</v>
      </c>
      <c r="H342" s="7" t="s">
        <v>2</v>
      </c>
      <c r="I342" s="7" t="s">
        <v>12</v>
      </c>
      <c r="J342" s="7"/>
      <c r="K342" s="7"/>
      <c r="L342" s="7"/>
      <c r="M342" s="7"/>
      <c r="N342" s="7"/>
      <c r="O342" s="6">
        <f t="shared" si="26"/>
        <v>0</v>
      </c>
      <c r="P342" s="7">
        <f t="shared" si="27"/>
        <v>-32247</v>
      </c>
      <c r="Q342" s="6" t="str">
        <f t="shared" si="28"/>
        <v>0-2 Days Resolution</v>
      </c>
      <c r="R342" s="7" t="str">
        <f t="shared" si="25"/>
        <v>NON-JIRA</v>
      </c>
      <c r="S342" s="7"/>
      <c r="T342" s="7" t="s">
        <v>55</v>
      </c>
      <c r="U342" s="7" t="s">
        <v>49</v>
      </c>
      <c r="V342" s="7">
        <v>81882858</v>
      </c>
      <c r="W342" s="7" t="s">
        <v>1841</v>
      </c>
      <c r="X342" s="8">
        <v>45142.5625</v>
      </c>
      <c r="Y342" s="7">
        <v>455644</v>
      </c>
      <c r="Z342" s="7" t="s">
        <v>50</v>
      </c>
      <c r="AA342" s="7" t="s">
        <v>1371</v>
      </c>
      <c r="AB342" s="7" t="s">
        <v>1372</v>
      </c>
      <c r="AC342" s="7"/>
      <c r="AD342" s="3" t="str">
        <f t="shared" si="29"/>
        <v>ABM_WAXIE SANITARY SUPPLY_455644</v>
      </c>
      <c r="AE342" s="7"/>
      <c r="AF342" s="7"/>
    </row>
    <row r="343" spans="1:32" x14ac:dyDescent="0.35">
      <c r="A343" s="6">
        <v>45146</v>
      </c>
      <c r="B343" s="6">
        <v>45142</v>
      </c>
      <c r="C343" s="7" t="s">
        <v>52</v>
      </c>
      <c r="D343" s="7" t="str">
        <f>VLOOKUP(C343,'Account Allocation'!B:K,10,0)</f>
        <v>Aditya Yadav</v>
      </c>
      <c r="E343" s="7" t="s">
        <v>480</v>
      </c>
      <c r="F343" s="7" t="s">
        <v>48</v>
      </c>
      <c r="G343" s="7" t="s">
        <v>766</v>
      </c>
      <c r="H343" s="7" t="s">
        <v>2</v>
      </c>
      <c r="I343" s="7" t="s">
        <v>12</v>
      </c>
      <c r="J343" s="7"/>
      <c r="K343" s="7"/>
      <c r="L343" s="7"/>
      <c r="M343" s="7"/>
      <c r="N343" s="7"/>
      <c r="O343" s="6">
        <f t="shared" si="26"/>
        <v>0</v>
      </c>
      <c r="P343" s="7">
        <f t="shared" si="27"/>
        <v>-32247</v>
      </c>
      <c r="Q343" s="6" t="str">
        <f t="shared" si="28"/>
        <v>0-2 Days Resolution</v>
      </c>
      <c r="R343" s="7" t="str">
        <f t="shared" si="25"/>
        <v>NON-JIRA</v>
      </c>
      <c r="S343" s="7"/>
      <c r="T343" s="7" t="s">
        <v>76</v>
      </c>
      <c r="U343" s="7" t="s">
        <v>49</v>
      </c>
      <c r="V343" s="7">
        <v>1753500</v>
      </c>
      <c r="W343" s="7"/>
      <c r="X343" s="8">
        <v>45142.685416666667</v>
      </c>
      <c r="Y343" s="7">
        <v>394448</v>
      </c>
      <c r="Z343" s="7" t="s">
        <v>50</v>
      </c>
      <c r="AA343" s="7" t="s">
        <v>1374</v>
      </c>
      <c r="AB343" s="7" t="s">
        <v>1375</v>
      </c>
      <c r="AC343" s="7"/>
      <c r="AD343" s="3" t="str">
        <f t="shared" si="29"/>
        <v>ABM_DADE PAPER &amp; BAG_394448</v>
      </c>
      <c r="AE343" s="7"/>
      <c r="AF343" s="7"/>
    </row>
    <row r="344" spans="1:32" x14ac:dyDescent="0.35">
      <c r="A344" s="6">
        <v>45146</v>
      </c>
      <c r="B344" s="6">
        <v>45142</v>
      </c>
      <c r="C344" s="7" t="s">
        <v>59</v>
      </c>
      <c r="D344" s="7" t="str">
        <f>VLOOKUP(C344,'Account Allocation'!B:K,10,0)</f>
        <v>Omkar Sagavekar</v>
      </c>
      <c r="E344" s="7" t="s">
        <v>481</v>
      </c>
      <c r="F344" s="7" t="s">
        <v>48</v>
      </c>
      <c r="G344" s="7" t="s">
        <v>767</v>
      </c>
      <c r="H344" s="7" t="s">
        <v>2</v>
      </c>
      <c r="I344" s="7" t="s">
        <v>12</v>
      </c>
      <c r="J344" s="7"/>
      <c r="K344" s="7"/>
      <c r="L344" s="7"/>
      <c r="M344" s="7"/>
      <c r="N344" s="7"/>
      <c r="O344" s="6">
        <f t="shared" si="26"/>
        <v>0</v>
      </c>
      <c r="P344" s="7">
        <f t="shared" si="27"/>
        <v>-32247</v>
      </c>
      <c r="Q344" s="6" t="str">
        <f t="shared" si="28"/>
        <v>0-2 Days Resolution</v>
      </c>
      <c r="R344" s="7" t="str">
        <f t="shared" si="25"/>
        <v>NON-JIRA</v>
      </c>
      <c r="S344" s="7"/>
      <c r="T344" s="7" t="s">
        <v>104</v>
      </c>
      <c r="U344" s="7" t="s">
        <v>49</v>
      </c>
      <c r="V344" s="7" t="s">
        <v>974</v>
      </c>
      <c r="W344" s="7" t="s">
        <v>1842</v>
      </c>
      <c r="X344" s="8">
        <v>45142.510416666664</v>
      </c>
      <c r="Y344" s="7">
        <v>540500</v>
      </c>
      <c r="Z344" s="7" t="s">
        <v>50</v>
      </c>
      <c r="AA344" s="7" t="s">
        <v>1377</v>
      </c>
      <c r="AB344" s="7" t="s">
        <v>1378</v>
      </c>
      <c r="AC344" s="7"/>
      <c r="AD344" s="3" t="str">
        <f t="shared" si="29"/>
        <v>Ecolab_BUSINESS CARDS SERVICE INC_540500</v>
      </c>
      <c r="AE344" s="7"/>
      <c r="AF344" s="7"/>
    </row>
    <row r="345" spans="1:32" x14ac:dyDescent="0.35">
      <c r="A345" s="6">
        <v>45146</v>
      </c>
      <c r="B345" s="6">
        <v>45142</v>
      </c>
      <c r="C345" s="7" t="s">
        <v>59</v>
      </c>
      <c r="D345" s="7" t="str">
        <f>VLOOKUP(C345,'Account Allocation'!B:K,10,0)</f>
        <v>Omkar Sagavekar</v>
      </c>
      <c r="E345" s="7" t="s">
        <v>482</v>
      </c>
      <c r="F345" s="7" t="s">
        <v>48</v>
      </c>
      <c r="G345" s="7" t="s">
        <v>768</v>
      </c>
      <c r="H345" s="7" t="s">
        <v>2</v>
      </c>
      <c r="I345" s="7" t="s">
        <v>12</v>
      </c>
      <c r="J345" s="7"/>
      <c r="K345" s="7"/>
      <c r="L345" s="7"/>
      <c r="M345" s="7"/>
      <c r="N345" s="7"/>
      <c r="O345" s="6">
        <f t="shared" si="26"/>
        <v>0</v>
      </c>
      <c r="P345" s="7">
        <f t="shared" si="27"/>
        <v>-32247</v>
      </c>
      <c r="Q345" s="6" t="str">
        <f t="shared" si="28"/>
        <v>0-2 Days Resolution</v>
      </c>
      <c r="R345" s="7" t="str">
        <f t="shared" si="25"/>
        <v>NON-JIRA</v>
      </c>
      <c r="S345" s="7"/>
      <c r="T345" s="7" t="s">
        <v>104</v>
      </c>
      <c r="U345" s="7" t="s">
        <v>49</v>
      </c>
      <c r="V345" s="7" t="s">
        <v>975</v>
      </c>
      <c r="W345" s="7" t="s">
        <v>1843</v>
      </c>
      <c r="X345" s="8">
        <v>45142.509722222225</v>
      </c>
      <c r="Y345" s="7">
        <v>540500</v>
      </c>
      <c r="Z345" s="7" t="s">
        <v>50</v>
      </c>
      <c r="AA345" s="7" t="s">
        <v>1380</v>
      </c>
      <c r="AB345" s="7" t="s">
        <v>1381</v>
      </c>
      <c r="AC345" s="7"/>
      <c r="AD345" s="3" t="str">
        <f t="shared" si="29"/>
        <v>Ecolab_BUSINESS CARDS SERVICE INC_540500</v>
      </c>
      <c r="AE345" s="7"/>
      <c r="AF345" s="7"/>
    </row>
    <row r="346" spans="1:32" x14ac:dyDescent="0.35">
      <c r="A346" s="6">
        <v>45146</v>
      </c>
      <c r="B346" s="6">
        <v>45142</v>
      </c>
      <c r="C346" s="7" t="s">
        <v>59</v>
      </c>
      <c r="D346" s="7" t="str">
        <f>VLOOKUP(C346,'Account Allocation'!B:K,10,0)</f>
        <v>Omkar Sagavekar</v>
      </c>
      <c r="E346" s="7" t="s">
        <v>483</v>
      </c>
      <c r="F346" s="7" t="s">
        <v>48</v>
      </c>
      <c r="G346" s="7" t="s">
        <v>769</v>
      </c>
      <c r="H346" s="7" t="s">
        <v>2</v>
      </c>
      <c r="I346" s="7" t="s">
        <v>12</v>
      </c>
      <c r="J346" s="7"/>
      <c r="K346" s="7"/>
      <c r="L346" s="7"/>
      <c r="M346" s="7"/>
      <c r="N346" s="7"/>
      <c r="O346" s="6">
        <f t="shared" si="26"/>
        <v>0</v>
      </c>
      <c r="P346" s="7">
        <f t="shared" si="27"/>
        <v>-32247</v>
      </c>
      <c r="Q346" s="6" t="str">
        <f t="shared" si="28"/>
        <v>0-2 Days Resolution</v>
      </c>
      <c r="R346" s="7" t="str">
        <f t="shared" si="25"/>
        <v>NON-JIRA</v>
      </c>
      <c r="S346" s="7"/>
      <c r="T346" s="7" t="s">
        <v>104</v>
      </c>
      <c r="U346" s="7" t="s">
        <v>49</v>
      </c>
      <c r="V346" s="7" t="s">
        <v>976</v>
      </c>
      <c r="W346" s="7" t="s">
        <v>1844</v>
      </c>
      <c r="X346" s="8">
        <v>45142.509722222225</v>
      </c>
      <c r="Y346" s="7">
        <v>540500</v>
      </c>
      <c r="Z346" s="7" t="s">
        <v>50</v>
      </c>
      <c r="AA346" s="7" t="s">
        <v>1382</v>
      </c>
      <c r="AB346" s="7" t="s">
        <v>1383</v>
      </c>
      <c r="AC346" s="7"/>
      <c r="AD346" s="3" t="str">
        <f t="shared" si="29"/>
        <v>Ecolab_BUSINESS CARDS SERVICE INC_540500</v>
      </c>
      <c r="AE346" s="7"/>
      <c r="AF346" s="7"/>
    </row>
    <row r="347" spans="1:32" x14ac:dyDescent="0.35">
      <c r="A347" s="6">
        <v>45146</v>
      </c>
      <c r="B347" s="6">
        <v>45142</v>
      </c>
      <c r="C347" s="7" t="s">
        <v>59</v>
      </c>
      <c r="D347" s="7" t="str">
        <f>VLOOKUP(C347,'Account Allocation'!B:K,10,0)</f>
        <v>Omkar Sagavekar</v>
      </c>
      <c r="E347" s="7" t="s">
        <v>475</v>
      </c>
      <c r="F347" s="7" t="s">
        <v>48</v>
      </c>
      <c r="G347" s="7" t="s">
        <v>761</v>
      </c>
      <c r="H347" s="7" t="s">
        <v>2</v>
      </c>
      <c r="I347" s="7" t="s">
        <v>12</v>
      </c>
      <c r="J347" s="7"/>
      <c r="K347" s="7"/>
      <c r="L347" s="7"/>
      <c r="M347" s="7"/>
      <c r="N347" s="7"/>
      <c r="O347" s="6">
        <f t="shared" si="26"/>
        <v>0</v>
      </c>
      <c r="P347" s="7">
        <f t="shared" si="27"/>
        <v>-32247</v>
      </c>
      <c r="Q347" s="6" t="str">
        <f t="shared" si="28"/>
        <v>0-2 Days Resolution</v>
      </c>
      <c r="R347" s="7" t="str">
        <f t="shared" si="25"/>
        <v>NON-JIRA</v>
      </c>
      <c r="S347" s="7"/>
      <c r="T347" s="7" t="s">
        <v>92</v>
      </c>
      <c r="U347" s="7" t="s">
        <v>49</v>
      </c>
      <c r="V347" s="7">
        <v>9503250870</v>
      </c>
      <c r="W347" s="7" t="s">
        <v>1838</v>
      </c>
      <c r="X347" s="8">
        <v>45142.0625</v>
      </c>
      <c r="Y347" s="7">
        <v>540493</v>
      </c>
      <c r="Z347" s="7" t="s">
        <v>50</v>
      </c>
      <c r="AA347" s="7" t="s">
        <v>1358</v>
      </c>
      <c r="AB347" s="7" t="s">
        <v>1359</v>
      </c>
      <c r="AC347" s="7"/>
      <c r="AD347" s="3" t="str">
        <f t="shared" si="29"/>
        <v>Ecolab_BDI_540493</v>
      </c>
      <c r="AE347" s="7"/>
      <c r="AF347" s="7"/>
    </row>
    <row r="348" spans="1:32" x14ac:dyDescent="0.35">
      <c r="A348" s="6">
        <v>45146</v>
      </c>
      <c r="B348" s="6">
        <v>45142</v>
      </c>
      <c r="C348" s="7" t="s">
        <v>59</v>
      </c>
      <c r="D348" s="7" t="str">
        <f>VLOOKUP(C348,'Account Allocation'!B:K,10,0)</f>
        <v>Omkar Sagavekar</v>
      </c>
      <c r="E348" s="7" t="s">
        <v>484</v>
      </c>
      <c r="F348" s="7" t="s">
        <v>62</v>
      </c>
      <c r="G348" s="7" t="s">
        <v>770</v>
      </c>
      <c r="H348" s="7" t="s">
        <v>2</v>
      </c>
      <c r="I348" s="7" t="s">
        <v>12</v>
      </c>
      <c r="J348" s="7"/>
      <c r="K348" s="7"/>
      <c r="L348" s="7"/>
      <c r="M348" s="7"/>
      <c r="N348" s="7"/>
      <c r="O348" s="6">
        <f t="shared" si="26"/>
        <v>0</v>
      </c>
      <c r="P348" s="7">
        <f t="shared" si="27"/>
        <v>-32247</v>
      </c>
      <c r="Q348" s="6" t="str">
        <f t="shared" si="28"/>
        <v>0-2 Days Resolution</v>
      </c>
      <c r="R348" s="7" t="str">
        <f t="shared" si="25"/>
        <v>NON-JIRA</v>
      </c>
      <c r="S348" s="7"/>
      <c r="T348" s="7" t="s">
        <v>78</v>
      </c>
      <c r="U348" s="7" t="s">
        <v>49</v>
      </c>
      <c r="V348" s="7">
        <v>325000000000</v>
      </c>
      <c r="W348" s="7" t="s">
        <v>1845</v>
      </c>
      <c r="X348" s="8">
        <v>45142.790972222225</v>
      </c>
      <c r="Y348" s="7">
        <v>540488</v>
      </c>
      <c r="Z348" s="7" t="s">
        <v>50</v>
      </c>
      <c r="AA348" s="7" t="s">
        <v>1385</v>
      </c>
      <c r="AB348" s="7" t="s">
        <v>1386</v>
      </c>
      <c r="AC348" s="7" t="s">
        <v>64</v>
      </c>
      <c r="AD348" s="3" t="str">
        <f t="shared" si="29"/>
        <v>Ecolab_OFFICE DEPOT_540488</v>
      </c>
      <c r="AE348" s="7"/>
      <c r="AF348" s="7"/>
    </row>
    <row r="349" spans="1:32" x14ac:dyDescent="0.35">
      <c r="A349" s="6">
        <v>45146</v>
      </c>
      <c r="B349" s="6">
        <v>45142</v>
      </c>
      <c r="C349" s="7" t="s">
        <v>59</v>
      </c>
      <c r="D349" s="7" t="str">
        <f>VLOOKUP(C349,'Account Allocation'!B:K,10,0)</f>
        <v>Omkar Sagavekar</v>
      </c>
      <c r="E349" s="7" t="s">
        <v>485</v>
      </c>
      <c r="F349" s="7" t="s">
        <v>62</v>
      </c>
      <c r="G349" s="7" t="s">
        <v>771</v>
      </c>
      <c r="H349" s="7" t="s">
        <v>2</v>
      </c>
      <c r="I349" s="7" t="s">
        <v>12</v>
      </c>
      <c r="J349" s="7"/>
      <c r="K349" s="7"/>
      <c r="L349" s="7"/>
      <c r="M349" s="7"/>
      <c r="N349" s="7"/>
      <c r="O349" s="6">
        <f t="shared" si="26"/>
        <v>0</v>
      </c>
      <c r="P349" s="7">
        <f t="shared" si="27"/>
        <v>-32247</v>
      </c>
      <c r="Q349" s="6" t="str">
        <f t="shared" si="28"/>
        <v>0-2 Days Resolution</v>
      </c>
      <c r="R349" s="7" t="str">
        <f t="shared" si="25"/>
        <v>NON-JIRA</v>
      </c>
      <c r="S349" s="7"/>
      <c r="T349" s="7" t="s">
        <v>61</v>
      </c>
      <c r="U349" s="7" t="s">
        <v>49</v>
      </c>
      <c r="V349" s="7" t="s">
        <v>978</v>
      </c>
      <c r="W349" s="7"/>
      <c r="X349" s="8">
        <v>45142.714583333334</v>
      </c>
      <c r="Y349" s="7">
        <v>540498</v>
      </c>
      <c r="Z349" s="7" t="s">
        <v>50</v>
      </c>
      <c r="AA349" s="7" t="s">
        <v>1388</v>
      </c>
      <c r="AB349" s="7" t="s">
        <v>1389</v>
      </c>
      <c r="AC349" s="7" t="s">
        <v>64</v>
      </c>
      <c r="AD349" s="3" t="str">
        <f t="shared" si="29"/>
        <v>Ecolab_ZORCH INTERNATIONAL, INC._540498</v>
      </c>
      <c r="AE349" s="7"/>
      <c r="AF349" s="7"/>
    </row>
    <row r="350" spans="1:32" x14ac:dyDescent="0.35">
      <c r="A350" s="6">
        <v>45146</v>
      </c>
      <c r="B350" s="6">
        <v>45142</v>
      </c>
      <c r="C350" s="7" t="s">
        <v>59</v>
      </c>
      <c r="D350" s="7" t="str">
        <f>VLOOKUP(C350,'Account Allocation'!B:K,10,0)</f>
        <v>Omkar Sagavekar</v>
      </c>
      <c r="E350" s="7" t="s">
        <v>486</v>
      </c>
      <c r="F350" s="7" t="s">
        <v>62</v>
      </c>
      <c r="G350" s="7" t="s">
        <v>772</v>
      </c>
      <c r="H350" s="7" t="s">
        <v>2</v>
      </c>
      <c r="I350" s="7" t="s">
        <v>12</v>
      </c>
      <c r="J350" s="7"/>
      <c r="K350" s="7"/>
      <c r="L350" s="7"/>
      <c r="M350" s="7"/>
      <c r="N350" s="7"/>
      <c r="O350" s="6">
        <f t="shared" si="26"/>
        <v>0</v>
      </c>
      <c r="P350" s="7">
        <f t="shared" si="27"/>
        <v>-32247</v>
      </c>
      <c r="Q350" s="6" t="str">
        <f t="shared" si="28"/>
        <v>0-2 Days Resolution</v>
      </c>
      <c r="R350" s="7" t="str">
        <f t="shared" si="25"/>
        <v>NON-JIRA</v>
      </c>
      <c r="S350" s="7"/>
      <c r="T350" s="7" t="s">
        <v>61</v>
      </c>
      <c r="U350" s="7" t="s">
        <v>49</v>
      </c>
      <c r="V350" s="7" t="s">
        <v>979</v>
      </c>
      <c r="W350" s="7"/>
      <c r="X350" s="8">
        <v>45142.714583333334</v>
      </c>
      <c r="Y350" s="7">
        <v>540498</v>
      </c>
      <c r="Z350" s="7" t="s">
        <v>50</v>
      </c>
      <c r="AA350" s="7" t="s">
        <v>1390</v>
      </c>
      <c r="AB350" s="7" t="s">
        <v>1391</v>
      </c>
      <c r="AC350" s="7" t="s">
        <v>64</v>
      </c>
      <c r="AD350" s="3" t="str">
        <f t="shared" si="29"/>
        <v>Ecolab_ZORCH INTERNATIONAL, INC._540498</v>
      </c>
      <c r="AE350" s="7"/>
      <c r="AF350" s="7"/>
    </row>
    <row r="351" spans="1:32" x14ac:dyDescent="0.35">
      <c r="A351" s="6">
        <v>45146</v>
      </c>
      <c r="B351" s="6">
        <v>45142</v>
      </c>
      <c r="C351" s="7" t="s">
        <v>66</v>
      </c>
      <c r="D351" s="7" t="str">
        <f>VLOOKUP(C351,'Account Allocation'!B:K,10,0)</f>
        <v>Omkar Sagavekar</v>
      </c>
      <c r="E351" s="7" t="s">
        <v>476</v>
      </c>
      <c r="F351" s="7" t="s">
        <v>48</v>
      </c>
      <c r="G351" s="7" t="s">
        <v>762</v>
      </c>
      <c r="H351" s="7" t="s">
        <v>2</v>
      </c>
      <c r="I351" s="7" t="s">
        <v>12</v>
      </c>
      <c r="J351" s="7"/>
      <c r="K351" s="7"/>
      <c r="L351" s="7"/>
      <c r="M351" s="7"/>
      <c r="N351" s="7"/>
      <c r="O351" s="6">
        <f t="shared" si="26"/>
        <v>0</v>
      </c>
      <c r="P351" s="7">
        <f t="shared" si="27"/>
        <v>-32247</v>
      </c>
      <c r="Q351" s="6" t="str">
        <f t="shared" si="28"/>
        <v>0-2 Days Resolution</v>
      </c>
      <c r="R351" s="7" t="str">
        <f t="shared" si="25"/>
        <v>NON-JIRA</v>
      </c>
      <c r="S351" s="7"/>
      <c r="T351" s="7" t="s">
        <v>67</v>
      </c>
      <c r="U351" s="7" t="s">
        <v>49</v>
      </c>
      <c r="V351" s="7" t="s">
        <v>968</v>
      </c>
      <c r="W351" s="7">
        <v>4503160233</v>
      </c>
      <c r="X351" s="8">
        <v>45142.074305555558</v>
      </c>
      <c r="Y351" s="7">
        <v>545568</v>
      </c>
      <c r="Z351" s="7" t="s">
        <v>50</v>
      </c>
      <c r="AA351" s="7" t="s">
        <v>1361</v>
      </c>
      <c r="AB351" s="7" t="s">
        <v>1362</v>
      </c>
      <c r="AC351" s="7"/>
      <c r="AD351" s="3" t="str">
        <f t="shared" si="29"/>
        <v>Kiewit_Amazon Capital Services Inc_545568</v>
      </c>
      <c r="AE351" s="7"/>
      <c r="AF351" s="7"/>
    </row>
    <row r="352" spans="1:32" x14ac:dyDescent="0.35">
      <c r="A352" s="6">
        <v>45146</v>
      </c>
      <c r="B352" s="6">
        <v>45142</v>
      </c>
      <c r="C352" s="7" t="s">
        <v>66</v>
      </c>
      <c r="D352" s="7" t="str">
        <f>VLOOKUP(C352,'Account Allocation'!B:K,10,0)</f>
        <v>Omkar Sagavekar</v>
      </c>
      <c r="E352" s="7" t="s">
        <v>477</v>
      </c>
      <c r="F352" s="7" t="s">
        <v>48</v>
      </c>
      <c r="G352" s="7" t="s">
        <v>763</v>
      </c>
      <c r="H352" s="7" t="s">
        <v>2</v>
      </c>
      <c r="I352" s="7" t="s">
        <v>12</v>
      </c>
      <c r="J352" s="7"/>
      <c r="K352" s="7"/>
      <c r="L352" s="7"/>
      <c r="M352" s="7"/>
      <c r="N352" s="7"/>
      <c r="O352" s="6">
        <f t="shared" si="26"/>
        <v>0</v>
      </c>
      <c r="P352" s="7">
        <f t="shared" si="27"/>
        <v>-32247</v>
      </c>
      <c r="Q352" s="6" t="str">
        <f t="shared" si="28"/>
        <v>0-2 Days Resolution</v>
      </c>
      <c r="R352" s="7" t="str">
        <f t="shared" si="25"/>
        <v>NON-JIRA</v>
      </c>
      <c r="S352" s="7"/>
      <c r="T352" s="7" t="s">
        <v>81</v>
      </c>
      <c r="U352" s="7" t="s">
        <v>49</v>
      </c>
      <c r="V352" s="7">
        <v>4621555861</v>
      </c>
      <c r="W352" s="7" t="s">
        <v>1840</v>
      </c>
      <c r="X352" s="8">
        <v>45142.161111111112</v>
      </c>
      <c r="Y352" s="7">
        <v>572685</v>
      </c>
      <c r="Z352" s="7" t="s">
        <v>50</v>
      </c>
      <c r="AA352" s="7" t="s">
        <v>1365</v>
      </c>
      <c r="AB352" s="7" t="s">
        <v>1366</v>
      </c>
      <c r="AC352" s="7"/>
      <c r="AD352" s="3" t="str">
        <f t="shared" si="29"/>
        <v>Kiewit_Hilti Inc_572685</v>
      </c>
      <c r="AE352" s="7"/>
      <c r="AF352" s="7"/>
    </row>
    <row r="353" spans="1:32" x14ac:dyDescent="0.35">
      <c r="A353" s="6">
        <v>45146</v>
      </c>
      <c r="B353" s="6">
        <v>45143</v>
      </c>
      <c r="C353" s="7" t="s">
        <v>73</v>
      </c>
      <c r="D353" s="7" t="str">
        <f>VLOOKUP(C353,'Account Allocation'!B:K,10,0)</f>
        <v>Aditya Yadav</v>
      </c>
      <c r="E353" s="7" t="s">
        <v>478</v>
      </c>
      <c r="F353" s="7" t="s">
        <v>48</v>
      </c>
      <c r="G353" s="7" t="s">
        <v>764</v>
      </c>
      <c r="H353" s="7" t="s">
        <v>2</v>
      </c>
      <c r="I353" s="7" t="s">
        <v>12</v>
      </c>
      <c r="J353" s="7"/>
      <c r="K353" s="7"/>
      <c r="L353" s="7"/>
      <c r="M353" s="7"/>
      <c r="N353" s="7"/>
      <c r="O353" s="6">
        <f t="shared" si="26"/>
        <v>0</v>
      </c>
      <c r="P353" s="7">
        <f t="shared" si="27"/>
        <v>-32247</v>
      </c>
      <c r="Q353" s="6" t="str">
        <f t="shared" si="28"/>
        <v>0-2 Days Resolution</v>
      </c>
      <c r="R353" s="7" t="str">
        <f t="shared" si="25"/>
        <v>NON-JIRA</v>
      </c>
      <c r="S353" s="7"/>
      <c r="T353" s="7" t="s">
        <v>74</v>
      </c>
      <c r="U353" s="7" t="s">
        <v>49</v>
      </c>
      <c r="V353" s="7">
        <v>771755601</v>
      </c>
      <c r="W353" s="7"/>
      <c r="X353" s="8">
        <v>45142.604861111111</v>
      </c>
      <c r="Y353" s="7">
        <v>78695</v>
      </c>
      <c r="Z353" s="7" t="s">
        <v>50</v>
      </c>
      <c r="AA353" s="7" t="s">
        <v>1368</v>
      </c>
      <c r="AB353" s="7" t="s">
        <v>1369</v>
      </c>
      <c r="AC353" s="7"/>
      <c r="AD353" s="3" t="str">
        <f t="shared" si="29"/>
        <v>CincinnatiBell_POWER&amp;TELEPHONE SUPPLY_78695</v>
      </c>
      <c r="AE353" s="7"/>
      <c r="AF353" s="7"/>
    </row>
    <row r="354" spans="1:32" x14ac:dyDescent="0.35">
      <c r="A354" s="6">
        <v>45146</v>
      </c>
      <c r="B354" s="6">
        <v>45143</v>
      </c>
      <c r="C354" s="7" t="s">
        <v>73</v>
      </c>
      <c r="D354" s="7" t="str">
        <f>VLOOKUP(C354,'Account Allocation'!B:K,10,0)</f>
        <v>Aditya Yadav</v>
      </c>
      <c r="E354" s="7" t="s">
        <v>487</v>
      </c>
      <c r="F354" s="7" t="s">
        <v>62</v>
      </c>
      <c r="G354" s="7" t="s">
        <v>773</v>
      </c>
      <c r="H354" s="7" t="s">
        <v>2</v>
      </c>
      <c r="I354" s="7" t="s">
        <v>12</v>
      </c>
      <c r="J354" s="7"/>
      <c r="K354" s="7"/>
      <c r="L354" s="7"/>
      <c r="M354" s="7"/>
      <c r="N354" s="7"/>
      <c r="O354" s="6">
        <f t="shared" si="26"/>
        <v>0</v>
      </c>
      <c r="P354" s="7">
        <f t="shared" si="27"/>
        <v>-32247</v>
      </c>
      <c r="Q354" s="6" t="str">
        <f t="shared" si="28"/>
        <v>0-2 Days Resolution</v>
      </c>
      <c r="R354" s="7" t="str">
        <f t="shared" si="25"/>
        <v>NON-JIRA</v>
      </c>
      <c r="S354" s="7"/>
      <c r="T354" s="7" t="s">
        <v>101</v>
      </c>
      <c r="U354" s="7" t="s">
        <v>49</v>
      </c>
      <c r="V354" s="7" t="s">
        <v>980</v>
      </c>
      <c r="W354" s="7"/>
      <c r="X354" s="8">
        <v>45143.294444444444</v>
      </c>
      <c r="Y354" s="7">
        <v>170096</v>
      </c>
      <c r="Z354" s="7" t="s">
        <v>50</v>
      </c>
      <c r="AA354" s="7" t="s">
        <v>1393</v>
      </c>
      <c r="AB354" s="7" t="s">
        <v>1394</v>
      </c>
      <c r="AC354" s="7" t="s">
        <v>64</v>
      </c>
      <c r="AD354" s="3" t="str">
        <f t="shared" si="29"/>
        <v>CincinnatiBell_KGP LOGISTICS_170096</v>
      </c>
      <c r="AE354" s="7"/>
      <c r="AF354" s="7"/>
    </row>
    <row r="355" spans="1:32" x14ac:dyDescent="0.35">
      <c r="A355" s="6">
        <v>45146</v>
      </c>
      <c r="B355" s="6">
        <v>45143</v>
      </c>
      <c r="C355" s="7" t="s">
        <v>73</v>
      </c>
      <c r="D355" s="7" t="str">
        <f>VLOOKUP(C355,'Account Allocation'!B:K,10,0)</f>
        <v>Aditya Yadav</v>
      </c>
      <c r="E355" s="7" t="s">
        <v>488</v>
      </c>
      <c r="F355" s="7" t="s">
        <v>62</v>
      </c>
      <c r="G355" s="7" t="s">
        <v>774</v>
      </c>
      <c r="H355" s="7" t="s">
        <v>2</v>
      </c>
      <c r="I355" s="7" t="s">
        <v>12</v>
      </c>
      <c r="J355" s="7"/>
      <c r="K355" s="7"/>
      <c r="L355" s="7"/>
      <c r="M355" s="7"/>
      <c r="N355" s="7"/>
      <c r="O355" s="6">
        <f t="shared" si="26"/>
        <v>0</v>
      </c>
      <c r="P355" s="7">
        <f t="shared" si="27"/>
        <v>-32247</v>
      </c>
      <c r="Q355" s="6" t="str">
        <f t="shared" si="28"/>
        <v>0-2 Days Resolution</v>
      </c>
      <c r="R355" s="7" t="str">
        <f t="shared" si="25"/>
        <v>NON-JIRA</v>
      </c>
      <c r="S355" s="7"/>
      <c r="T355" s="7" t="s">
        <v>101</v>
      </c>
      <c r="U355" s="7" t="s">
        <v>49</v>
      </c>
      <c r="V355" s="7" t="s">
        <v>981</v>
      </c>
      <c r="W355" s="7"/>
      <c r="X355" s="8">
        <v>45143.294444444444</v>
      </c>
      <c r="Y355" s="7">
        <v>170096</v>
      </c>
      <c r="Z355" s="7" t="s">
        <v>50</v>
      </c>
      <c r="AA355" s="7" t="s">
        <v>1395</v>
      </c>
      <c r="AB355" s="7" t="s">
        <v>1396</v>
      </c>
      <c r="AC355" s="7" t="s">
        <v>64</v>
      </c>
      <c r="AD355" s="3" t="str">
        <f t="shared" si="29"/>
        <v>CincinnatiBell_KGP LOGISTICS_170096</v>
      </c>
      <c r="AE355" s="7"/>
      <c r="AF355" s="7"/>
    </row>
    <row r="356" spans="1:32" x14ac:dyDescent="0.35">
      <c r="A356" s="6">
        <v>45146</v>
      </c>
      <c r="B356" s="6">
        <v>45143</v>
      </c>
      <c r="C356" s="7" t="s">
        <v>73</v>
      </c>
      <c r="D356" s="7" t="str">
        <f>VLOOKUP(C356,'Account Allocation'!B:K,10,0)</f>
        <v>Aditya Yadav</v>
      </c>
      <c r="E356" s="7" t="s">
        <v>489</v>
      </c>
      <c r="F356" s="7" t="s">
        <v>62</v>
      </c>
      <c r="G356" s="7" t="s">
        <v>775</v>
      </c>
      <c r="H356" s="7" t="s">
        <v>2</v>
      </c>
      <c r="I356" s="7" t="s">
        <v>12</v>
      </c>
      <c r="J356" s="7"/>
      <c r="K356" s="7"/>
      <c r="L356" s="7"/>
      <c r="M356" s="7"/>
      <c r="N356" s="7"/>
      <c r="O356" s="6">
        <f t="shared" si="26"/>
        <v>0</v>
      </c>
      <c r="P356" s="7">
        <f t="shared" si="27"/>
        <v>-32247</v>
      </c>
      <c r="Q356" s="6" t="str">
        <f t="shared" si="28"/>
        <v>0-2 Days Resolution</v>
      </c>
      <c r="R356" s="7" t="str">
        <f t="shared" si="25"/>
        <v>NON-JIRA</v>
      </c>
      <c r="S356" s="7"/>
      <c r="T356" s="7" t="s">
        <v>101</v>
      </c>
      <c r="U356" s="7" t="s">
        <v>49</v>
      </c>
      <c r="V356" s="7" t="s">
        <v>982</v>
      </c>
      <c r="W356" s="7"/>
      <c r="X356" s="8">
        <v>45143.294444444444</v>
      </c>
      <c r="Y356" s="7">
        <v>170096</v>
      </c>
      <c r="Z356" s="7" t="s">
        <v>50</v>
      </c>
      <c r="AA356" s="7" t="s">
        <v>1397</v>
      </c>
      <c r="AB356" s="7" t="s">
        <v>1398</v>
      </c>
      <c r="AC356" s="7" t="s">
        <v>64</v>
      </c>
      <c r="AD356" s="3" t="str">
        <f t="shared" si="29"/>
        <v>CincinnatiBell_KGP LOGISTICS_170096</v>
      </c>
      <c r="AE356" s="7"/>
      <c r="AF356" s="7"/>
    </row>
    <row r="357" spans="1:32" x14ac:dyDescent="0.35">
      <c r="A357" s="6">
        <v>45146</v>
      </c>
      <c r="B357" s="6">
        <v>45143</v>
      </c>
      <c r="C357" s="7" t="s">
        <v>73</v>
      </c>
      <c r="D357" s="7" t="str">
        <f>VLOOKUP(C357,'Account Allocation'!B:K,10,0)</f>
        <v>Aditya Yadav</v>
      </c>
      <c r="E357" s="7" t="s">
        <v>490</v>
      </c>
      <c r="F357" s="7" t="s">
        <v>48</v>
      </c>
      <c r="G357" s="7" t="s">
        <v>776</v>
      </c>
      <c r="H357" s="7" t="s">
        <v>2</v>
      </c>
      <c r="I357" s="7" t="s">
        <v>12</v>
      </c>
      <c r="J357" s="7"/>
      <c r="K357" s="7"/>
      <c r="L357" s="7"/>
      <c r="M357" s="7"/>
      <c r="N357" s="7"/>
      <c r="O357" s="6">
        <f t="shared" si="26"/>
        <v>0</v>
      </c>
      <c r="P357" s="7">
        <f t="shared" si="27"/>
        <v>-32247</v>
      </c>
      <c r="Q357" s="6" t="str">
        <f t="shared" si="28"/>
        <v>0-2 Days Resolution</v>
      </c>
      <c r="R357" s="7" t="str">
        <f t="shared" si="25"/>
        <v>NON-JIRA</v>
      </c>
      <c r="S357" s="7"/>
      <c r="T357" s="7" t="s">
        <v>97</v>
      </c>
      <c r="U357" s="7" t="s">
        <v>49</v>
      </c>
      <c r="V357" s="7">
        <v>200442000000</v>
      </c>
      <c r="W357" s="7"/>
      <c r="X357" s="8">
        <v>45143.313194444447</v>
      </c>
      <c r="Y357" s="7">
        <v>76455</v>
      </c>
      <c r="Z357" s="7" t="s">
        <v>50</v>
      </c>
      <c r="AA357" s="7" t="s">
        <v>1400</v>
      </c>
      <c r="AB357" s="7" t="s">
        <v>1401</v>
      </c>
      <c r="AC357" s="7"/>
      <c r="AD357" s="3" t="str">
        <f t="shared" si="29"/>
        <v>CincinnatiBell_DUKE ENERGY_76455</v>
      </c>
      <c r="AE357" s="7"/>
      <c r="AF357" s="7"/>
    </row>
    <row r="358" spans="1:32" x14ac:dyDescent="0.35">
      <c r="A358" s="6">
        <v>45146</v>
      </c>
      <c r="B358" s="6">
        <v>45143</v>
      </c>
      <c r="C358" s="7" t="s">
        <v>73</v>
      </c>
      <c r="D358" s="7" t="str">
        <f>VLOOKUP(C358,'Account Allocation'!B:K,10,0)</f>
        <v>Aditya Yadav</v>
      </c>
      <c r="E358" s="7" t="s">
        <v>491</v>
      </c>
      <c r="F358" s="7" t="s">
        <v>48</v>
      </c>
      <c r="G358" s="7" t="s">
        <v>777</v>
      </c>
      <c r="H358" s="7" t="s">
        <v>2</v>
      </c>
      <c r="I358" s="7" t="s">
        <v>12</v>
      </c>
      <c r="J358" s="7"/>
      <c r="K358" s="7"/>
      <c r="L358" s="7"/>
      <c r="M358" s="7"/>
      <c r="N358" s="7"/>
      <c r="O358" s="6">
        <f t="shared" si="26"/>
        <v>0</v>
      </c>
      <c r="P358" s="7">
        <f t="shared" si="27"/>
        <v>-32247</v>
      </c>
      <c r="Q358" s="6" t="str">
        <f t="shared" si="28"/>
        <v>0-2 Days Resolution</v>
      </c>
      <c r="R358" s="7" t="str">
        <f t="shared" si="25"/>
        <v>NON-JIRA</v>
      </c>
      <c r="S358" s="7"/>
      <c r="T358" s="7" t="s">
        <v>97</v>
      </c>
      <c r="U358" s="7" t="s">
        <v>49</v>
      </c>
      <c r="V358" s="7">
        <v>200662000000</v>
      </c>
      <c r="W358" s="7"/>
      <c r="X358" s="8">
        <v>45143.313194444447</v>
      </c>
      <c r="Y358" s="7">
        <v>76455</v>
      </c>
      <c r="Z358" s="7" t="s">
        <v>50</v>
      </c>
      <c r="AA358" s="7" t="s">
        <v>1402</v>
      </c>
      <c r="AB358" s="7" t="s">
        <v>1403</v>
      </c>
      <c r="AC358" s="7"/>
      <c r="AD358" s="3" t="str">
        <f t="shared" si="29"/>
        <v>CincinnatiBell_DUKE ENERGY_76455</v>
      </c>
      <c r="AE358" s="7"/>
      <c r="AF358" s="7"/>
    </row>
    <row r="359" spans="1:32" x14ac:dyDescent="0.35">
      <c r="A359" s="6">
        <v>45146</v>
      </c>
      <c r="B359" s="6">
        <v>45143</v>
      </c>
      <c r="C359" s="7" t="s">
        <v>73</v>
      </c>
      <c r="D359" s="7" t="str">
        <f>VLOOKUP(C359,'Account Allocation'!B:K,10,0)</f>
        <v>Aditya Yadav</v>
      </c>
      <c r="E359" s="7" t="s">
        <v>492</v>
      </c>
      <c r="F359" s="7" t="s">
        <v>48</v>
      </c>
      <c r="G359" s="7" t="s">
        <v>778</v>
      </c>
      <c r="H359" s="7" t="s">
        <v>2</v>
      </c>
      <c r="I359" s="7" t="s">
        <v>12</v>
      </c>
      <c r="J359" s="7"/>
      <c r="K359" s="7"/>
      <c r="L359" s="7"/>
      <c r="M359" s="7"/>
      <c r="N359" s="7"/>
      <c r="O359" s="6">
        <f t="shared" si="26"/>
        <v>0</v>
      </c>
      <c r="P359" s="7">
        <f t="shared" si="27"/>
        <v>-32247</v>
      </c>
      <c r="Q359" s="6" t="str">
        <f t="shared" si="28"/>
        <v>0-2 Days Resolution</v>
      </c>
      <c r="R359" s="7" t="str">
        <f t="shared" si="25"/>
        <v>NON-JIRA</v>
      </c>
      <c r="S359" s="7"/>
      <c r="T359" s="7" t="s">
        <v>97</v>
      </c>
      <c r="U359" s="7" t="s">
        <v>49</v>
      </c>
      <c r="V359" s="7">
        <v>200352000000</v>
      </c>
      <c r="W359" s="7"/>
      <c r="X359" s="8">
        <v>45143.313194444447</v>
      </c>
      <c r="Y359" s="7">
        <v>76455</v>
      </c>
      <c r="Z359" s="7" t="s">
        <v>50</v>
      </c>
      <c r="AA359" s="7" t="s">
        <v>1404</v>
      </c>
      <c r="AB359" s="7" t="s">
        <v>1405</v>
      </c>
      <c r="AC359" s="7"/>
      <c r="AD359" s="3" t="str">
        <f t="shared" si="29"/>
        <v>CincinnatiBell_DUKE ENERGY_76455</v>
      </c>
      <c r="AE359" s="7"/>
      <c r="AF359" s="7"/>
    </row>
    <row r="360" spans="1:32" x14ac:dyDescent="0.35">
      <c r="A360" s="6">
        <v>45146</v>
      </c>
      <c r="B360" s="6">
        <v>45143</v>
      </c>
      <c r="C360" s="7" t="s">
        <v>73</v>
      </c>
      <c r="D360" s="7" t="str">
        <f>VLOOKUP(C360,'Account Allocation'!B:K,10,0)</f>
        <v>Aditya Yadav</v>
      </c>
      <c r="E360" s="7" t="s">
        <v>493</v>
      </c>
      <c r="F360" s="7" t="s">
        <v>48</v>
      </c>
      <c r="G360" s="7" t="s">
        <v>779</v>
      </c>
      <c r="H360" s="7" t="s">
        <v>2</v>
      </c>
      <c r="I360" s="7" t="s">
        <v>12</v>
      </c>
      <c r="J360" s="7"/>
      <c r="K360" s="7"/>
      <c r="L360" s="7"/>
      <c r="M360" s="7"/>
      <c r="N360" s="7"/>
      <c r="O360" s="6">
        <f t="shared" si="26"/>
        <v>0</v>
      </c>
      <c r="P360" s="7">
        <f t="shared" si="27"/>
        <v>-32247</v>
      </c>
      <c r="Q360" s="6" t="str">
        <f t="shared" si="28"/>
        <v>0-2 Days Resolution</v>
      </c>
      <c r="R360" s="7" t="str">
        <f t="shared" si="25"/>
        <v>NON-JIRA</v>
      </c>
      <c r="S360" s="7"/>
      <c r="T360" s="7" t="s">
        <v>97</v>
      </c>
      <c r="U360" s="7" t="s">
        <v>49</v>
      </c>
      <c r="V360" s="7">
        <v>200832000000</v>
      </c>
      <c r="W360" s="7"/>
      <c r="X360" s="8">
        <v>45143.313194444447</v>
      </c>
      <c r="Y360" s="7">
        <v>76455</v>
      </c>
      <c r="Z360" s="7" t="s">
        <v>50</v>
      </c>
      <c r="AA360" s="7" t="s">
        <v>1406</v>
      </c>
      <c r="AB360" s="7" t="s">
        <v>1407</v>
      </c>
      <c r="AC360" s="7"/>
      <c r="AD360" s="3" t="str">
        <f t="shared" si="29"/>
        <v>CincinnatiBell_DUKE ENERGY_76455</v>
      </c>
      <c r="AE360" s="7"/>
      <c r="AF360" s="7"/>
    </row>
    <row r="361" spans="1:32" x14ac:dyDescent="0.35">
      <c r="A361" s="6">
        <v>45146</v>
      </c>
      <c r="B361" s="6">
        <v>45143</v>
      </c>
      <c r="C361" s="7" t="s">
        <v>73</v>
      </c>
      <c r="D361" s="7" t="str">
        <f>VLOOKUP(C361,'Account Allocation'!B:K,10,0)</f>
        <v>Aditya Yadav</v>
      </c>
      <c r="E361" s="7" t="s">
        <v>494</v>
      </c>
      <c r="F361" s="7" t="s">
        <v>48</v>
      </c>
      <c r="G361" s="7" t="s">
        <v>780</v>
      </c>
      <c r="H361" s="7" t="s">
        <v>2</v>
      </c>
      <c r="I361" s="7" t="s">
        <v>12</v>
      </c>
      <c r="J361" s="7"/>
      <c r="K361" s="7"/>
      <c r="L361" s="7"/>
      <c r="M361" s="7"/>
      <c r="N361" s="7"/>
      <c r="O361" s="6">
        <f t="shared" si="26"/>
        <v>0</v>
      </c>
      <c r="P361" s="7">
        <f t="shared" si="27"/>
        <v>-32247</v>
      </c>
      <c r="Q361" s="6" t="str">
        <f t="shared" si="28"/>
        <v>0-2 Days Resolution</v>
      </c>
      <c r="R361" s="7" t="str">
        <f t="shared" si="25"/>
        <v>NON-JIRA</v>
      </c>
      <c r="S361" s="7"/>
      <c r="T361" s="7" t="s">
        <v>97</v>
      </c>
      <c r="U361" s="7" t="s">
        <v>49</v>
      </c>
      <c r="V361" s="7">
        <v>200892000000</v>
      </c>
      <c r="W361" s="7"/>
      <c r="X361" s="8">
        <v>45143.313194444447</v>
      </c>
      <c r="Y361" s="7">
        <v>76455</v>
      </c>
      <c r="Z361" s="7" t="s">
        <v>50</v>
      </c>
      <c r="AA361" s="7" t="s">
        <v>1408</v>
      </c>
      <c r="AB361" s="7" t="s">
        <v>1409</v>
      </c>
      <c r="AC361" s="7"/>
      <c r="AD361" s="3" t="str">
        <f t="shared" si="29"/>
        <v>CincinnatiBell_DUKE ENERGY_76455</v>
      </c>
      <c r="AE361" s="7"/>
      <c r="AF361" s="7"/>
    </row>
    <row r="362" spans="1:32" x14ac:dyDescent="0.35">
      <c r="A362" s="6">
        <v>45146</v>
      </c>
      <c r="B362" s="6">
        <v>45143</v>
      </c>
      <c r="C362" s="7" t="s">
        <v>73</v>
      </c>
      <c r="D362" s="7" t="str">
        <f>VLOOKUP(C362,'Account Allocation'!B:K,10,0)</f>
        <v>Aditya Yadav</v>
      </c>
      <c r="E362" s="7" t="s">
        <v>495</v>
      </c>
      <c r="F362" s="7" t="s">
        <v>48</v>
      </c>
      <c r="G362" s="7" t="s">
        <v>781</v>
      </c>
      <c r="H362" s="7" t="s">
        <v>2</v>
      </c>
      <c r="I362" s="7" t="s">
        <v>12</v>
      </c>
      <c r="J362" s="7"/>
      <c r="K362" s="7"/>
      <c r="L362" s="7"/>
      <c r="M362" s="7"/>
      <c r="N362" s="7"/>
      <c r="O362" s="6">
        <f t="shared" si="26"/>
        <v>0</v>
      </c>
      <c r="P362" s="7">
        <f t="shared" si="27"/>
        <v>-32247</v>
      </c>
      <c r="Q362" s="6" t="str">
        <f t="shared" si="28"/>
        <v>0-2 Days Resolution</v>
      </c>
      <c r="R362" s="7" t="str">
        <f t="shared" si="25"/>
        <v>NON-JIRA</v>
      </c>
      <c r="S362" s="7"/>
      <c r="T362" s="7" t="s">
        <v>97</v>
      </c>
      <c r="U362" s="7" t="s">
        <v>49</v>
      </c>
      <c r="V362" s="7">
        <v>200502000000</v>
      </c>
      <c r="W362" s="7"/>
      <c r="X362" s="8">
        <v>45143.313194444447</v>
      </c>
      <c r="Y362" s="7">
        <v>76455</v>
      </c>
      <c r="Z362" s="7" t="s">
        <v>50</v>
      </c>
      <c r="AA362" s="7" t="s">
        <v>1410</v>
      </c>
      <c r="AB362" s="7" t="s">
        <v>1411</v>
      </c>
      <c r="AC362" s="7"/>
      <c r="AD362" s="3" t="str">
        <f t="shared" si="29"/>
        <v>CincinnatiBell_DUKE ENERGY_76455</v>
      </c>
      <c r="AE362" s="7"/>
      <c r="AF362" s="7"/>
    </row>
    <row r="363" spans="1:32" x14ac:dyDescent="0.35">
      <c r="A363" s="6">
        <v>45146</v>
      </c>
      <c r="B363" s="6">
        <v>45143</v>
      </c>
      <c r="C363" s="7" t="s">
        <v>73</v>
      </c>
      <c r="D363" s="7" t="str">
        <f>VLOOKUP(C363,'Account Allocation'!B:K,10,0)</f>
        <v>Aditya Yadav</v>
      </c>
      <c r="E363" s="7" t="s">
        <v>496</v>
      </c>
      <c r="F363" s="7" t="s">
        <v>48</v>
      </c>
      <c r="G363" s="7" t="s">
        <v>782</v>
      </c>
      <c r="H363" s="7" t="s">
        <v>2</v>
      </c>
      <c r="I363" s="7" t="s">
        <v>12</v>
      </c>
      <c r="J363" s="7"/>
      <c r="K363" s="7"/>
      <c r="L363" s="7"/>
      <c r="M363" s="7"/>
      <c r="N363" s="7"/>
      <c r="O363" s="6">
        <f t="shared" si="26"/>
        <v>0</v>
      </c>
      <c r="P363" s="7">
        <f t="shared" si="27"/>
        <v>-32247</v>
      </c>
      <c r="Q363" s="6" t="str">
        <f t="shared" si="28"/>
        <v>0-2 Days Resolution</v>
      </c>
      <c r="R363" s="7" t="str">
        <f t="shared" si="25"/>
        <v>NON-JIRA</v>
      </c>
      <c r="S363" s="7"/>
      <c r="T363" s="7" t="s">
        <v>97</v>
      </c>
      <c r="U363" s="7" t="s">
        <v>49</v>
      </c>
      <c r="V363" s="7">
        <v>200062000000</v>
      </c>
      <c r="W363" s="7"/>
      <c r="X363" s="8">
        <v>45143.313194444447</v>
      </c>
      <c r="Y363" s="7">
        <v>76455</v>
      </c>
      <c r="Z363" s="7" t="s">
        <v>50</v>
      </c>
      <c r="AA363" s="7" t="s">
        <v>1412</v>
      </c>
      <c r="AB363" s="7" t="s">
        <v>1413</v>
      </c>
      <c r="AC363" s="7"/>
      <c r="AD363" s="3" t="str">
        <f t="shared" si="29"/>
        <v>CincinnatiBell_DUKE ENERGY_76455</v>
      </c>
      <c r="AE363" s="7"/>
      <c r="AF363" s="7"/>
    </row>
    <row r="364" spans="1:32" x14ac:dyDescent="0.35">
      <c r="A364" s="6">
        <v>45146</v>
      </c>
      <c r="B364" s="6">
        <v>45143</v>
      </c>
      <c r="C364" s="7" t="s">
        <v>73</v>
      </c>
      <c r="D364" s="7" t="str">
        <f>VLOOKUP(C364,'Account Allocation'!B:K,10,0)</f>
        <v>Aditya Yadav</v>
      </c>
      <c r="E364" s="7" t="s">
        <v>497</v>
      </c>
      <c r="F364" s="7" t="s">
        <v>48</v>
      </c>
      <c r="G364" s="7" t="s">
        <v>783</v>
      </c>
      <c r="H364" s="7" t="s">
        <v>2</v>
      </c>
      <c r="I364" s="7" t="s">
        <v>12</v>
      </c>
      <c r="J364" s="7"/>
      <c r="K364" s="7"/>
      <c r="L364" s="7"/>
      <c r="M364" s="7"/>
      <c r="N364" s="7"/>
      <c r="O364" s="6">
        <f t="shared" si="26"/>
        <v>0</v>
      </c>
      <c r="P364" s="7">
        <f t="shared" si="27"/>
        <v>-32247</v>
      </c>
      <c r="Q364" s="6" t="str">
        <f t="shared" si="28"/>
        <v>0-2 Days Resolution</v>
      </c>
      <c r="R364" s="7" t="str">
        <f t="shared" si="25"/>
        <v>NON-JIRA</v>
      </c>
      <c r="S364" s="7"/>
      <c r="T364" s="7" t="s">
        <v>97</v>
      </c>
      <c r="U364" s="7" t="s">
        <v>49</v>
      </c>
      <c r="V364" s="7">
        <v>200442000000</v>
      </c>
      <c r="W364" s="7"/>
      <c r="X364" s="8">
        <v>45143.313194444447</v>
      </c>
      <c r="Y364" s="7">
        <v>76455</v>
      </c>
      <c r="Z364" s="7" t="s">
        <v>50</v>
      </c>
      <c r="AA364" s="7" t="s">
        <v>1414</v>
      </c>
      <c r="AB364" s="7" t="s">
        <v>1415</v>
      </c>
      <c r="AC364" s="7"/>
      <c r="AD364" s="3" t="str">
        <f t="shared" si="29"/>
        <v>CincinnatiBell_DUKE ENERGY_76455</v>
      </c>
      <c r="AE364" s="7"/>
      <c r="AF364" s="7"/>
    </row>
    <row r="365" spans="1:32" x14ac:dyDescent="0.35">
      <c r="A365" s="6">
        <v>45146</v>
      </c>
      <c r="B365" s="6">
        <v>45143</v>
      </c>
      <c r="C365" s="7" t="s">
        <v>73</v>
      </c>
      <c r="D365" s="7" t="str">
        <f>VLOOKUP(C365,'Account Allocation'!B:K,10,0)</f>
        <v>Aditya Yadav</v>
      </c>
      <c r="E365" s="7" t="s">
        <v>498</v>
      </c>
      <c r="F365" s="7" t="s">
        <v>48</v>
      </c>
      <c r="G365" s="7" t="s">
        <v>784</v>
      </c>
      <c r="H365" s="7" t="s">
        <v>2</v>
      </c>
      <c r="I365" s="7" t="s">
        <v>12</v>
      </c>
      <c r="J365" s="7"/>
      <c r="K365" s="7"/>
      <c r="L365" s="7"/>
      <c r="M365" s="7"/>
      <c r="N365" s="7"/>
      <c r="O365" s="6">
        <f t="shared" si="26"/>
        <v>0</v>
      </c>
      <c r="P365" s="7">
        <f t="shared" si="27"/>
        <v>-32247</v>
      </c>
      <c r="Q365" s="6" t="str">
        <f t="shared" si="28"/>
        <v>0-2 Days Resolution</v>
      </c>
      <c r="R365" s="7" t="str">
        <f t="shared" si="25"/>
        <v>NON-JIRA</v>
      </c>
      <c r="S365" s="7"/>
      <c r="T365" s="7" t="s">
        <v>97</v>
      </c>
      <c r="U365" s="7" t="s">
        <v>49</v>
      </c>
      <c r="V365" s="7">
        <v>210002000000</v>
      </c>
      <c r="W365" s="7"/>
      <c r="X365" s="8">
        <v>45143.313194444447</v>
      </c>
      <c r="Y365" s="7">
        <v>76455</v>
      </c>
      <c r="Z365" s="7" t="s">
        <v>50</v>
      </c>
      <c r="AA365" s="7" t="s">
        <v>1416</v>
      </c>
      <c r="AB365" s="7" t="s">
        <v>1417</v>
      </c>
      <c r="AC365" s="7"/>
      <c r="AD365" s="3" t="str">
        <f t="shared" si="29"/>
        <v>CincinnatiBell_DUKE ENERGY_76455</v>
      </c>
      <c r="AE365" s="7"/>
      <c r="AF365" s="7"/>
    </row>
    <row r="366" spans="1:32" x14ac:dyDescent="0.35">
      <c r="A366" s="6">
        <v>45146</v>
      </c>
      <c r="B366" s="6">
        <v>45143</v>
      </c>
      <c r="C366" s="7" t="s">
        <v>73</v>
      </c>
      <c r="D366" s="7" t="str">
        <f>VLOOKUP(C366,'Account Allocation'!B:K,10,0)</f>
        <v>Aditya Yadav</v>
      </c>
      <c r="E366" s="7" t="s">
        <v>499</v>
      </c>
      <c r="F366" s="7" t="s">
        <v>48</v>
      </c>
      <c r="G366" s="7" t="s">
        <v>785</v>
      </c>
      <c r="H366" s="7" t="s">
        <v>2</v>
      </c>
      <c r="I366" s="7" t="s">
        <v>12</v>
      </c>
      <c r="J366" s="7"/>
      <c r="K366" s="7"/>
      <c r="L366" s="7"/>
      <c r="M366" s="7"/>
      <c r="N366" s="7"/>
      <c r="O366" s="6">
        <f t="shared" si="26"/>
        <v>0</v>
      </c>
      <c r="P366" s="7">
        <f t="shared" si="27"/>
        <v>-32247</v>
      </c>
      <c r="Q366" s="6" t="str">
        <f t="shared" si="28"/>
        <v>0-2 Days Resolution</v>
      </c>
      <c r="R366" s="7" t="str">
        <f t="shared" si="25"/>
        <v>NON-JIRA</v>
      </c>
      <c r="S366" s="7"/>
      <c r="T366" s="7" t="s">
        <v>97</v>
      </c>
      <c r="U366" s="7" t="s">
        <v>49</v>
      </c>
      <c r="V366" s="7">
        <v>210002000000</v>
      </c>
      <c r="W366" s="7"/>
      <c r="X366" s="8">
        <v>45143.313194444447</v>
      </c>
      <c r="Y366" s="7">
        <v>76455</v>
      </c>
      <c r="Z366" s="7" t="s">
        <v>50</v>
      </c>
      <c r="AA366" s="7" t="s">
        <v>1418</v>
      </c>
      <c r="AB366" s="7" t="s">
        <v>1419</v>
      </c>
      <c r="AC366" s="7"/>
      <c r="AD366" s="3" t="str">
        <f t="shared" si="29"/>
        <v>CincinnatiBell_DUKE ENERGY_76455</v>
      </c>
      <c r="AE366" s="7"/>
      <c r="AF366" s="7"/>
    </row>
    <row r="367" spans="1:32" x14ac:dyDescent="0.35">
      <c r="A367" s="6">
        <v>45146</v>
      </c>
      <c r="B367" s="6">
        <v>45143</v>
      </c>
      <c r="C367" s="7" t="s">
        <v>73</v>
      </c>
      <c r="D367" s="7" t="str">
        <f>VLOOKUP(C367,'Account Allocation'!B:K,10,0)</f>
        <v>Aditya Yadav</v>
      </c>
      <c r="E367" s="7" t="s">
        <v>500</v>
      </c>
      <c r="F367" s="7" t="s">
        <v>48</v>
      </c>
      <c r="G367" s="7" t="s">
        <v>786</v>
      </c>
      <c r="H367" s="7" t="s">
        <v>2</v>
      </c>
      <c r="I367" s="7" t="s">
        <v>12</v>
      </c>
      <c r="J367" s="7"/>
      <c r="K367" s="7"/>
      <c r="L367" s="7"/>
      <c r="M367" s="7"/>
      <c r="N367" s="7"/>
      <c r="O367" s="6">
        <f t="shared" si="26"/>
        <v>0</v>
      </c>
      <c r="P367" s="7">
        <f t="shared" si="27"/>
        <v>-32247</v>
      </c>
      <c r="Q367" s="6" t="str">
        <f t="shared" si="28"/>
        <v>0-2 Days Resolution</v>
      </c>
      <c r="R367" s="7" t="str">
        <f t="shared" si="25"/>
        <v>NON-JIRA</v>
      </c>
      <c r="S367" s="7"/>
      <c r="T367" s="7" t="s">
        <v>97</v>
      </c>
      <c r="U367" s="7" t="s">
        <v>49</v>
      </c>
      <c r="V367" s="7">
        <v>200832000000</v>
      </c>
      <c r="W367" s="7"/>
      <c r="X367" s="8">
        <v>45143.313194444447</v>
      </c>
      <c r="Y367" s="7">
        <v>76455</v>
      </c>
      <c r="Z367" s="7" t="s">
        <v>50</v>
      </c>
      <c r="AA367" s="7" t="s">
        <v>1420</v>
      </c>
      <c r="AB367" s="7" t="s">
        <v>1421</v>
      </c>
      <c r="AC367" s="7"/>
      <c r="AD367" s="3" t="str">
        <f t="shared" si="29"/>
        <v>CincinnatiBell_DUKE ENERGY_76455</v>
      </c>
      <c r="AE367" s="7"/>
      <c r="AF367" s="7"/>
    </row>
    <row r="368" spans="1:32" x14ac:dyDescent="0.35">
      <c r="A368" s="6">
        <v>45146</v>
      </c>
      <c r="B368" s="6">
        <v>45143</v>
      </c>
      <c r="C368" s="7" t="s">
        <v>73</v>
      </c>
      <c r="D368" s="7" t="str">
        <f>VLOOKUP(C368,'Account Allocation'!B:K,10,0)</f>
        <v>Aditya Yadav</v>
      </c>
      <c r="E368" s="7" t="s">
        <v>501</v>
      </c>
      <c r="F368" s="7" t="s">
        <v>48</v>
      </c>
      <c r="G368" s="7" t="s">
        <v>787</v>
      </c>
      <c r="H368" s="7" t="s">
        <v>2</v>
      </c>
      <c r="I368" s="7" t="s">
        <v>12</v>
      </c>
      <c r="J368" s="7"/>
      <c r="K368" s="7"/>
      <c r="L368" s="7"/>
      <c r="M368" s="7"/>
      <c r="N368" s="7"/>
      <c r="O368" s="6">
        <f t="shared" si="26"/>
        <v>0</v>
      </c>
      <c r="P368" s="7">
        <f t="shared" si="27"/>
        <v>-32247</v>
      </c>
      <c r="Q368" s="6" t="str">
        <f t="shared" si="28"/>
        <v>0-2 Days Resolution</v>
      </c>
      <c r="R368" s="7" t="str">
        <f t="shared" si="25"/>
        <v>NON-JIRA</v>
      </c>
      <c r="S368" s="7"/>
      <c r="T368" s="7" t="s">
        <v>97</v>
      </c>
      <c r="U368" s="7" t="s">
        <v>49</v>
      </c>
      <c r="V368" s="7">
        <v>200542000000</v>
      </c>
      <c r="W368" s="7"/>
      <c r="X368" s="8">
        <v>45143.313194444447</v>
      </c>
      <c r="Y368" s="7">
        <v>76455</v>
      </c>
      <c r="Z368" s="7" t="s">
        <v>50</v>
      </c>
      <c r="AA368" s="7" t="s">
        <v>1422</v>
      </c>
      <c r="AB368" s="7" t="s">
        <v>1423</v>
      </c>
      <c r="AC368" s="7"/>
      <c r="AD368" s="3" t="str">
        <f t="shared" si="29"/>
        <v>CincinnatiBell_DUKE ENERGY_76455</v>
      </c>
      <c r="AE368" s="7"/>
      <c r="AF368" s="7"/>
    </row>
    <row r="369" spans="1:32" x14ac:dyDescent="0.35">
      <c r="A369" s="6">
        <v>45146</v>
      </c>
      <c r="B369" s="6">
        <v>45143</v>
      </c>
      <c r="C369" s="7" t="s">
        <v>73</v>
      </c>
      <c r="D369" s="7" t="str">
        <f>VLOOKUP(C369,'Account Allocation'!B:K,10,0)</f>
        <v>Aditya Yadav</v>
      </c>
      <c r="E369" s="7" t="s">
        <v>502</v>
      </c>
      <c r="F369" s="7" t="s">
        <v>48</v>
      </c>
      <c r="G369" s="7" t="s">
        <v>788</v>
      </c>
      <c r="H369" s="7" t="s">
        <v>2</v>
      </c>
      <c r="I369" s="7" t="s">
        <v>12</v>
      </c>
      <c r="J369" s="7"/>
      <c r="K369" s="7"/>
      <c r="L369" s="7"/>
      <c r="M369" s="7"/>
      <c r="N369" s="7"/>
      <c r="O369" s="6">
        <f t="shared" si="26"/>
        <v>0</v>
      </c>
      <c r="P369" s="7">
        <f t="shared" si="27"/>
        <v>-32247</v>
      </c>
      <c r="Q369" s="6" t="str">
        <f t="shared" si="28"/>
        <v>0-2 Days Resolution</v>
      </c>
      <c r="R369" s="7" t="str">
        <f t="shared" si="25"/>
        <v>NON-JIRA</v>
      </c>
      <c r="S369" s="7"/>
      <c r="T369" s="7" t="s">
        <v>97</v>
      </c>
      <c r="U369" s="7" t="s">
        <v>49</v>
      </c>
      <c r="V369" s="7">
        <v>210002000000</v>
      </c>
      <c r="W369" s="7"/>
      <c r="X369" s="8">
        <v>45143.313194444447</v>
      </c>
      <c r="Y369" s="7">
        <v>76455</v>
      </c>
      <c r="Z369" s="7" t="s">
        <v>50</v>
      </c>
      <c r="AA369" s="7" t="s">
        <v>1424</v>
      </c>
      <c r="AB369" s="7" t="s">
        <v>1425</v>
      </c>
      <c r="AC369" s="7"/>
      <c r="AD369" s="3" t="str">
        <f t="shared" si="29"/>
        <v>CincinnatiBell_DUKE ENERGY_76455</v>
      </c>
      <c r="AE369" s="7"/>
      <c r="AF369" s="7"/>
    </row>
    <row r="370" spans="1:32" x14ac:dyDescent="0.35">
      <c r="A370" s="6">
        <v>45146</v>
      </c>
      <c r="B370" s="6">
        <v>45143</v>
      </c>
      <c r="C370" s="7" t="s">
        <v>73</v>
      </c>
      <c r="D370" s="7" t="str">
        <f>VLOOKUP(C370,'Account Allocation'!B:K,10,0)</f>
        <v>Aditya Yadav</v>
      </c>
      <c r="E370" s="7" t="s">
        <v>503</v>
      </c>
      <c r="F370" s="7" t="s">
        <v>48</v>
      </c>
      <c r="G370" s="7" t="s">
        <v>789</v>
      </c>
      <c r="H370" s="7" t="s">
        <v>2</v>
      </c>
      <c r="I370" s="7" t="s">
        <v>12</v>
      </c>
      <c r="J370" s="7"/>
      <c r="K370" s="7"/>
      <c r="L370" s="7"/>
      <c r="M370" s="7"/>
      <c r="N370" s="7"/>
      <c r="O370" s="6">
        <f t="shared" si="26"/>
        <v>0</v>
      </c>
      <c r="P370" s="7">
        <f t="shared" si="27"/>
        <v>-32247</v>
      </c>
      <c r="Q370" s="6" t="str">
        <f t="shared" si="28"/>
        <v>0-2 Days Resolution</v>
      </c>
      <c r="R370" s="7" t="str">
        <f t="shared" si="25"/>
        <v>NON-JIRA</v>
      </c>
      <c r="S370" s="7"/>
      <c r="T370" s="7" t="s">
        <v>97</v>
      </c>
      <c r="U370" s="7" t="s">
        <v>49</v>
      </c>
      <c r="V370" s="7">
        <v>200642000000</v>
      </c>
      <c r="W370" s="7"/>
      <c r="X370" s="8">
        <v>45143.313194444447</v>
      </c>
      <c r="Y370" s="7">
        <v>76455</v>
      </c>
      <c r="Z370" s="7" t="s">
        <v>50</v>
      </c>
      <c r="AA370" s="7" t="s">
        <v>1426</v>
      </c>
      <c r="AB370" s="7" t="s">
        <v>1427</v>
      </c>
      <c r="AC370" s="7"/>
      <c r="AD370" s="3" t="str">
        <f t="shared" si="29"/>
        <v>CincinnatiBell_DUKE ENERGY_76455</v>
      </c>
      <c r="AE370" s="7"/>
      <c r="AF370" s="7"/>
    </row>
    <row r="371" spans="1:32" x14ac:dyDescent="0.35">
      <c r="A371" s="6">
        <v>45146</v>
      </c>
      <c r="B371" s="6">
        <v>45143</v>
      </c>
      <c r="C371" s="7" t="s">
        <v>73</v>
      </c>
      <c r="D371" s="7" t="str">
        <f>VLOOKUP(C371,'Account Allocation'!B:K,10,0)</f>
        <v>Aditya Yadav</v>
      </c>
      <c r="E371" s="7" t="s">
        <v>504</v>
      </c>
      <c r="F371" s="7" t="s">
        <v>48</v>
      </c>
      <c r="G371" s="7" t="s">
        <v>790</v>
      </c>
      <c r="H371" s="7" t="s">
        <v>2</v>
      </c>
      <c r="I371" s="7" t="s">
        <v>12</v>
      </c>
      <c r="J371" s="7"/>
      <c r="K371" s="7"/>
      <c r="L371" s="7"/>
      <c r="M371" s="7"/>
      <c r="N371" s="7"/>
      <c r="O371" s="6">
        <f t="shared" si="26"/>
        <v>0</v>
      </c>
      <c r="P371" s="7">
        <f t="shared" si="27"/>
        <v>-32247</v>
      </c>
      <c r="Q371" s="6" t="str">
        <f t="shared" si="28"/>
        <v>0-2 Days Resolution</v>
      </c>
      <c r="R371" s="7" t="str">
        <f t="shared" si="25"/>
        <v>NON-JIRA</v>
      </c>
      <c r="S371" s="7"/>
      <c r="T371" s="7" t="s">
        <v>97</v>
      </c>
      <c r="U371" s="7" t="s">
        <v>49</v>
      </c>
      <c r="V371" s="7">
        <v>200542000000</v>
      </c>
      <c r="W371" s="7"/>
      <c r="X371" s="8">
        <v>45143.313194444447</v>
      </c>
      <c r="Y371" s="7">
        <v>76455</v>
      </c>
      <c r="Z371" s="7" t="s">
        <v>50</v>
      </c>
      <c r="AA371" s="7" t="s">
        <v>1428</v>
      </c>
      <c r="AB371" s="7" t="s">
        <v>1429</v>
      </c>
      <c r="AC371" s="7"/>
      <c r="AD371" s="3" t="str">
        <f t="shared" si="29"/>
        <v>CincinnatiBell_DUKE ENERGY_76455</v>
      </c>
      <c r="AE371" s="7"/>
      <c r="AF371" s="7"/>
    </row>
    <row r="372" spans="1:32" x14ac:dyDescent="0.35">
      <c r="A372" s="6">
        <v>45146</v>
      </c>
      <c r="B372" s="6">
        <v>45143</v>
      </c>
      <c r="C372" s="7" t="s">
        <v>73</v>
      </c>
      <c r="D372" s="7" t="str">
        <f>VLOOKUP(C372,'Account Allocation'!B:K,10,0)</f>
        <v>Aditya Yadav</v>
      </c>
      <c r="E372" s="7" t="s">
        <v>505</v>
      </c>
      <c r="F372" s="7" t="s">
        <v>48</v>
      </c>
      <c r="G372" s="7" t="s">
        <v>791</v>
      </c>
      <c r="H372" s="7" t="s">
        <v>2</v>
      </c>
      <c r="I372" s="7" t="s">
        <v>12</v>
      </c>
      <c r="J372" s="7"/>
      <c r="K372" s="7"/>
      <c r="L372" s="7"/>
      <c r="M372" s="7"/>
      <c r="N372" s="7"/>
      <c r="O372" s="6">
        <f t="shared" si="26"/>
        <v>0</v>
      </c>
      <c r="P372" s="7">
        <f t="shared" si="27"/>
        <v>-32247</v>
      </c>
      <c r="Q372" s="6" t="str">
        <f t="shared" si="28"/>
        <v>0-2 Days Resolution</v>
      </c>
      <c r="R372" s="7" t="str">
        <f t="shared" si="25"/>
        <v>NON-JIRA</v>
      </c>
      <c r="S372" s="7"/>
      <c r="T372" s="7" t="s">
        <v>97</v>
      </c>
      <c r="U372" s="7" t="s">
        <v>49</v>
      </c>
      <c r="V372" s="7">
        <v>200352000000</v>
      </c>
      <c r="W372" s="7"/>
      <c r="X372" s="8">
        <v>45143.313194444447</v>
      </c>
      <c r="Y372" s="7">
        <v>76455</v>
      </c>
      <c r="Z372" s="7" t="s">
        <v>50</v>
      </c>
      <c r="AA372" s="7" t="s">
        <v>1430</v>
      </c>
      <c r="AB372" s="7" t="s">
        <v>1431</v>
      </c>
      <c r="AC372" s="7"/>
      <c r="AD372" s="3" t="str">
        <f t="shared" si="29"/>
        <v>CincinnatiBell_DUKE ENERGY_76455</v>
      </c>
      <c r="AE372" s="7"/>
      <c r="AF372" s="7"/>
    </row>
    <row r="373" spans="1:32" x14ac:dyDescent="0.35">
      <c r="A373" s="6">
        <v>45146</v>
      </c>
      <c r="B373" s="6">
        <v>45143</v>
      </c>
      <c r="C373" s="7" t="s">
        <v>73</v>
      </c>
      <c r="D373" s="7" t="str">
        <f>VLOOKUP(C373,'Account Allocation'!B:K,10,0)</f>
        <v>Aditya Yadav</v>
      </c>
      <c r="E373" s="7" t="s">
        <v>506</v>
      </c>
      <c r="F373" s="7" t="s">
        <v>48</v>
      </c>
      <c r="G373" s="7" t="s">
        <v>792</v>
      </c>
      <c r="H373" s="7" t="s">
        <v>2</v>
      </c>
      <c r="I373" s="7" t="s">
        <v>12</v>
      </c>
      <c r="J373" s="7"/>
      <c r="K373" s="7"/>
      <c r="L373" s="7"/>
      <c r="M373" s="7"/>
      <c r="N373" s="7"/>
      <c r="O373" s="6">
        <f t="shared" si="26"/>
        <v>0</v>
      </c>
      <c r="P373" s="7">
        <f t="shared" si="27"/>
        <v>-32247</v>
      </c>
      <c r="Q373" s="6" t="str">
        <f t="shared" si="28"/>
        <v>0-2 Days Resolution</v>
      </c>
      <c r="R373" s="7" t="str">
        <f t="shared" si="25"/>
        <v>NON-JIRA</v>
      </c>
      <c r="S373" s="7"/>
      <c r="T373" s="7" t="s">
        <v>97</v>
      </c>
      <c r="U373" s="7" t="s">
        <v>49</v>
      </c>
      <c r="V373" s="7">
        <v>200442000000</v>
      </c>
      <c r="W373" s="7"/>
      <c r="X373" s="8">
        <v>45143.313194444447</v>
      </c>
      <c r="Y373" s="7">
        <v>76455</v>
      </c>
      <c r="Z373" s="7" t="s">
        <v>50</v>
      </c>
      <c r="AA373" s="7" t="s">
        <v>1432</v>
      </c>
      <c r="AB373" s="7" t="s">
        <v>1433</v>
      </c>
      <c r="AC373" s="7"/>
      <c r="AD373" s="3" t="str">
        <f t="shared" si="29"/>
        <v>CincinnatiBell_DUKE ENERGY_76455</v>
      </c>
      <c r="AE373" s="7"/>
      <c r="AF373" s="7"/>
    </row>
    <row r="374" spans="1:32" x14ac:dyDescent="0.35">
      <c r="A374" s="6">
        <v>45146</v>
      </c>
      <c r="B374" s="6">
        <v>45143</v>
      </c>
      <c r="C374" s="7" t="s">
        <v>73</v>
      </c>
      <c r="D374" s="7" t="str">
        <f>VLOOKUP(C374,'Account Allocation'!B:K,10,0)</f>
        <v>Aditya Yadav</v>
      </c>
      <c r="E374" s="7" t="s">
        <v>507</v>
      </c>
      <c r="F374" s="7" t="s">
        <v>48</v>
      </c>
      <c r="G374" s="7" t="s">
        <v>793</v>
      </c>
      <c r="H374" s="7" t="s">
        <v>2</v>
      </c>
      <c r="I374" s="7" t="s">
        <v>12</v>
      </c>
      <c r="J374" s="7"/>
      <c r="K374" s="7"/>
      <c r="L374" s="7"/>
      <c r="M374" s="7"/>
      <c r="N374" s="7"/>
      <c r="O374" s="6">
        <f t="shared" si="26"/>
        <v>0</v>
      </c>
      <c r="P374" s="7">
        <f t="shared" si="27"/>
        <v>-32247</v>
      </c>
      <c r="Q374" s="6" t="str">
        <f t="shared" si="28"/>
        <v>0-2 Days Resolution</v>
      </c>
      <c r="R374" s="7" t="str">
        <f t="shared" si="25"/>
        <v>NON-JIRA</v>
      </c>
      <c r="S374" s="7"/>
      <c r="T374" s="7" t="s">
        <v>97</v>
      </c>
      <c r="U374" s="7" t="s">
        <v>49</v>
      </c>
      <c r="V374" s="7">
        <v>210002000000</v>
      </c>
      <c r="W374" s="7"/>
      <c r="X374" s="8">
        <v>45143.313194444447</v>
      </c>
      <c r="Y374" s="7">
        <v>76455</v>
      </c>
      <c r="Z374" s="7" t="s">
        <v>50</v>
      </c>
      <c r="AA374" s="7" t="s">
        <v>1434</v>
      </c>
      <c r="AB374" s="7" t="s">
        <v>1435</v>
      </c>
      <c r="AC374" s="7"/>
      <c r="AD374" s="3" t="str">
        <f t="shared" si="29"/>
        <v>CincinnatiBell_DUKE ENERGY_76455</v>
      </c>
      <c r="AE374" s="7"/>
      <c r="AF374" s="7"/>
    </row>
    <row r="375" spans="1:32" x14ac:dyDescent="0.35">
      <c r="A375" s="6">
        <v>45146</v>
      </c>
      <c r="B375" s="6">
        <v>45143</v>
      </c>
      <c r="C375" s="7" t="s">
        <v>73</v>
      </c>
      <c r="D375" s="7" t="str">
        <f>VLOOKUP(C375,'Account Allocation'!B:K,10,0)</f>
        <v>Aditya Yadav</v>
      </c>
      <c r="E375" s="7" t="s">
        <v>508</v>
      </c>
      <c r="F375" s="7" t="s">
        <v>48</v>
      </c>
      <c r="G375" s="7" t="s">
        <v>794</v>
      </c>
      <c r="H375" s="7" t="s">
        <v>2</v>
      </c>
      <c r="I375" s="7" t="s">
        <v>12</v>
      </c>
      <c r="J375" s="7"/>
      <c r="K375" s="7"/>
      <c r="L375" s="7"/>
      <c r="M375" s="7"/>
      <c r="N375" s="7"/>
      <c r="O375" s="6">
        <f t="shared" si="26"/>
        <v>0</v>
      </c>
      <c r="P375" s="7">
        <f t="shared" si="27"/>
        <v>-32247</v>
      </c>
      <c r="Q375" s="6" t="str">
        <f t="shared" si="28"/>
        <v>0-2 Days Resolution</v>
      </c>
      <c r="R375" s="7" t="str">
        <f t="shared" si="25"/>
        <v>NON-JIRA</v>
      </c>
      <c r="S375" s="7"/>
      <c r="T375" s="7" t="s">
        <v>97</v>
      </c>
      <c r="U375" s="7" t="s">
        <v>49</v>
      </c>
      <c r="V375" s="7">
        <v>210002000000</v>
      </c>
      <c r="W375" s="7"/>
      <c r="X375" s="8">
        <v>45143.313194444447</v>
      </c>
      <c r="Y375" s="7">
        <v>76455</v>
      </c>
      <c r="Z375" s="7" t="s">
        <v>50</v>
      </c>
      <c r="AA375" s="7" t="s">
        <v>1436</v>
      </c>
      <c r="AB375" s="7" t="s">
        <v>1437</v>
      </c>
      <c r="AC375" s="7"/>
      <c r="AD375" s="3" t="str">
        <f t="shared" si="29"/>
        <v>CincinnatiBell_DUKE ENERGY_76455</v>
      </c>
      <c r="AE375" s="7"/>
      <c r="AF375" s="7"/>
    </row>
    <row r="376" spans="1:32" x14ac:dyDescent="0.35">
      <c r="A376" s="6">
        <v>45146</v>
      </c>
      <c r="B376" s="6">
        <v>45143</v>
      </c>
      <c r="C376" s="7" t="s">
        <v>73</v>
      </c>
      <c r="D376" s="7" t="str">
        <f>VLOOKUP(C376,'Account Allocation'!B:K,10,0)</f>
        <v>Aditya Yadav</v>
      </c>
      <c r="E376" s="7" t="s">
        <v>509</v>
      </c>
      <c r="F376" s="7" t="s">
        <v>48</v>
      </c>
      <c r="G376" s="7" t="s">
        <v>795</v>
      </c>
      <c r="H376" s="7" t="s">
        <v>2</v>
      </c>
      <c r="I376" s="7" t="s">
        <v>12</v>
      </c>
      <c r="J376" s="7"/>
      <c r="K376" s="7"/>
      <c r="L376" s="7"/>
      <c r="M376" s="7"/>
      <c r="N376" s="7"/>
      <c r="O376" s="6">
        <f t="shared" si="26"/>
        <v>0</v>
      </c>
      <c r="P376" s="7">
        <f t="shared" si="27"/>
        <v>-32247</v>
      </c>
      <c r="Q376" s="6" t="str">
        <f t="shared" si="28"/>
        <v>0-2 Days Resolution</v>
      </c>
      <c r="R376" s="7" t="str">
        <f t="shared" si="25"/>
        <v>NON-JIRA</v>
      </c>
      <c r="S376" s="7"/>
      <c r="T376" s="7" t="s">
        <v>97</v>
      </c>
      <c r="U376" s="7" t="s">
        <v>49</v>
      </c>
      <c r="V376" s="7">
        <v>200782000000</v>
      </c>
      <c r="W376" s="7"/>
      <c r="X376" s="8">
        <v>45143.313194444447</v>
      </c>
      <c r="Y376" s="7">
        <v>76455</v>
      </c>
      <c r="Z376" s="7" t="s">
        <v>50</v>
      </c>
      <c r="AA376" s="7" t="s">
        <v>1438</v>
      </c>
      <c r="AB376" s="7" t="s">
        <v>1439</v>
      </c>
      <c r="AC376" s="7"/>
      <c r="AD376" s="3" t="str">
        <f t="shared" si="29"/>
        <v>CincinnatiBell_DUKE ENERGY_76455</v>
      </c>
      <c r="AE376" s="7"/>
      <c r="AF376" s="7"/>
    </row>
    <row r="377" spans="1:32" x14ac:dyDescent="0.35">
      <c r="A377" s="6">
        <v>45146</v>
      </c>
      <c r="B377" s="6">
        <v>45143</v>
      </c>
      <c r="C377" s="7" t="s">
        <v>73</v>
      </c>
      <c r="D377" s="7" t="str">
        <f>VLOOKUP(C377,'Account Allocation'!B:K,10,0)</f>
        <v>Aditya Yadav</v>
      </c>
      <c r="E377" s="7" t="s">
        <v>510</v>
      </c>
      <c r="F377" s="7" t="s">
        <v>48</v>
      </c>
      <c r="G377" s="7" t="s">
        <v>796</v>
      </c>
      <c r="H377" s="7" t="s">
        <v>2</v>
      </c>
      <c r="I377" s="7" t="s">
        <v>12</v>
      </c>
      <c r="J377" s="7"/>
      <c r="K377" s="7"/>
      <c r="L377" s="7"/>
      <c r="M377" s="7"/>
      <c r="N377" s="7"/>
      <c r="O377" s="6">
        <f t="shared" si="26"/>
        <v>0</v>
      </c>
      <c r="P377" s="7">
        <f t="shared" si="27"/>
        <v>-32247</v>
      </c>
      <c r="Q377" s="6" t="str">
        <f t="shared" si="28"/>
        <v>0-2 Days Resolution</v>
      </c>
      <c r="R377" s="7" t="str">
        <f t="shared" si="25"/>
        <v>NON-JIRA</v>
      </c>
      <c r="S377" s="7"/>
      <c r="T377" s="7" t="s">
        <v>97</v>
      </c>
      <c r="U377" s="7" t="s">
        <v>49</v>
      </c>
      <c r="V377" s="7">
        <v>200652000000</v>
      </c>
      <c r="W377" s="7"/>
      <c r="X377" s="8">
        <v>45143.313194444447</v>
      </c>
      <c r="Y377" s="7">
        <v>76455</v>
      </c>
      <c r="Z377" s="7" t="s">
        <v>50</v>
      </c>
      <c r="AA377" s="7" t="s">
        <v>1440</v>
      </c>
      <c r="AB377" s="7" t="s">
        <v>1441</v>
      </c>
      <c r="AC377" s="7"/>
      <c r="AD377" s="3" t="str">
        <f t="shared" si="29"/>
        <v>CincinnatiBell_DUKE ENERGY_76455</v>
      </c>
      <c r="AE377" s="7"/>
      <c r="AF377" s="7"/>
    </row>
    <row r="378" spans="1:32" x14ac:dyDescent="0.35">
      <c r="A378" s="6">
        <v>45146</v>
      </c>
      <c r="B378" s="6">
        <v>45143</v>
      </c>
      <c r="C378" s="7" t="s">
        <v>73</v>
      </c>
      <c r="D378" s="7" t="str">
        <f>VLOOKUP(C378,'Account Allocation'!B:K,10,0)</f>
        <v>Aditya Yadav</v>
      </c>
      <c r="E378" s="7" t="s">
        <v>511</v>
      </c>
      <c r="F378" s="7" t="s">
        <v>48</v>
      </c>
      <c r="G378" s="7" t="s">
        <v>797</v>
      </c>
      <c r="H378" s="7" t="s">
        <v>2</v>
      </c>
      <c r="I378" s="7" t="s">
        <v>12</v>
      </c>
      <c r="J378" s="7"/>
      <c r="K378" s="7"/>
      <c r="L378" s="7"/>
      <c r="M378" s="7"/>
      <c r="N378" s="7"/>
      <c r="O378" s="6">
        <f t="shared" si="26"/>
        <v>0</v>
      </c>
      <c r="P378" s="7">
        <f t="shared" si="27"/>
        <v>-32247</v>
      </c>
      <c r="Q378" s="6" t="str">
        <f t="shared" si="28"/>
        <v>0-2 Days Resolution</v>
      </c>
      <c r="R378" s="7" t="str">
        <f t="shared" si="25"/>
        <v>NON-JIRA</v>
      </c>
      <c r="S378" s="7"/>
      <c r="T378" s="7" t="s">
        <v>97</v>
      </c>
      <c r="U378" s="7" t="s">
        <v>49</v>
      </c>
      <c r="V378" s="7">
        <v>210002000000</v>
      </c>
      <c r="W378" s="7"/>
      <c r="X378" s="8">
        <v>45143.313194444447</v>
      </c>
      <c r="Y378" s="7">
        <v>76455</v>
      </c>
      <c r="Z378" s="7" t="s">
        <v>50</v>
      </c>
      <c r="AA378" s="7" t="s">
        <v>1442</v>
      </c>
      <c r="AB378" s="7" t="s">
        <v>1443</v>
      </c>
      <c r="AC378" s="7"/>
      <c r="AD378" s="3" t="str">
        <f t="shared" si="29"/>
        <v>CincinnatiBell_DUKE ENERGY_76455</v>
      </c>
      <c r="AE378" s="7"/>
      <c r="AF378" s="7"/>
    </row>
    <row r="379" spans="1:32" x14ac:dyDescent="0.35">
      <c r="A379" s="6">
        <v>45146</v>
      </c>
      <c r="B379" s="6">
        <v>45143</v>
      </c>
      <c r="C379" s="7" t="s">
        <v>73</v>
      </c>
      <c r="D379" s="7" t="str">
        <f>VLOOKUP(C379,'Account Allocation'!B:K,10,0)</f>
        <v>Aditya Yadav</v>
      </c>
      <c r="E379" s="7" t="s">
        <v>512</v>
      </c>
      <c r="F379" s="7" t="s">
        <v>48</v>
      </c>
      <c r="G379" s="7" t="s">
        <v>798</v>
      </c>
      <c r="H379" s="7" t="s">
        <v>2</v>
      </c>
      <c r="I379" s="7" t="s">
        <v>12</v>
      </c>
      <c r="J379" s="7"/>
      <c r="K379" s="7"/>
      <c r="L379" s="7"/>
      <c r="M379" s="7"/>
      <c r="N379" s="7"/>
      <c r="O379" s="6">
        <f t="shared" si="26"/>
        <v>0</v>
      </c>
      <c r="P379" s="7">
        <f t="shared" si="27"/>
        <v>-32247</v>
      </c>
      <c r="Q379" s="6" t="str">
        <f t="shared" si="28"/>
        <v>0-2 Days Resolution</v>
      </c>
      <c r="R379" s="7" t="str">
        <f t="shared" si="25"/>
        <v>NON-JIRA</v>
      </c>
      <c r="S379" s="7"/>
      <c r="T379" s="7" t="s">
        <v>97</v>
      </c>
      <c r="U379" s="7" t="s">
        <v>49</v>
      </c>
      <c r="V379" s="7">
        <v>200352000000</v>
      </c>
      <c r="W379" s="7"/>
      <c r="X379" s="8">
        <v>45143.313194444447</v>
      </c>
      <c r="Y379" s="7">
        <v>76455</v>
      </c>
      <c r="Z379" s="7" t="s">
        <v>50</v>
      </c>
      <c r="AA379" s="7" t="s">
        <v>1444</v>
      </c>
      <c r="AB379" s="7" t="s">
        <v>1445</v>
      </c>
      <c r="AC379" s="7"/>
      <c r="AD379" s="3" t="str">
        <f t="shared" si="29"/>
        <v>CincinnatiBell_DUKE ENERGY_76455</v>
      </c>
      <c r="AE379" s="7"/>
      <c r="AF379" s="7"/>
    </row>
    <row r="380" spans="1:32" x14ac:dyDescent="0.35">
      <c r="A380" s="6">
        <v>45146</v>
      </c>
      <c r="B380" s="6">
        <v>45143</v>
      </c>
      <c r="C380" s="7" t="s">
        <v>73</v>
      </c>
      <c r="D380" s="7" t="str">
        <f>VLOOKUP(C380,'Account Allocation'!B:K,10,0)</f>
        <v>Aditya Yadav</v>
      </c>
      <c r="E380" s="7" t="s">
        <v>513</v>
      </c>
      <c r="F380" s="7" t="s">
        <v>48</v>
      </c>
      <c r="G380" s="7" t="s">
        <v>799</v>
      </c>
      <c r="H380" s="7" t="s">
        <v>2</v>
      </c>
      <c r="I380" s="7" t="s">
        <v>12</v>
      </c>
      <c r="J380" s="7"/>
      <c r="K380" s="7"/>
      <c r="L380" s="7"/>
      <c r="M380" s="7"/>
      <c r="N380" s="7"/>
      <c r="O380" s="6">
        <f t="shared" si="26"/>
        <v>0</v>
      </c>
      <c r="P380" s="7">
        <f t="shared" si="27"/>
        <v>-32247</v>
      </c>
      <c r="Q380" s="6" t="str">
        <f t="shared" si="28"/>
        <v>0-2 Days Resolution</v>
      </c>
      <c r="R380" s="7" t="str">
        <f t="shared" si="25"/>
        <v>NON-JIRA</v>
      </c>
      <c r="S380" s="7"/>
      <c r="T380" s="7" t="s">
        <v>97</v>
      </c>
      <c r="U380" s="7" t="s">
        <v>49</v>
      </c>
      <c r="V380" s="7">
        <v>210002000000</v>
      </c>
      <c r="W380" s="7"/>
      <c r="X380" s="8">
        <v>45143.313194444447</v>
      </c>
      <c r="Y380" s="7">
        <v>76455</v>
      </c>
      <c r="Z380" s="7" t="s">
        <v>50</v>
      </c>
      <c r="AA380" s="7" t="s">
        <v>1446</v>
      </c>
      <c r="AB380" s="7" t="s">
        <v>1447</v>
      </c>
      <c r="AC380" s="7"/>
      <c r="AD380" s="3" t="str">
        <f t="shared" si="29"/>
        <v>CincinnatiBell_DUKE ENERGY_76455</v>
      </c>
      <c r="AE380" s="7"/>
      <c r="AF380" s="7"/>
    </row>
    <row r="381" spans="1:32" x14ac:dyDescent="0.35">
      <c r="A381" s="6">
        <v>45146</v>
      </c>
      <c r="B381" s="6">
        <v>45143</v>
      </c>
      <c r="C381" s="7" t="s">
        <v>73</v>
      </c>
      <c r="D381" s="7" t="str">
        <f>VLOOKUP(C381,'Account Allocation'!B:K,10,0)</f>
        <v>Aditya Yadav</v>
      </c>
      <c r="E381" s="7" t="s">
        <v>514</v>
      </c>
      <c r="F381" s="7" t="s">
        <v>48</v>
      </c>
      <c r="G381" s="7" t="s">
        <v>800</v>
      </c>
      <c r="H381" s="7" t="s">
        <v>2</v>
      </c>
      <c r="I381" s="7" t="s">
        <v>12</v>
      </c>
      <c r="J381" s="7"/>
      <c r="K381" s="7"/>
      <c r="L381" s="7"/>
      <c r="M381" s="7"/>
      <c r="N381" s="7"/>
      <c r="O381" s="6">
        <f t="shared" si="26"/>
        <v>0</v>
      </c>
      <c r="P381" s="7">
        <f t="shared" si="27"/>
        <v>-32247</v>
      </c>
      <c r="Q381" s="6" t="str">
        <f t="shared" si="28"/>
        <v>0-2 Days Resolution</v>
      </c>
      <c r="R381" s="7" t="str">
        <f t="shared" si="25"/>
        <v>NON-JIRA</v>
      </c>
      <c r="S381" s="7"/>
      <c r="T381" s="7" t="s">
        <v>97</v>
      </c>
      <c r="U381" s="7" t="s">
        <v>49</v>
      </c>
      <c r="V381" s="7">
        <v>210002000000</v>
      </c>
      <c r="W381" s="7"/>
      <c r="X381" s="8">
        <v>45143.313194444447</v>
      </c>
      <c r="Y381" s="7">
        <v>76455</v>
      </c>
      <c r="Z381" s="7" t="s">
        <v>50</v>
      </c>
      <c r="AA381" s="7" t="s">
        <v>1448</v>
      </c>
      <c r="AB381" s="7" t="s">
        <v>1449</v>
      </c>
      <c r="AC381" s="7"/>
      <c r="AD381" s="3" t="str">
        <f t="shared" si="29"/>
        <v>CincinnatiBell_DUKE ENERGY_76455</v>
      </c>
      <c r="AE381" s="7"/>
      <c r="AF381" s="7"/>
    </row>
    <row r="382" spans="1:32" x14ac:dyDescent="0.35">
      <c r="A382" s="6">
        <v>45146</v>
      </c>
      <c r="B382" s="6">
        <v>45143</v>
      </c>
      <c r="C382" s="7" t="s">
        <v>73</v>
      </c>
      <c r="D382" s="7" t="str">
        <f>VLOOKUP(C382,'Account Allocation'!B:K,10,0)</f>
        <v>Aditya Yadav</v>
      </c>
      <c r="E382" s="7" t="s">
        <v>515</v>
      </c>
      <c r="F382" s="7" t="s">
        <v>48</v>
      </c>
      <c r="G382" s="7" t="s">
        <v>801</v>
      </c>
      <c r="H382" s="7" t="s">
        <v>2</v>
      </c>
      <c r="I382" s="7" t="s">
        <v>12</v>
      </c>
      <c r="J382" s="7"/>
      <c r="K382" s="7"/>
      <c r="L382" s="7"/>
      <c r="M382" s="7"/>
      <c r="N382" s="7"/>
      <c r="O382" s="6">
        <f t="shared" si="26"/>
        <v>0</v>
      </c>
      <c r="P382" s="7">
        <f t="shared" si="27"/>
        <v>-32247</v>
      </c>
      <c r="Q382" s="6" t="str">
        <f t="shared" si="28"/>
        <v>0-2 Days Resolution</v>
      </c>
      <c r="R382" s="7" t="str">
        <f t="shared" si="25"/>
        <v>NON-JIRA</v>
      </c>
      <c r="S382" s="7"/>
      <c r="T382" s="7" t="s">
        <v>97</v>
      </c>
      <c r="U382" s="7" t="s">
        <v>49</v>
      </c>
      <c r="V382" s="7">
        <v>200842000000</v>
      </c>
      <c r="W382" s="7"/>
      <c r="X382" s="8">
        <v>45143.313194444447</v>
      </c>
      <c r="Y382" s="7">
        <v>76455</v>
      </c>
      <c r="Z382" s="7" t="s">
        <v>50</v>
      </c>
      <c r="AA382" s="7" t="s">
        <v>1450</v>
      </c>
      <c r="AB382" s="7" t="s">
        <v>1451</v>
      </c>
      <c r="AC382" s="7"/>
      <c r="AD382" s="3" t="str">
        <f t="shared" si="29"/>
        <v>CincinnatiBell_DUKE ENERGY_76455</v>
      </c>
      <c r="AE382" s="7"/>
      <c r="AF382" s="7"/>
    </row>
    <row r="383" spans="1:32" x14ac:dyDescent="0.35">
      <c r="A383" s="6">
        <v>45146</v>
      </c>
      <c r="B383" s="6">
        <v>45143</v>
      </c>
      <c r="C383" s="7" t="s">
        <v>73</v>
      </c>
      <c r="D383" s="7" t="str">
        <f>VLOOKUP(C383,'Account Allocation'!B:K,10,0)</f>
        <v>Aditya Yadav</v>
      </c>
      <c r="E383" s="7" t="s">
        <v>516</v>
      </c>
      <c r="F383" s="7" t="s">
        <v>48</v>
      </c>
      <c r="G383" s="7" t="s">
        <v>802</v>
      </c>
      <c r="H383" s="7" t="s">
        <v>2</v>
      </c>
      <c r="I383" s="7" t="s">
        <v>12</v>
      </c>
      <c r="J383" s="7"/>
      <c r="K383" s="7"/>
      <c r="L383" s="7"/>
      <c r="M383" s="7"/>
      <c r="N383" s="7"/>
      <c r="O383" s="6">
        <f t="shared" si="26"/>
        <v>0</v>
      </c>
      <c r="P383" s="7">
        <f t="shared" si="27"/>
        <v>-32247</v>
      </c>
      <c r="Q383" s="6" t="str">
        <f t="shared" si="28"/>
        <v>0-2 Days Resolution</v>
      </c>
      <c r="R383" s="7" t="str">
        <f t="shared" si="25"/>
        <v>NON-JIRA</v>
      </c>
      <c r="S383" s="7"/>
      <c r="T383" s="7" t="s">
        <v>97</v>
      </c>
      <c r="U383" s="7" t="s">
        <v>49</v>
      </c>
      <c r="V383" s="7">
        <v>200402000000</v>
      </c>
      <c r="W383" s="7"/>
      <c r="X383" s="8">
        <v>45143.313194444447</v>
      </c>
      <c r="Y383" s="7">
        <v>76455</v>
      </c>
      <c r="Z383" s="7" t="s">
        <v>50</v>
      </c>
      <c r="AA383" s="7" t="s">
        <v>1452</v>
      </c>
      <c r="AB383" s="7" t="s">
        <v>1453</v>
      </c>
      <c r="AC383" s="7"/>
      <c r="AD383" s="3" t="str">
        <f t="shared" si="29"/>
        <v>CincinnatiBell_DUKE ENERGY_76455</v>
      </c>
      <c r="AE383" s="7"/>
      <c r="AF383" s="7"/>
    </row>
    <row r="384" spans="1:32" x14ac:dyDescent="0.35">
      <c r="A384" s="6">
        <v>45146</v>
      </c>
      <c r="B384" s="6">
        <v>45143</v>
      </c>
      <c r="C384" s="7" t="s">
        <v>73</v>
      </c>
      <c r="D384" s="7" t="str">
        <f>VLOOKUP(C384,'Account Allocation'!B:K,10,0)</f>
        <v>Aditya Yadav</v>
      </c>
      <c r="E384" s="7" t="s">
        <v>517</v>
      </c>
      <c r="F384" s="7" t="s">
        <v>48</v>
      </c>
      <c r="G384" s="7" t="s">
        <v>803</v>
      </c>
      <c r="H384" s="7" t="s">
        <v>2</v>
      </c>
      <c r="I384" s="7" t="s">
        <v>12</v>
      </c>
      <c r="J384" s="7"/>
      <c r="K384" s="7"/>
      <c r="L384" s="7"/>
      <c r="M384" s="7"/>
      <c r="N384" s="7"/>
      <c r="O384" s="6">
        <f t="shared" si="26"/>
        <v>0</v>
      </c>
      <c r="P384" s="7">
        <f t="shared" si="27"/>
        <v>-32247</v>
      </c>
      <c r="Q384" s="6" t="str">
        <f t="shared" si="28"/>
        <v>0-2 Days Resolution</v>
      </c>
      <c r="R384" s="7" t="str">
        <f t="shared" si="25"/>
        <v>NON-JIRA</v>
      </c>
      <c r="S384" s="7"/>
      <c r="T384" s="7" t="s">
        <v>97</v>
      </c>
      <c r="U384" s="7" t="s">
        <v>49</v>
      </c>
      <c r="V384" s="7">
        <v>200392000000</v>
      </c>
      <c r="W384" s="7"/>
      <c r="X384" s="8">
        <v>45143.313194444447</v>
      </c>
      <c r="Y384" s="7">
        <v>76455</v>
      </c>
      <c r="Z384" s="7" t="s">
        <v>50</v>
      </c>
      <c r="AA384" s="7" t="s">
        <v>1454</v>
      </c>
      <c r="AB384" s="7" t="s">
        <v>1455</v>
      </c>
      <c r="AC384" s="7"/>
      <c r="AD384" s="3" t="str">
        <f t="shared" si="29"/>
        <v>CincinnatiBell_DUKE ENERGY_76455</v>
      </c>
      <c r="AE384" s="7"/>
      <c r="AF384" s="7"/>
    </row>
    <row r="385" spans="1:32" x14ac:dyDescent="0.35">
      <c r="A385" s="6">
        <v>45146</v>
      </c>
      <c r="B385" s="6">
        <v>45143</v>
      </c>
      <c r="C385" s="7" t="s">
        <v>73</v>
      </c>
      <c r="D385" s="7" t="str">
        <f>VLOOKUP(C385,'Account Allocation'!B:K,10,0)</f>
        <v>Aditya Yadav</v>
      </c>
      <c r="E385" s="7" t="s">
        <v>518</v>
      </c>
      <c r="F385" s="7" t="s">
        <v>48</v>
      </c>
      <c r="G385" s="7" t="s">
        <v>804</v>
      </c>
      <c r="H385" s="7" t="s">
        <v>2</v>
      </c>
      <c r="I385" s="7" t="s">
        <v>12</v>
      </c>
      <c r="J385" s="7"/>
      <c r="K385" s="7"/>
      <c r="L385" s="7"/>
      <c r="M385" s="7"/>
      <c r="N385" s="7"/>
      <c r="O385" s="6">
        <f t="shared" si="26"/>
        <v>0</v>
      </c>
      <c r="P385" s="7">
        <f t="shared" si="27"/>
        <v>-32247</v>
      </c>
      <c r="Q385" s="6" t="str">
        <f t="shared" si="28"/>
        <v>0-2 Days Resolution</v>
      </c>
      <c r="R385" s="7" t="str">
        <f t="shared" si="25"/>
        <v>NON-JIRA</v>
      </c>
      <c r="S385" s="7"/>
      <c r="T385" s="7" t="s">
        <v>97</v>
      </c>
      <c r="U385" s="7" t="s">
        <v>49</v>
      </c>
      <c r="V385" s="7">
        <v>200842000000</v>
      </c>
      <c r="W385" s="7"/>
      <c r="X385" s="8">
        <v>45143.313194444447</v>
      </c>
      <c r="Y385" s="7">
        <v>76455</v>
      </c>
      <c r="Z385" s="7" t="s">
        <v>50</v>
      </c>
      <c r="AA385" s="7" t="s">
        <v>1456</v>
      </c>
      <c r="AB385" s="7" t="s">
        <v>1457</v>
      </c>
      <c r="AC385" s="7"/>
      <c r="AD385" s="3" t="str">
        <f t="shared" si="29"/>
        <v>CincinnatiBell_DUKE ENERGY_76455</v>
      </c>
      <c r="AE385" s="7"/>
      <c r="AF385" s="7"/>
    </row>
    <row r="386" spans="1:32" x14ac:dyDescent="0.35">
      <c r="A386" s="6">
        <v>45146</v>
      </c>
      <c r="B386" s="6">
        <v>45143</v>
      </c>
      <c r="C386" s="7" t="s">
        <v>73</v>
      </c>
      <c r="D386" s="7" t="str">
        <f>VLOOKUP(C386,'Account Allocation'!B:K,10,0)</f>
        <v>Aditya Yadav</v>
      </c>
      <c r="E386" s="7" t="s">
        <v>519</v>
      </c>
      <c r="F386" s="7" t="s">
        <v>48</v>
      </c>
      <c r="G386" s="7" t="s">
        <v>805</v>
      </c>
      <c r="H386" s="7" t="s">
        <v>2</v>
      </c>
      <c r="I386" s="7" t="s">
        <v>12</v>
      </c>
      <c r="J386" s="7"/>
      <c r="K386" s="7"/>
      <c r="L386" s="7"/>
      <c r="M386" s="7"/>
      <c r="N386" s="7"/>
      <c r="O386" s="6">
        <f t="shared" si="26"/>
        <v>0</v>
      </c>
      <c r="P386" s="7">
        <f t="shared" si="27"/>
        <v>-32247</v>
      </c>
      <c r="Q386" s="6" t="str">
        <f t="shared" si="28"/>
        <v>0-2 Days Resolution</v>
      </c>
      <c r="R386" s="7" t="str">
        <f t="shared" si="25"/>
        <v>NON-JIRA</v>
      </c>
      <c r="S386" s="7"/>
      <c r="T386" s="7" t="s">
        <v>97</v>
      </c>
      <c r="U386" s="7" t="s">
        <v>49</v>
      </c>
      <c r="V386" s="7">
        <v>200062000000</v>
      </c>
      <c r="W386" s="7"/>
      <c r="X386" s="8">
        <v>45143.313194444447</v>
      </c>
      <c r="Y386" s="7">
        <v>76455</v>
      </c>
      <c r="Z386" s="7" t="s">
        <v>50</v>
      </c>
      <c r="AA386" s="7" t="s">
        <v>1458</v>
      </c>
      <c r="AB386" s="7" t="s">
        <v>1459</v>
      </c>
      <c r="AC386" s="7"/>
      <c r="AD386" s="3" t="str">
        <f t="shared" si="29"/>
        <v>CincinnatiBell_DUKE ENERGY_76455</v>
      </c>
      <c r="AE386" s="7"/>
      <c r="AF386" s="7"/>
    </row>
    <row r="387" spans="1:32" x14ac:dyDescent="0.35">
      <c r="A387" s="6">
        <v>45146</v>
      </c>
      <c r="B387" s="6">
        <v>45143</v>
      </c>
      <c r="C387" s="7" t="s">
        <v>73</v>
      </c>
      <c r="D387" s="7" t="str">
        <f>VLOOKUP(C387,'Account Allocation'!B:K,10,0)</f>
        <v>Aditya Yadav</v>
      </c>
      <c r="E387" s="7" t="s">
        <v>520</v>
      </c>
      <c r="F387" s="7" t="s">
        <v>48</v>
      </c>
      <c r="G387" s="7" t="s">
        <v>806</v>
      </c>
      <c r="H387" s="7" t="s">
        <v>2</v>
      </c>
      <c r="I387" s="7" t="s">
        <v>12</v>
      </c>
      <c r="J387" s="7"/>
      <c r="K387" s="7"/>
      <c r="L387" s="7"/>
      <c r="M387" s="7"/>
      <c r="N387" s="7"/>
      <c r="O387" s="6">
        <f t="shared" si="26"/>
        <v>0</v>
      </c>
      <c r="P387" s="7">
        <f t="shared" si="27"/>
        <v>-32247</v>
      </c>
      <c r="Q387" s="6" t="str">
        <f t="shared" si="28"/>
        <v>0-2 Days Resolution</v>
      </c>
      <c r="R387" s="7" t="str">
        <f t="shared" si="25"/>
        <v>NON-JIRA</v>
      </c>
      <c r="S387" s="7"/>
      <c r="T387" s="7" t="s">
        <v>97</v>
      </c>
      <c r="U387" s="7" t="s">
        <v>49</v>
      </c>
      <c r="V387" s="7">
        <v>200062000000</v>
      </c>
      <c r="W387" s="7"/>
      <c r="X387" s="8">
        <v>45143.313194444447</v>
      </c>
      <c r="Y387" s="7">
        <v>76455</v>
      </c>
      <c r="Z387" s="7" t="s">
        <v>50</v>
      </c>
      <c r="AA387" s="7" t="s">
        <v>1460</v>
      </c>
      <c r="AB387" s="7" t="s">
        <v>1461</v>
      </c>
      <c r="AC387" s="7"/>
      <c r="AD387" s="3" t="str">
        <f t="shared" si="29"/>
        <v>CincinnatiBell_DUKE ENERGY_76455</v>
      </c>
      <c r="AE387" s="7"/>
      <c r="AF387" s="7"/>
    </row>
    <row r="388" spans="1:32" x14ac:dyDescent="0.35">
      <c r="A388" s="6">
        <v>45146</v>
      </c>
      <c r="B388" s="6">
        <v>45143</v>
      </c>
      <c r="C388" s="7" t="s">
        <v>73</v>
      </c>
      <c r="D388" s="7" t="str">
        <f>VLOOKUP(C388,'Account Allocation'!B:K,10,0)</f>
        <v>Aditya Yadav</v>
      </c>
      <c r="E388" s="7" t="s">
        <v>521</v>
      </c>
      <c r="F388" s="7" t="s">
        <v>48</v>
      </c>
      <c r="G388" s="7" t="s">
        <v>807</v>
      </c>
      <c r="H388" s="7" t="s">
        <v>2</v>
      </c>
      <c r="I388" s="7" t="s">
        <v>12</v>
      </c>
      <c r="J388" s="7"/>
      <c r="K388" s="7"/>
      <c r="L388" s="7"/>
      <c r="M388" s="7"/>
      <c r="N388" s="7"/>
      <c r="O388" s="6">
        <f t="shared" si="26"/>
        <v>0</v>
      </c>
      <c r="P388" s="7">
        <f t="shared" si="27"/>
        <v>-32247</v>
      </c>
      <c r="Q388" s="6" t="str">
        <f t="shared" si="28"/>
        <v>0-2 Days Resolution</v>
      </c>
      <c r="R388" s="7" t="str">
        <f t="shared" si="25"/>
        <v>NON-JIRA</v>
      </c>
      <c r="S388" s="7"/>
      <c r="T388" s="7" t="s">
        <v>97</v>
      </c>
      <c r="U388" s="7" t="s">
        <v>49</v>
      </c>
      <c r="V388" s="7">
        <v>200402000000</v>
      </c>
      <c r="W388" s="7"/>
      <c r="X388" s="8">
        <v>45143.313194444447</v>
      </c>
      <c r="Y388" s="7">
        <v>76455</v>
      </c>
      <c r="Z388" s="7" t="s">
        <v>50</v>
      </c>
      <c r="AA388" s="7" t="s">
        <v>1462</v>
      </c>
      <c r="AB388" s="7" t="s">
        <v>1463</v>
      </c>
      <c r="AC388" s="7"/>
      <c r="AD388" s="3" t="str">
        <f t="shared" si="29"/>
        <v>CincinnatiBell_DUKE ENERGY_76455</v>
      </c>
      <c r="AE388" s="7"/>
      <c r="AF388" s="7"/>
    </row>
    <row r="389" spans="1:32" x14ac:dyDescent="0.35">
      <c r="A389" s="6">
        <v>45146</v>
      </c>
      <c r="B389" s="6">
        <v>45143</v>
      </c>
      <c r="C389" s="7" t="s">
        <v>73</v>
      </c>
      <c r="D389" s="7" t="str">
        <f>VLOOKUP(C389,'Account Allocation'!B:K,10,0)</f>
        <v>Aditya Yadav</v>
      </c>
      <c r="E389" s="7" t="s">
        <v>522</v>
      </c>
      <c r="F389" s="7" t="s">
        <v>48</v>
      </c>
      <c r="G389" s="7" t="s">
        <v>808</v>
      </c>
      <c r="H389" s="7" t="s">
        <v>2</v>
      </c>
      <c r="I389" s="7" t="s">
        <v>12</v>
      </c>
      <c r="J389" s="7"/>
      <c r="K389" s="7"/>
      <c r="L389" s="7"/>
      <c r="M389" s="7"/>
      <c r="N389" s="7"/>
      <c r="O389" s="6">
        <f t="shared" si="26"/>
        <v>0</v>
      </c>
      <c r="P389" s="7">
        <f t="shared" si="27"/>
        <v>-32247</v>
      </c>
      <c r="Q389" s="6" t="str">
        <f t="shared" si="28"/>
        <v>0-2 Days Resolution</v>
      </c>
      <c r="R389" s="7" t="str">
        <f t="shared" si="25"/>
        <v>NON-JIRA</v>
      </c>
      <c r="S389" s="7"/>
      <c r="T389" s="7" t="s">
        <v>97</v>
      </c>
      <c r="U389" s="7" t="s">
        <v>49</v>
      </c>
      <c r="V389" s="7">
        <v>200332000000</v>
      </c>
      <c r="W389" s="7"/>
      <c r="X389" s="8">
        <v>45143.313194444447</v>
      </c>
      <c r="Y389" s="7">
        <v>76455</v>
      </c>
      <c r="Z389" s="7" t="s">
        <v>50</v>
      </c>
      <c r="AA389" s="7" t="s">
        <v>1464</v>
      </c>
      <c r="AB389" s="7" t="s">
        <v>1465</v>
      </c>
      <c r="AC389" s="7"/>
      <c r="AD389" s="3" t="str">
        <f t="shared" si="29"/>
        <v>CincinnatiBell_DUKE ENERGY_76455</v>
      </c>
      <c r="AE389" s="7"/>
      <c r="AF389" s="7"/>
    </row>
    <row r="390" spans="1:32" x14ac:dyDescent="0.35">
      <c r="A390" s="6">
        <v>45146</v>
      </c>
      <c r="B390" s="6">
        <v>45143</v>
      </c>
      <c r="C390" s="7" t="s">
        <v>73</v>
      </c>
      <c r="D390" s="7" t="str">
        <f>VLOOKUP(C390,'Account Allocation'!B:K,10,0)</f>
        <v>Aditya Yadav</v>
      </c>
      <c r="E390" s="7" t="s">
        <v>523</v>
      </c>
      <c r="F390" s="7" t="s">
        <v>48</v>
      </c>
      <c r="G390" s="7" t="s">
        <v>809</v>
      </c>
      <c r="H390" s="7" t="s">
        <v>2</v>
      </c>
      <c r="I390" s="7" t="s">
        <v>12</v>
      </c>
      <c r="J390" s="7"/>
      <c r="K390" s="7"/>
      <c r="L390" s="7"/>
      <c r="M390" s="7"/>
      <c r="N390" s="7"/>
      <c r="O390" s="6">
        <f t="shared" si="26"/>
        <v>0</v>
      </c>
      <c r="P390" s="7">
        <f t="shared" si="27"/>
        <v>-32247</v>
      </c>
      <c r="Q390" s="6" t="str">
        <f t="shared" si="28"/>
        <v>0-2 Days Resolution</v>
      </c>
      <c r="R390" s="7" t="str">
        <f t="shared" si="25"/>
        <v>NON-JIRA</v>
      </c>
      <c r="S390" s="7"/>
      <c r="T390" s="7" t="s">
        <v>97</v>
      </c>
      <c r="U390" s="7" t="s">
        <v>49</v>
      </c>
      <c r="V390" s="7">
        <v>210002000000</v>
      </c>
      <c r="W390" s="7"/>
      <c r="X390" s="8">
        <v>45143.313194444447</v>
      </c>
      <c r="Y390" s="7">
        <v>76455</v>
      </c>
      <c r="Z390" s="7" t="s">
        <v>50</v>
      </c>
      <c r="AA390" s="7" t="s">
        <v>1466</v>
      </c>
      <c r="AB390" s="7" t="s">
        <v>1467</v>
      </c>
      <c r="AC390" s="7"/>
      <c r="AD390" s="3" t="str">
        <f t="shared" si="29"/>
        <v>CincinnatiBell_DUKE ENERGY_76455</v>
      </c>
      <c r="AE390" s="7"/>
      <c r="AF390" s="7"/>
    </row>
    <row r="391" spans="1:32" x14ac:dyDescent="0.35">
      <c r="A391" s="6">
        <v>45146</v>
      </c>
      <c r="B391" s="6">
        <v>45143</v>
      </c>
      <c r="C391" s="7" t="s">
        <v>73</v>
      </c>
      <c r="D391" s="7" t="str">
        <f>VLOOKUP(C391,'Account Allocation'!B:K,10,0)</f>
        <v>Aditya Yadav</v>
      </c>
      <c r="E391" s="7" t="s">
        <v>524</v>
      </c>
      <c r="F391" s="7" t="s">
        <v>48</v>
      </c>
      <c r="G391" s="7" t="s">
        <v>810</v>
      </c>
      <c r="H391" s="7" t="s">
        <v>2</v>
      </c>
      <c r="I391" s="7" t="s">
        <v>12</v>
      </c>
      <c r="J391" s="7"/>
      <c r="K391" s="7"/>
      <c r="L391" s="7"/>
      <c r="M391" s="7"/>
      <c r="N391" s="7"/>
      <c r="O391" s="6">
        <f t="shared" si="26"/>
        <v>0</v>
      </c>
      <c r="P391" s="7">
        <f t="shared" si="27"/>
        <v>-32247</v>
      </c>
      <c r="Q391" s="6" t="str">
        <f t="shared" si="28"/>
        <v>0-2 Days Resolution</v>
      </c>
      <c r="R391" s="7" t="str">
        <f t="shared" ref="R391:R454" si="30">IF(S391="","NON-JIRA","JIRA")</f>
        <v>NON-JIRA</v>
      </c>
      <c r="S391" s="7"/>
      <c r="T391" s="7" t="s">
        <v>97</v>
      </c>
      <c r="U391" s="7" t="s">
        <v>49</v>
      </c>
      <c r="V391" s="7">
        <v>200762000000</v>
      </c>
      <c r="W391" s="7"/>
      <c r="X391" s="8">
        <v>45143.313194444447</v>
      </c>
      <c r="Y391" s="7">
        <v>76455</v>
      </c>
      <c r="Z391" s="7" t="s">
        <v>50</v>
      </c>
      <c r="AA391" s="7" t="s">
        <v>1468</v>
      </c>
      <c r="AB391" s="7" t="s">
        <v>1469</v>
      </c>
      <c r="AC391" s="7"/>
      <c r="AD391" s="3" t="str">
        <f t="shared" si="29"/>
        <v>CincinnatiBell_DUKE ENERGY_76455</v>
      </c>
      <c r="AE391" s="7"/>
      <c r="AF391" s="7"/>
    </row>
    <row r="392" spans="1:32" x14ac:dyDescent="0.35">
      <c r="A392" s="6">
        <v>45146</v>
      </c>
      <c r="B392" s="6">
        <v>45143</v>
      </c>
      <c r="C392" s="7" t="s">
        <v>73</v>
      </c>
      <c r="D392" s="7" t="str">
        <f>VLOOKUP(C392,'Account Allocation'!B:K,10,0)</f>
        <v>Aditya Yadav</v>
      </c>
      <c r="E392" s="7" t="s">
        <v>525</v>
      </c>
      <c r="F392" s="7" t="s">
        <v>48</v>
      </c>
      <c r="G392" s="7" t="s">
        <v>811</v>
      </c>
      <c r="H392" s="7" t="s">
        <v>2</v>
      </c>
      <c r="I392" s="7" t="s">
        <v>12</v>
      </c>
      <c r="J392" s="7"/>
      <c r="K392" s="7"/>
      <c r="L392" s="7"/>
      <c r="M392" s="7"/>
      <c r="N392" s="7"/>
      <c r="O392" s="6">
        <f t="shared" ref="O392:O455" si="31">IF(N392&lt;&gt;"",N392,IF(M392&lt;&gt;"",M392,L392))</f>
        <v>0</v>
      </c>
      <c r="P392" s="7">
        <f t="shared" ref="P392:P455" si="32">NETWORKDAYS(A392,O392)</f>
        <v>-32247</v>
      </c>
      <c r="Q392" s="6" t="str">
        <f t="shared" ref="Q392:Q455" si="33">IF(P392&lt;=2,"0-2 Days Resolution",IF(AND(P392&gt;=3,P392&lt;=5),"3 - 5 Days Resoultion",IF(AND(P392&gt;=6,P392&lt;=10),"6 - 10 Days Resolution",IF(AND(P392&gt;=11,P392&lt;=15),"11 - 15 Days Resolution",IF(AND(P392&gt;=16,P392&lt;=20),"16 - 20 Days Resolution",IF(P392&gt;=21,"&gt; 20 Days Resolution"))))))</f>
        <v>0-2 Days Resolution</v>
      </c>
      <c r="R392" s="7" t="str">
        <f t="shared" si="30"/>
        <v>NON-JIRA</v>
      </c>
      <c r="S392" s="7"/>
      <c r="T392" s="7" t="s">
        <v>97</v>
      </c>
      <c r="U392" s="7" t="s">
        <v>49</v>
      </c>
      <c r="V392" s="7">
        <v>200652000000</v>
      </c>
      <c r="W392" s="7"/>
      <c r="X392" s="8">
        <v>45143.313194444447</v>
      </c>
      <c r="Y392" s="7">
        <v>76455</v>
      </c>
      <c r="Z392" s="7" t="s">
        <v>50</v>
      </c>
      <c r="AA392" s="7" t="s">
        <v>1470</v>
      </c>
      <c r="AB392" s="7" t="s">
        <v>1471</v>
      </c>
      <c r="AC392" s="7"/>
      <c r="AD392" s="3" t="str">
        <f t="shared" si="29"/>
        <v>CincinnatiBell_DUKE ENERGY_76455</v>
      </c>
      <c r="AE392" s="7"/>
      <c r="AF392" s="7"/>
    </row>
    <row r="393" spans="1:32" x14ac:dyDescent="0.35">
      <c r="A393" s="6">
        <v>45146</v>
      </c>
      <c r="B393" s="6">
        <v>45143</v>
      </c>
      <c r="C393" s="7" t="s">
        <v>73</v>
      </c>
      <c r="D393" s="7" t="str">
        <f>VLOOKUP(C393,'Account Allocation'!B:K,10,0)</f>
        <v>Aditya Yadav</v>
      </c>
      <c r="E393" s="7" t="s">
        <v>526</v>
      </c>
      <c r="F393" s="7" t="s">
        <v>48</v>
      </c>
      <c r="G393" s="7" t="s">
        <v>812</v>
      </c>
      <c r="H393" s="7" t="s">
        <v>2</v>
      </c>
      <c r="I393" s="7" t="s">
        <v>12</v>
      </c>
      <c r="J393" s="7"/>
      <c r="K393" s="7"/>
      <c r="L393" s="7"/>
      <c r="M393" s="7"/>
      <c r="N393" s="7"/>
      <c r="O393" s="6">
        <f t="shared" si="31"/>
        <v>0</v>
      </c>
      <c r="P393" s="7">
        <f t="shared" si="32"/>
        <v>-32247</v>
      </c>
      <c r="Q393" s="6" t="str">
        <f t="shared" si="33"/>
        <v>0-2 Days Resolution</v>
      </c>
      <c r="R393" s="7" t="str">
        <f t="shared" si="30"/>
        <v>NON-JIRA</v>
      </c>
      <c r="S393" s="7"/>
      <c r="T393" s="7" t="s">
        <v>97</v>
      </c>
      <c r="U393" s="7" t="s">
        <v>49</v>
      </c>
      <c r="V393" s="7">
        <v>200662000000</v>
      </c>
      <c r="W393" s="7"/>
      <c r="X393" s="8">
        <v>45143.313194444447</v>
      </c>
      <c r="Y393" s="7">
        <v>76455</v>
      </c>
      <c r="Z393" s="7" t="s">
        <v>50</v>
      </c>
      <c r="AA393" s="7" t="s">
        <v>1472</v>
      </c>
      <c r="AB393" s="7" t="s">
        <v>1473</v>
      </c>
      <c r="AC393" s="7"/>
      <c r="AD393" s="3" t="str">
        <f t="shared" ref="AD393:AD456" si="34">CONCATENATE(C393,"_",T393,"_",Y393)</f>
        <v>CincinnatiBell_DUKE ENERGY_76455</v>
      </c>
      <c r="AE393" s="7"/>
      <c r="AF393" s="7"/>
    </row>
    <row r="394" spans="1:32" x14ac:dyDescent="0.35">
      <c r="A394" s="6">
        <v>45146</v>
      </c>
      <c r="B394" s="6">
        <v>45143</v>
      </c>
      <c r="C394" s="7" t="s">
        <v>73</v>
      </c>
      <c r="D394" s="7" t="str">
        <f>VLOOKUP(C394,'Account Allocation'!B:K,10,0)</f>
        <v>Aditya Yadav</v>
      </c>
      <c r="E394" s="7" t="s">
        <v>527</v>
      </c>
      <c r="F394" s="7" t="s">
        <v>48</v>
      </c>
      <c r="G394" s="7" t="s">
        <v>813</v>
      </c>
      <c r="H394" s="7" t="s">
        <v>2</v>
      </c>
      <c r="I394" s="7" t="s">
        <v>12</v>
      </c>
      <c r="J394" s="7"/>
      <c r="K394" s="7"/>
      <c r="L394" s="7"/>
      <c r="M394" s="7"/>
      <c r="N394" s="7"/>
      <c r="O394" s="6">
        <f t="shared" si="31"/>
        <v>0</v>
      </c>
      <c r="P394" s="7">
        <f t="shared" si="32"/>
        <v>-32247</v>
      </c>
      <c r="Q394" s="6" t="str">
        <f t="shared" si="33"/>
        <v>0-2 Days Resolution</v>
      </c>
      <c r="R394" s="7" t="str">
        <f t="shared" si="30"/>
        <v>NON-JIRA</v>
      </c>
      <c r="S394" s="7"/>
      <c r="T394" s="7" t="s">
        <v>97</v>
      </c>
      <c r="U394" s="7" t="s">
        <v>49</v>
      </c>
      <c r="V394" s="7">
        <v>210002000000</v>
      </c>
      <c r="W394" s="7"/>
      <c r="X394" s="8">
        <v>45143.313194444447</v>
      </c>
      <c r="Y394" s="7">
        <v>76455</v>
      </c>
      <c r="Z394" s="7" t="s">
        <v>50</v>
      </c>
      <c r="AA394" s="7" t="s">
        <v>1474</v>
      </c>
      <c r="AB394" s="7" t="s">
        <v>1475</v>
      </c>
      <c r="AC394" s="7"/>
      <c r="AD394" s="3" t="str">
        <f t="shared" si="34"/>
        <v>CincinnatiBell_DUKE ENERGY_76455</v>
      </c>
      <c r="AE394" s="7"/>
      <c r="AF394" s="7"/>
    </row>
    <row r="395" spans="1:32" x14ac:dyDescent="0.35">
      <c r="A395" s="6">
        <v>45146</v>
      </c>
      <c r="B395" s="6">
        <v>45143</v>
      </c>
      <c r="C395" s="7" t="s">
        <v>73</v>
      </c>
      <c r="D395" s="7" t="str">
        <f>VLOOKUP(C395,'Account Allocation'!B:K,10,0)</f>
        <v>Aditya Yadav</v>
      </c>
      <c r="E395" s="7" t="s">
        <v>528</v>
      </c>
      <c r="F395" s="7" t="s">
        <v>48</v>
      </c>
      <c r="G395" s="7" t="s">
        <v>814</v>
      </c>
      <c r="H395" s="7" t="s">
        <v>2</v>
      </c>
      <c r="I395" s="7" t="s">
        <v>12</v>
      </c>
      <c r="J395" s="7"/>
      <c r="K395" s="7"/>
      <c r="L395" s="7"/>
      <c r="M395" s="7"/>
      <c r="N395" s="7"/>
      <c r="O395" s="6">
        <f t="shared" si="31"/>
        <v>0</v>
      </c>
      <c r="P395" s="7">
        <f t="shared" si="32"/>
        <v>-32247</v>
      </c>
      <c r="Q395" s="6" t="str">
        <f t="shared" si="33"/>
        <v>0-2 Days Resolution</v>
      </c>
      <c r="R395" s="7" t="str">
        <f t="shared" si="30"/>
        <v>NON-JIRA</v>
      </c>
      <c r="S395" s="7"/>
      <c r="T395" s="7" t="s">
        <v>97</v>
      </c>
      <c r="U395" s="7" t="s">
        <v>49</v>
      </c>
      <c r="V395" s="7">
        <v>210002000000</v>
      </c>
      <c r="W395" s="7"/>
      <c r="X395" s="8">
        <v>45143.313194444447</v>
      </c>
      <c r="Y395" s="7">
        <v>76455</v>
      </c>
      <c r="Z395" s="7" t="s">
        <v>50</v>
      </c>
      <c r="AA395" s="7" t="s">
        <v>1476</v>
      </c>
      <c r="AB395" s="7" t="s">
        <v>1477</v>
      </c>
      <c r="AC395" s="7"/>
      <c r="AD395" s="3" t="str">
        <f t="shared" si="34"/>
        <v>CincinnatiBell_DUKE ENERGY_76455</v>
      </c>
      <c r="AE395" s="7"/>
      <c r="AF395" s="7"/>
    </row>
    <row r="396" spans="1:32" x14ac:dyDescent="0.35">
      <c r="A396" s="6">
        <v>45146</v>
      </c>
      <c r="B396" s="6">
        <v>45143</v>
      </c>
      <c r="C396" s="7" t="s">
        <v>73</v>
      </c>
      <c r="D396" s="7" t="str">
        <f>VLOOKUP(C396,'Account Allocation'!B:K,10,0)</f>
        <v>Aditya Yadav</v>
      </c>
      <c r="E396" s="7" t="s">
        <v>529</v>
      </c>
      <c r="F396" s="7" t="s">
        <v>48</v>
      </c>
      <c r="G396" s="7" t="s">
        <v>815</v>
      </c>
      <c r="H396" s="7" t="s">
        <v>2</v>
      </c>
      <c r="I396" s="7" t="s">
        <v>12</v>
      </c>
      <c r="J396" s="7"/>
      <c r="K396" s="7"/>
      <c r="L396" s="7"/>
      <c r="M396" s="7"/>
      <c r="N396" s="7"/>
      <c r="O396" s="6">
        <f t="shared" si="31"/>
        <v>0</v>
      </c>
      <c r="P396" s="7">
        <f t="shared" si="32"/>
        <v>-32247</v>
      </c>
      <c r="Q396" s="6" t="str">
        <f t="shared" si="33"/>
        <v>0-2 Days Resolution</v>
      </c>
      <c r="R396" s="7" t="str">
        <f t="shared" si="30"/>
        <v>NON-JIRA</v>
      </c>
      <c r="S396" s="7"/>
      <c r="T396" s="7" t="s">
        <v>97</v>
      </c>
      <c r="U396" s="7" t="s">
        <v>49</v>
      </c>
      <c r="V396" s="7">
        <v>200542000000</v>
      </c>
      <c r="W396" s="7"/>
      <c r="X396" s="8">
        <v>45143.313194444447</v>
      </c>
      <c r="Y396" s="7">
        <v>76455</v>
      </c>
      <c r="Z396" s="7" t="s">
        <v>50</v>
      </c>
      <c r="AA396" s="7" t="s">
        <v>1478</v>
      </c>
      <c r="AB396" s="7" t="s">
        <v>1479</v>
      </c>
      <c r="AC396" s="7"/>
      <c r="AD396" s="3" t="str">
        <f t="shared" si="34"/>
        <v>CincinnatiBell_DUKE ENERGY_76455</v>
      </c>
      <c r="AE396" s="7"/>
      <c r="AF396" s="7"/>
    </row>
    <row r="397" spans="1:32" x14ac:dyDescent="0.35">
      <c r="A397" s="6">
        <v>45146</v>
      </c>
      <c r="B397" s="6">
        <v>45143</v>
      </c>
      <c r="C397" s="7" t="s">
        <v>73</v>
      </c>
      <c r="D397" s="7" t="str">
        <f>VLOOKUP(C397,'Account Allocation'!B:K,10,0)</f>
        <v>Aditya Yadav</v>
      </c>
      <c r="E397" s="7" t="s">
        <v>530</v>
      </c>
      <c r="F397" s="7" t="s">
        <v>48</v>
      </c>
      <c r="G397" s="7" t="s">
        <v>816</v>
      </c>
      <c r="H397" s="7" t="s">
        <v>2</v>
      </c>
      <c r="I397" s="7" t="s">
        <v>12</v>
      </c>
      <c r="J397" s="7"/>
      <c r="K397" s="7"/>
      <c r="L397" s="7"/>
      <c r="M397" s="7"/>
      <c r="N397" s="7"/>
      <c r="O397" s="6">
        <f t="shared" si="31"/>
        <v>0</v>
      </c>
      <c r="P397" s="7">
        <f t="shared" si="32"/>
        <v>-32247</v>
      </c>
      <c r="Q397" s="6" t="str">
        <f t="shared" si="33"/>
        <v>0-2 Days Resolution</v>
      </c>
      <c r="R397" s="7" t="str">
        <f t="shared" si="30"/>
        <v>NON-JIRA</v>
      </c>
      <c r="S397" s="7"/>
      <c r="T397" s="7" t="s">
        <v>97</v>
      </c>
      <c r="U397" s="7" t="s">
        <v>49</v>
      </c>
      <c r="V397" s="7">
        <v>200432000000</v>
      </c>
      <c r="W397" s="7"/>
      <c r="X397" s="8">
        <v>45143.313194444447</v>
      </c>
      <c r="Y397" s="7">
        <v>76455</v>
      </c>
      <c r="Z397" s="7" t="s">
        <v>50</v>
      </c>
      <c r="AA397" s="7" t="s">
        <v>1480</v>
      </c>
      <c r="AB397" s="7" t="s">
        <v>1481</v>
      </c>
      <c r="AC397" s="7"/>
      <c r="AD397" s="3" t="str">
        <f t="shared" si="34"/>
        <v>CincinnatiBell_DUKE ENERGY_76455</v>
      </c>
      <c r="AE397" s="7"/>
      <c r="AF397" s="7"/>
    </row>
    <row r="398" spans="1:32" x14ac:dyDescent="0.35">
      <c r="A398" s="6">
        <v>45146</v>
      </c>
      <c r="B398" s="6">
        <v>45143</v>
      </c>
      <c r="C398" s="7" t="s">
        <v>73</v>
      </c>
      <c r="D398" s="7" t="str">
        <f>VLOOKUP(C398,'Account Allocation'!B:K,10,0)</f>
        <v>Aditya Yadav</v>
      </c>
      <c r="E398" s="7" t="s">
        <v>531</v>
      </c>
      <c r="F398" s="7" t="s">
        <v>48</v>
      </c>
      <c r="G398" s="7" t="s">
        <v>817</v>
      </c>
      <c r="H398" s="7" t="s">
        <v>2</v>
      </c>
      <c r="I398" s="7" t="s">
        <v>12</v>
      </c>
      <c r="J398" s="7"/>
      <c r="K398" s="7"/>
      <c r="L398" s="7"/>
      <c r="M398" s="7"/>
      <c r="N398" s="7"/>
      <c r="O398" s="6">
        <f t="shared" si="31"/>
        <v>0</v>
      </c>
      <c r="P398" s="7">
        <f t="shared" si="32"/>
        <v>-32247</v>
      </c>
      <c r="Q398" s="6" t="str">
        <f t="shared" si="33"/>
        <v>0-2 Days Resolution</v>
      </c>
      <c r="R398" s="7" t="str">
        <f t="shared" si="30"/>
        <v>NON-JIRA</v>
      </c>
      <c r="S398" s="7"/>
      <c r="T398" s="7" t="s">
        <v>97</v>
      </c>
      <c r="U398" s="7" t="s">
        <v>49</v>
      </c>
      <c r="V398" s="7">
        <v>210002000000</v>
      </c>
      <c r="W398" s="7"/>
      <c r="X398" s="8">
        <v>45143.313194444447</v>
      </c>
      <c r="Y398" s="7">
        <v>76455</v>
      </c>
      <c r="Z398" s="7" t="s">
        <v>50</v>
      </c>
      <c r="AA398" s="7" t="s">
        <v>1482</v>
      </c>
      <c r="AB398" s="7" t="s">
        <v>1483</v>
      </c>
      <c r="AC398" s="7"/>
      <c r="AD398" s="3" t="str">
        <f t="shared" si="34"/>
        <v>CincinnatiBell_DUKE ENERGY_76455</v>
      </c>
      <c r="AE398" s="7"/>
      <c r="AF398" s="7"/>
    </row>
    <row r="399" spans="1:32" x14ac:dyDescent="0.35">
      <c r="A399" s="6">
        <v>45146</v>
      </c>
      <c r="B399" s="6">
        <v>45143</v>
      </c>
      <c r="C399" s="7" t="s">
        <v>73</v>
      </c>
      <c r="D399" s="7" t="str">
        <f>VLOOKUP(C399,'Account Allocation'!B:K,10,0)</f>
        <v>Aditya Yadav</v>
      </c>
      <c r="E399" s="7" t="s">
        <v>532</v>
      </c>
      <c r="F399" s="7" t="s">
        <v>48</v>
      </c>
      <c r="G399" s="7" t="s">
        <v>818</v>
      </c>
      <c r="H399" s="7" t="s">
        <v>2</v>
      </c>
      <c r="I399" s="7" t="s">
        <v>12</v>
      </c>
      <c r="J399" s="7"/>
      <c r="K399" s="7"/>
      <c r="L399" s="7"/>
      <c r="M399" s="7"/>
      <c r="N399" s="7"/>
      <c r="O399" s="6">
        <f t="shared" si="31"/>
        <v>0</v>
      </c>
      <c r="P399" s="7">
        <f t="shared" si="32"/>
        <v>-32247</v>
      </c>
      <c r="Q399" s="6" t="str">
        <f t="shared" si="33"/>
        <v>0-2 Days Resolution</v>
      </c>
      <c r="R399" s="7" t="str">
        <f t="shared" si="30"/>
        <v>NON-JIRA</v>
      </c>
      <c r="S399" s="7"/>
      <c r="T399" s="7" t="s">
        <v>97</v>
      </c>
      <c r="U399" s="7" t="s">
        <v>49</v>
      </c>
      <c r="V399" s="7">
        <v>200942000000</v>
      </c>
      <c r="W399" s="7"/>
      <c r="X399" s="8">
        <v>45143.313194444447</v>
      </c>
      <c r="Y399" s="7">
        <v>76455</v>
      </c>
      <c r="Z399" s="7" t="s">
        <v>50</v>
      </c>
      <c r="AA399" s="7" t="s">
        <v>1484</v>
      </c>
      <c r="AB399" s="7" t="s">
        <v>1485</v>
      </c>
      <c r="AC399" s="7"/>
      <c r="AD399" s="3" t="str">
        <f t="shared" si="34"/>
        <v>CincinnatiBell_DUKE ENERGY_76455</v>
      </c>
      <c r="AE399" s="7"/>
      <c r="AF399" s="7"/>
    </row>
    <row r="400" spans="1:32" x14ac:dyDescent="0.35">
      <c r="A400" s="6">
        <v>45146</v>
      </c>
      <c r="B400" s="6">
        <v>45143</v>
      </c>
      <c r="C400" s="7" t="s">
        <v>73</v>
      </c>
      <c r="D400" s="7" t="str">
        <f>VLOOKUP(C400,'Account Allocation'!B:K,10,0)</f>
        <v>Aditya Yadav</v>
      </c>
      <c r="E400" s="7" t="s">
        <v>533</v>
      </c>
      <c r="F400" s="7" t="s">
        <v>48</v>
      </c>
      <c r="G400" s="7" t="s">
        <v>819</v>
      </c>
      <c r="H400" s="7" t="s">
        <v>2</v>
      </c>
      <c r="I400" s="7" t="s">
        <v>12</v>
      </c>
      <c r="J400" s="7"/>
      <c r="K400" s="7"/>
      <c r="L400" s="7"/>
      <c r="M400" s="7"/>
      <c r="N400" s="7"/>
      <c r="O400" s="6">
        <f t="shared" si="31"/>
        <v>0</v>
      </c>
      <c r="P400" s="7">
        <f t="shared" si="32"/>
        <v>-32247</v>
      </c>
      <c r="Q400" s="6" t="str">
        <f t="shared" si="33"/>
        <v>0-2 Days Resolution</v>
      </c>
      <c r="R400" s="7" t="str">
        <f t="shared" si="30"/>
        <v>NON-JIRA</v>
      </c>
      <c r="S400" s="7"/>
      <c r="T400" s="7" t="s">
        <v>97</v>
      </c>
      <c r="U400" s="7" t="s">
        <v>49</v>
      </c>
      <c r="V400" s="7">
        <v>210002000000</v>
      </c>
      <c r="W400" s="7"/>
      <c r="X400" s="8">
        <v>45143.313194444447</v>
      </c>
      <c r="Y400" s="7">
        <v>76455</v>
      </c>
      <c r="Z400" s="7" t="s">
        <v>50</v>
      </c>
      <c r="AA400" s="7" t="s">
        <v>1486</v>
      </c>
      <c r="AB400" s="7" t="s">
        <v>1487</v>
      </c>
      <c r="AC400" s="7"/>
      <c r="AD400" s="3" t="str">
        <f t="shared" si="34"/>
        <v>CincinnatiBell_DUKE ENERGY_76455</v>
      </c>
      <c r="AE400" s="7"/>
      <c r="AF400" s="7"/>
    </row>
    <row r="401" spans="1:32" x14ac:dyDescent="0.35">
      <c r="A401" s="6">
        <v>45146</v>
      </c>
      <c r="B401" s="6">
        <v>45143</v>
      </c>
      <c r="C401" s="7" t="s">
        <v>73</v>
      </c>
      <c r="D401" s="7" t="str">
        <f>VLOOKUP(C401,'Account Allocation'!B:K,10,0)</f>
        <v>Aditya Yadav</v>
      </c>
      <c r="E401" s="7" t="s">
        <v>534</v>
      </c>
      <c r="F401" s="7" t="s">
        <v>48</v>
      </c>
      <c r="G401" s="7" t="s">
        <v>820</v>
      </c>
      <c r="H401" s="7" t="s">
        <v>2</v>
      </c>
      <c r="I401" s="7" t="s">
        <v>12</v>
      </c>
      <c r="J401" s="7"/>
      <c r="K401" s="7"/>
      <c r="L401" s="7"/>
      <c r="M401" s="7"/>
      <c r="N401" s="7"/>
      <c r="O401" s="6">
        <f t="shared" si="31"/>
        <v>0</v>
      </c>
      <c r="P401" s="7">
        <f t="shared" si="32"/>
        <v>-32247</v>
      </c>
      <c r="Q401" s="6" t="str">
        <f t="shared" si="33"/>
        <v>0-2 Days Resolution</v>
      </c>
      <c r="R401" s="7" t="str">
        <f t="shared" si="30"/>
        <v>NON-JIRA</v>
      </c>
      <c r="S401" s="7"/>
      <c r="T401" s="7" t="s">
        <v>97</v>
      </c>
      <c r="U401" s="7" t="s">
        <v>49</v>
      </c>
      <c r="V401" s="7">
        <v>200862000000</v>
      </c>
      <c r="W401" s="7"/>
      <c r="X401" s="8">
        <v>45143.313194444447</v>
      </c>
      <c r="Y401" s="7">
        <v>76455</v>
      </c>
      <c r="Z401" s="7" t="s">
        <v>50</v>
      </c>
      <c r="AA401" s="7" t="s">
        <v>1488</v>
      </c>
      <c r="AB401" s="7" t="s">
        <v>1489</v>
      </c>
      <c r="AC401" s="7"/>
      <c r="AD401" s="3" t="str">
        <f t="shared" si="34"/>
        <v>CincinnatiBell_DUKE ENERGY_76455</v>
      </c>
      <c r="AE401" s="7"/>
      <c r="AF401" s="7"/>
    </row>
    <row r="402" spans="1:32" x14ac:dyDescent="0.35">
      <c r="A402" s="6">
        <v>45146</v>
      </c>
      <c r="B402" s="6">
        <v>45143</v>
      </c>
      <c r="C402" s="7" t="s">
        <v>73</v>
      </c>
      <c r="D402" s="7" t="str">
        <f>VLOOKUP(C402,'Account Allocation'!B:K,10,0)</f>
        <v>Aditya Yadav</v>
      </c>
      <c r="E402" s="7" t="s">
        <v>535</v>
      </c>
      <c r="F402" s="7" t="s">
        <v>48</v>
      </c>
      <c r="G402" s="7" t="s">
        <v>821</v>
      </c>
      <c r="H402" s="7" t="s">
        <v>2</v>
      </c>
      <c r="I402" s="7" t="s">
        <v>12</v>
      </c>
      <c r="J402" s="7"/>
      <c r="K402" s="7"/>
      <c r="L402" s="7"/>
      <c r="M402" s="7"/>
      <c r="N402" s="7"/>
      <c r="O402" s="6">
        <f t="shared" si="31"/>
        <v>0</v>
      </c>
      <c r="P402" s="7">
        <f t="shared" si="32"/>
        <v>-32247</v>
      </c>
      <c r="Q402" s="6" t="str">
        <f t="shared" si="33"/>
        <v>0-2 Days Resolution</v>
      </c>
      <c r="R402" s="7" t="str">
        <f t="shared" si="30"/>
        <v>NON-JIRA</v>
      </c>
      <c r="S402" s="7"/>
      <c r="T402" s="7" t="s">
        <v>97</v>
      </c>
      <c r="U402" s="7" t="s">
        <v>49</v>
      </c>
      <c r="V402" s="7">
        <v>200542000000</v>
      </c>
      <c r="W402" s="7"/>
      <c r="X402" s="8">
        <v>45143.313194444447</v>
      </c>
      <c r="Y402" s="7">
        <v>76455</v>
      </c>
      <c r="Z402" s="7" t="s">
        <v>50</v>
      </c>
      <c r="AA402" s="7" t="s">
        <v>1490</v>
      </c>
      <c r="AB402" s="7" t="s">
        <v>1491</v>
      </c>
      <c r="AC402" s="7"/>
      <c r="AD402" s="3" t="str">
        <f t="shared" si="34"/>
        <v>CincinnatiBell_DUKE ENERGY_76455</v>
      </c>
      <c r="AE402" s="7"/>
      <c r="AF402" s="7"/>
    </row>
    <row r="403" spans="1:32" x14ac:dyDescent="0.35">
      <c r="A403" s="6">
        <v>45146</v>
      </c>
      <c r="B403" s="6">
        <v>45143</v>
      </c>
      <c r="C403" s="7" t="s">
        <v>73</v>
      </c>
      <c r="D403" s="7" t="str">
        <f>VLOOKUP(C403,'Account Allocation'!B:K,10,0)</f>
        <v>Aditya Yadav</v>
      </c>
      <c r="E403" s="7" t="s">
        <v>536</v>
      </c>
      <c r="F403" s="7" t="s">
        <v>48</v>
      </c>
      <c r="G403" s="7" t="s">
        <v>822</v>
      </c>
      <c r="H403" s="7" t="s">
        <v>2</v>
      </c>
      <c r="I403" s="7" t="s">
        <v>12</v>
      </c>
      <c r="J403" s="7"/>
      <c r="K403" s="7"/>
      <c r="L403" s="7"/>
      <c r="M403" s="7"/>
      <c r="N403" s="7"/>
      <c r="O403" s="6">
        <f t="shared" si="31"/>
        <v>0</v>
      </c>
      <c r="P403" s="7">
        <f t="shared" si="32"/>
        <v>-32247</v>
      </c>
      <c r="Q403" s="6" t="str">
        <f t="shared" si="33"/>
        <v>0-2 Days Resolution</v>
      </c>
      <c r="R403" s="7" t="str">
        <f t="shared" si="30"/>
        <v>NON-JIRA</v>
      </c>
      <c r="S403" s="7"/>
      <c r="T403" s="7" t="s">
        <v>97</v>
      </c>
      <c r="U403" s="7" t="s">
        <v>49</v>
      </c>
      <c r="V403" s="7">
        <v>210002000000</v>
      </c>
      <c r="W403" s="7"/>
      <c r="X403" s="8">
        <v>45143.313194444447</v>
      </c>
      <c r="Y403" s="7">
        <v>76455</v>
      </c>
      <c r="Z403" s="7" t="s">
        <v>50</v>
      </c>
      <c r="AA403" s="7" t="s">
        <v>1492</v>
      </c>
      <c r="AB403" s="7" t="s">
        <v>1493</v>
      </c>
      <c r="AC403" s="7"/>
      <c r="AD403" s="3" t="str">
        <f t="shared" si="34"/>
        <v>CincinnatiBell_DUKE ENERGY_76455</v>
      </c>
      <c r="AE403" s="7"/>
      <c r="AF403" s="7"/>
    </row>
    <row r="404" spans="1:32" x14ac:dyDescent="0.35">
      <c r="A404" s="6">
        <v>45146</v>
      </c>
      <c r="B404" s="6">
        <v>45143</v>
      </c>
      <c r="C404" s="7" t="s">
        <v>73</v>
      </c>
      <c r="D404" s="7" t="str">
        <f>VLOOKUP(C404,'Account Allocation'!B:K,10,0)</f>
        <v>Aditya Yadav</v>
      </c>
      <c r="E404" s="7" t="s">
        <v>537</v>
      </c>
      <c r="F404" s="7" t="s">
        <v>48</v>
      </c>
      <c r="G404" s="7" t="s">
        <v>823</v>
      </c>
      <c r="H404" s="7" t="s">
        <v>2</v>
      </c>
      <c r="I404" s="7" t="s">
        <v>12</v>
      </c>
      <c r="J404" s="7"/>
      <c r="K404" s="7"/>
      <c r="L404" s="7"/>
      <c r="M404" s="7"/>
      <c r="N404" s="7"/>
      <c r="O404" s="6">
        <f t="shared" si="31"/>
        <v>0</v>
      </c>
      <c r="P404" s="7">
        <f t="shared" si="32"/>
        <v>-32247</v>
      </c>
      <c r="Q404" s="6" t="str">
        <f t="shared" si="33"/>
        <v>0-2 Days Resolution</v>
      </c>
      <c r="R404" s="7" t="str">
        <f t="shared" si="30"/>
        <v>NON-JIRA</v>
      </c>
      <c r="S404" s="7"/>
      <c r="T404" s="7" t="s">
        <v>97</v>
      </c>
      <c r="U404" s="7" t="s">
        <v>49</v>
      </c>
      <c r="V404" s="7">
        <v>200432000000</v>
      </c>
      <c r="W404" s="7"/>
      <c r="X404" s="8">
        <v>45143.313194444447</v>
      </c>
      <c r="Y404" s="7">
        <v>76455</v>
      </c>
      <c r="Z404" s="7" t="s">
        <v>50</v>
      </c>
      <c r="AA404" s="7" t="s">
        <v>1494</v>
      </c>
      <c r="AB404" s="7" t="s">
        <v>1495</v>
      </c>
      <c r="AC404" s="7"/>
      <c r="AD404" s="3" t="str">
        <f t="shared" si="34"/>
        <v>CincinnatiBell_DUKE ENERGY_76455</v>
      </c>
      <c r="AE404" s="7"/>
      <c r="AF404" s="7"/>
    </row>
    <row r="405" spans="1:32" x14ac:dyDescent="0.35">
      <c r="A405" s="6">
        <v>45146</v>
      </c>
      <c r="B405" s="6">
        <v>45143</v>
      </c>
      <c r="C405" s="7" t="s">
        <v>73</v>
      </c>
      <c r="D405" s="7" t="str">
        <f>VLOOKUP(C405,'Account Allocation'!B:K,10,0)</f>
        <v>Aditya Yadav</v>
      </c>
      <c r="E405" s="7" t="s">
        <v>538</v>
      </c>
      <c r="F405" s="7" t="s">
        <v>48</v>
      </c>
      <c r="G405" s="7" t="s">
        <v>824</v>
      </c>
      <c r="H405" s="7" t="s">
        <v>2</v>
      </c>
      <c r="I405" s="7" t="s">
        <v>12</v>
      </c>
      <c r="J405" s="7"/>
      <c r="K405" s="7"/>
      <c r="L405" s="7"/>
      <c r="M405" s="7"/>
      <c r="N405" s="7"/>
      <c r="O405" s="6">
        <f t="shared" si="31"/>
        <v>0</v>
      </c>
      <c r="P405" s="7">
        <f t="shared" si="32"/>
        <v>-32247</v>
      </c>
      <c r="Q405" s="6" t="str">
        <f t="shared" si="33"/>
        <v>0-2 Days Resolution</v>
      </c>
      <c r="R405" s="7" t="str">
        <f t="shared" si="30"/>
        <v>NON-JIRA</v>
      </c>
      <c r="S405" s="7"/>
      <c r="T405" s="7" t="s">
        <v>97</v>
      </c>
      <c r="U405" s="7" t="s">
        <v>49</v>
      </c>
      <c r="V405" s="7">
        <v>200352000000</v>
      </c>
      <c r="W405" s="7"/>
      <c r="X405" s="8">
        <v>45143.313194444447</v>
      </c>
      <c r="Y405" s="7">
        <v>76455</v>
      </c>
      <c r="Z405" s="7" t="s">
        <v>50</v>
      </c>
      <c r="AA405" s="7" t="s">
        <v>1496</v>
      </c>
      <c r="AB405" s="7" t="s">
        <v>1497</v>
      </c>
      <c r="AC405" s="7"/>
      <c r="AD405" s="3" t="str">
        <f t="shared" si="34"/>
        <v>CincinnatiBell_DUKE ENERGY_76455</v>
      </c>
      <c r="AE405" s="7"/>
      <c r="AF405" s="7"/>
    </row>
    <row r="406" spans="1:32" x14ac:dyDescent="0.35">
      <c r="A406" s="6">
        <v>45146</v>
      </c>
      <c r="B406" s="6">
        <v>45143</v>
      </c>
      <c r="C406" s="7" t="s">
        <v>73</v>
      </c>
      <c r="D406" s="7" t="str">
        <f>VLOOKUP(C406,'Account Allocation'!B:K,10,0)</f>
        <v>Aditya Yadav</v>
      </c>
      <c r="E406" s="7" t="s">
        <v>539</v>
      </c>
      <c r="F406" s="7" t="s">
        <v>48</v>
      </c>
      <c r="G406" s="7" t="s">
        <v>825</v>
      </c>
      <c r="H406" s="7" t="s">
        <v>2</v>
      </c>
      <c r="I406" s="7" t="s">
        <v>12</v>
      </c>
      <c r="J406" s="7"/>
      <c r="K406" s="7"/>
      <c r="L406" s="7"/>
      <c r="M406" s="7"/>
      <c r="N406" s="7"/>
      <c r="O406" s="6">
        <f t="shared" si="31"/>
        <v>0</v>
      </c>
      <c r="P406" s="7">
        <f t="shared" si="32"/>
        <v>-32247</v>
      </c>
      <c r="Q406" s="6" t="str">
        <f t="shared" si="33"/>
        <v>0-2 Days Resolution</v>
      </c>
      <c r="R406" s="7" t="str">
        <f t="shared" si="30"/>
        <v>NON-JIRA</v>
      </c>
      <c r="S406" s="7"/>
      <c r="T406" s="7" t="s">
        <v>97</v>
      </c>
      <c r="U406" s="7" t="s">
        <v>49</v>
      </c>
      <c r="V406" s="7">
        <v>210002000000</v>
      </c>
      <c r="W406" s="7"/>
      <c r="X406" s="8">
        <v>45143.313194444447</v>
      </c>
      <c r="Y406" s="7">
        <v>76455</v>
      </c>
      <c r="Z406" s="7" t="s">
        <v>50</v>
      </c>
      <c r="AA406" s="7" t="s">
        <v>1498</v>
      </c>
      <c r="AB406" s="7" t="s">
        <v>1499</v>
      </c>
      <c r="AC406" s="7"/>
      <c r="AD406" s="3" t="str">
        <f t="shared" si="34"/>
        <v>CincinnatiBell_DUKE ENERGY_76455</v>
      </c>
      <c r="AE406" s="7"/>
      <c r="AF406" s="7"/>
    </row>
    <row r="407" spans="1:32" x14ac:dyDescent="0.35">
      <c r="A407" s="6">
        <v>45146</v>
      </c>
      <c r="B407" s="6">
        <v>45143</v>
      </c>
      <c r="C407" s="7" t="s">
        <v>73</v>
      </c>
      <c r="D407" s="7" t="str">
        <f>VLOOKUP(C407,'Account Allocation'!B:K,10,0)</f>
        <v>Aditya Yadav</v>
      </c>
      <c r="E407" s="7" t="s">
        <v>540</v>
      </c>
      <c r="F407" s="7" t="s">
        <v>48</v>
      </c>
      <c r="G407" s="7" t="s">
        <v>826</v>
      </c>
      <c r="H407" s="7" t="s">
        <v>2</v>
      </c>
      <c r="I407" s="7" t="s">
        <v>12</v>
      </c>
      <c r="J407" s="7"/>
      <c r="K407" s="7"/>
      <c r="L407" s="7"/>
      <c r="M407" s="7"/>
      <c r="N407" s="7"/>
      <c r="O407" s="6">
        <f t="shared" si="31"/>
        <v>0</v>
      </c>
      <c r="P407" s="7">
        <f t="shared" si="32"/>
        <v>-32247</v>
      </c>
      <c r="Q407" s="6" t="str">
        <f t="shared" si="33"/>
        <v>0-2 Days Resolution</v>
      </c>
      <c r="R407" s="7" t="str">
        <f t="shared" si="30"/>
        <v>NON-JIRA</v>
      </c>
      <c r="S407" s="7"/>
      <c r="T407" s="7" t="s">
        <v>97</v>
      </c>
      <c r="U407" s="7" t="s">
        <v>49</v>
      </c>
      <c r="V407" s="7">
        <v>200662000000</v>
      </c>
      <c r="W407" s="7"/>
      <c r="X407" s="8">
        <v>45143.313194444447</v>
      </c>
      <c r="Y407" s="7">
        <v>76455</v>
      </c>
      <c r="Z407" s="7" t="s">
        <v>50</v>
      </c>
      <c r="AA407" s="7" t="s">
        <v>1500</v>
      </c>
      <c r="AB407" s="7" t="s">
        <v>1501</v>
      </c>
      <c r="AC407" s="7"/>
      <c r="AD407" s="3" t="str">
        <f t="shared" si="34"/>
        <v>CincinnatiBell_DUKE ENERGY_76455</v>
      </c>
      <c r="AE407" s="7"/>
      <c r="AF407" s="7"/>
    </row>
    <row r="408" spans="1:32" x14ac:dyDescent="0.35">
      <c r="A408" s="6">
        <v>45146</v>
      </c>
      <c r="B408" s="6">
        <v>45143</v>
      </c>
      <c r="C408" s="7" t="s">
        <v>73</v>
      </c>
      <c r="D408" s="7" t="str">
        <f>VLOOKUP(C408,'Account Allocation'!B:K,10,0)</f>
        <v>Aditya Yadav</v>
      </c>
      <c r="E408" s="7" t="s">
        <v>541</v>
      </c>
      <c r="F408" s="7" t="s">
        <v>48</v>
      </c>
      <c r="G408" s="7" t="s">
        <v>827</v>
      </c>
      <c r="H408" s="7" t="s">
        <v>2</v>
      </c>
      <c r="I408" s="7" t="s">
        <v>12</v>
      </c>
      <c r="J408" s="7"/>
      <c r="K408" s="7"/>
      <c r="L408" s="7"/>
      <c r="M408" s="7"/>
      <c r="N408" s="7"/>
      <c r="O408" s="6">
        <f t="shared" si="31"/>
        <v>0</v>
      </c>
      <c r="P408" s="7">
        <f t="shared" si="32"/>
        <v>-32247</v>
      </c>
      <c r="Q408" s="6" t="str">
        <f t="shared" si="33"/>
        <v>0-2 Days Resolution</v>
      </c>
      <c r="R408" s="7" t="str">
        <f t="shared" si="30"/>
        <v>NON-JIRA</v>
      </c>
      <c r="S408" s="7"/>
      <c r="T408" s="7" t="s">
        <v>97</v>
      </c>
      <c r="U408" s="7" t="s">
        <v>49</v>
      </c>
      <c r="V408" s="7">
        <v>200672000000</v>
      </c>
      <c r="W408" s="7"/>
      <c r="X408" s="8">
        <v>45143.313194444447</v>
      </c>
      <c r="Y408" s="7">
        <v>76455</v>
      </c>
      <c r="Z408" s="7" t="s">
        <v>50</v>
      </c>
      <c r="AA408" s="7" t="s">
        <v>1502</v>
      </c>
      <c r="AB408" s="7" t="s">
        <v>1503</v>
      </c>
      <c r="AC408" s="7"/>
      <c r="AD408" s="3" t="str">
        <f t="shared" si="34"/>
        <v>CincinnatiBell_DUKE ENERGY_76455</v>
      </c>
      <c r="AE408" s="7"/>
      <c r="AF408" s="7"/>
    </row>
    <row r="409" spans="1:32" x14ac:dyDescent="0.35">
      <c r="A409" s="6">
        <v>45146</v>
      </c>
      <c r="B409" s="6">
        <v>45143</v>
      </c>
      <c r="C409" s="7" t="s">
        <v>73</v>
      </c>
      <c r="D409" s="7" t="str">
        <f>VLOOKUP(C409,'Account Allocation'!B:K,10,0)</f>
        <v>Aditya Yadav</v>
      </c>
      <c r="E409" s="7" t="s">
        <v>542</v>
      </c>
      <c r="F409" s="7" t="s">
        <v>48</v>
      </c>
      <c r="G409" s="7" t="s">
        <v>828</v>
      </c>
      <c r="H409" s="7" t="s">
        <v>2</v>
      </c>
      <c r="I409" s="7" t="s">
        <v>12</v>
      </c>
      <c r="J409" s="7"/>
      <c r="K409" s="7"/>
      <c r="L409" s="7"/>
      <c r="M409" s="7"/>
      <c r="N409" s="7"/>
      <c r="O409" s="6">
        <f t="shared" si="31"/>
        <v>0</v>
      </c>
      <c r="P409" s="7">
        <f t="shared" si="32"/>
        <v>-32247</v>
      </c>
      <c r="Q409" s="6" t="str">
        <f t="shared" si="33"/>
        <v>0-2 Days Resolution</v>
      </c>
      <c r="R409" s="7" t="str">
        <f t="shared" si="30"/>
        <v>NON-JIRA</v>
      </c>
      <c r="S409" s="7"/>
      <c r="T409" s="7" t="s">
        <v>97</v>
      </c>
      <c r="U409" s="7" t="s">
        <v>49</v>
      </c>
      <c r="V409" s="7">
        <v>210002000000</v>
      </c>
      <c r="W409" s="7"/>
      <c r="X409" s="8">
        <v>45143.313194444447</v>
      </c>
      <c r="Y409" s="7">
        <v>76455</v>
      </c>
      <c r="Z409" s="7" t="s">
        <v>50</v>
      </c>
      <c r="AA409" s="7" t="s">
        <v>1504</v>
      </c>
      <c r="AB409" s="7" t="s">
        <v>1505</v>
      </c>
      <c r="AC409" s="7"/>
      <c r="AD409" s="3" t="str">
        <f t="shared" si="34"/>
        <v>CincinnatiBell_DUKE ENERGY_76455</v>
      </c>
      <c r="AE409" s="7"/>
      <c r="AF409" s="7"/>
    </row>
    <row r="410" spans="1:32" x14ac:dyDescent="0.35">
      <c r="A410" s="6">
        <v>45146</v>
      </c>
      <c r="B410" s="6">
        <v>45143</v>
      </c>
      <c r="C410" s="7" t="s">
        <v>73</v>
      </c>
      <c r="D410" s="7" t="str">
        <f>VLOOKUP(C410,'Account Allocation'!B:K,10,0)</f>
        <v>Aditya Yadav</v>
      </c>
      <c r="E410" s="7" t="s">
        <v>543</v>
      </c>
      <c r="F410" s="7" t="s">
        <v>48</v>
      </c>
      <c r="G410" s="7" t="s">
        <v>829</v>
      </c>
      <c r="H410" s="7" t="s">
        <v>2</v>
      </c>
      <c r="I410" s="7" t="s">
        <v>12</v>
      </c>
      <c r="J410" s="7"/>
      <c r="K410" s="7"/>
      <c r="L410" s="7"/>
      <c r="M410" s="7"/>
      <c r="N410" s="7"/>
      <c r="O410" s="6">
        <f t="shared" si="31"/>
        <v>0</v>
      </c>
      <c r="P410" s="7">
        <f t="shared" si="32"/>
        <v>-32247</v>
      </c>
      <c r="Q410" s="6" t="str">
        <f t="shared" si="33"/>
        <v>0-2 Days Resolution</v>
      </c>
      <c r="R410" s="7" t="str">
        <f t="shared" si="30"/>
        <v>NON-JIRA</v>
      </c>
      <c r="S410" s="7"/>
      <c r="T410" s="7" t="s">
        <v>97</v>
      </c>
      <c r="U410" s="7" t="s">
        <v>49</v>
      </c>
      <c r="V410" s="7">
        <v>210002000000</v>
      </c>
      <c r="W410" s="7"/>
      <c r="X410" s="8">
        <v>45143.313194444447</v>
      </c>
      <c r="Y410" s="7">
        <v>76455</v>
      </c>
      <c r="Z410" s="7" t="s">
        <v>50</v>
      </c>
      <c r="AA410" s="7" t="s">
        <v>1506</v>
      </c>
      <c r="AB410" s="7" t="s">
        <v>1507</v>
      </c>
      <c r="AC410" s="7"/>
      <c r="AD410" s="3" t="str">
        <f t="shared" si="34"/>
        <v>CincinnatiBell_DUKE ENERGY_76455</v>
      </c>
      <c r="AE410" s="7"/>
      <c r="AF410" s="7"/>
    </row>
    <row r="411" spans="1:32" x14ac:dyDescent="0.35">
      <c r="A411" s="6">
        <v>45146</v>
      </c>
      <c r="B411" s="6">
        <v>45143</v>
      </c>
      <c r="C411" s="7" t="s">
        <v>73</v>
      </c>
      <c r="D411" s="7" t="str">
        <f>VLOOKUP(C411,'Account Allocation'!B:K,10,0)</f>
        <v>Aditya Yadav</v>
      </c>
      <c r="E411" s="7" t="s">
        <v>544</v>
      </c>
      <c r="F411" s="7" t="s">
        <v>48</v>
      </c>
      <c r="G411" s="7" t="s">
        <v>830</v>
      </c>
      <c r="H411" s="7" t="s">
        <v>2</v>
      </c>
      <c r="I411" s="7" t="s">
        <v>12</v>
      </c>
      <c r="J411" s="7"/>
      <c r="K411" s="7"/>
      <c r="L411" s="7"/>
      <c r="M411" s="7"/>
      <c r="N411" s="7"/>
      <c r="O411" s="6">
        <f t="shared" si="31"/>
        <v>0</v>
      </c>
      <c r="P411" s="7">
        <f t="shared" si="32"/>
        <v>-32247</v>
      </c>
      <c r="Q411" s="6" t="str">
        <f t="shared" si="33"/>
        <v>0-2 Days Resolution</v>
      </c>
      <c r="R411" s="7" t="str">
        <f t="shared" si="30"/>
        <v>NON-JIRA</v>
      </c>
      <c r="S411" s="7"/>
      <c r="T411" s="7" t="s">
        <v>97</v>
      </c>
      <c r="U411" s="7" t="s">
        <v>49</v>
      </c>
      <c r="V411" s="7">
        <v>200542000000</v>
      </c>
      <c r="W411" s="7"/>
      <c r="X411" s="8">
        <v>45143.313194444447</v>
      </c>
      <c r="Y411" s="7">
        <v>76455</v>
      </c>
      <c r="Z411" s="7" t="s">
        <v>50</v>
      </c>
      <c r="AA411" s="7" t="s">
        <v>1508</v>
      </c>
      <c r="AB411" s="7" t="s">
        <v>1509</v>
      </c>
      <c r="AC411" s="7"/>
      <c r="AD411" s="3" t="str">
        <f t="shared" si="34"/>
        <v>CincinnatiBell_DUKE ENERGY_76455</v>
      </c>
      <c r="AE411" s="7"/>
      <c r="AF411" s="7"/>
    </row>
    <row r="412" spans="1:32" x14ac:dyDescent="0.35">
      <c r="A412" s="6">
        <v>45146</v>
      </c>
      <c r="B412" s="6">
        <v>45143</v>
      </c>
      <c r="C412" s="7" t="s">
        <v>73</v>
      </c>
      <c r="D412" s="7" t="str">
        <f>VLOOKUP(C412,'Account Allocation'!B:K,10,0)</f>
        <v>Aditya Yadav</v>
      </c>
      <c r="E412" s="7" t="s">
        <v>545</v>
      </c>
      <c r="F412" s="7" t="s">
        <v>48</v>
      </c>
      <c r="G412" s="7" t="s">
        <v>831</v>
      </c>
      <c r="H412" s="7" t="s">
        <v>2</v>
      </c>
      <c r="I412" s="7" t="s">
        <v>12</v>
      </c>
      <c r="J412" s="7"/>
      <c r="K412" s="7"/>
      <c r="L412" s="7"/>
      <c r="M412" s="7"/>
      <c r="N412" s="7"/>
      <c r="O412" s="6">
        <f t="shared" si="31"/>
        <v>0</v>
      </c>
      <c r="P412" s="7">
        <f t="shared" si="32"/>
        <v>-32247</v>
      </c>
      <c r="Q412" s="6" t="str">
        <f t="shared" si="33"/>
        <v>0-2 Days Resolution</v>
      </c>
      <c r="R412" s="7" t="str">
        <f t="shared" si="30"/>
        <v>NON-JIRA</v>
      </c>
      <c r="S412" s="7"/>
      <c r="T412" s="7" t="s">
        <v>97</v>
      </c>
      <c r="U412" s="7" t="s">
        <v>49</v>
      </c>
      <c r="V412" s="7">
        <v>200442000000</v>
      </c>
      <c r="W412" s="7"/>
      <c r="X412" s="8">
        <v>45143.313194444447</v>
      </c>
      <c r="Y412" s="7">
        <v>76455</v>
      </c>
      <c r="Z412" s="7" t="s">
        <v>50</v>
      </c>
      <c r="AA412" s="7" t="s">
        <v>1510</v>
      </c>
      <c r="AB412" s="7" t="s">
        <v>1511</v>
      </c>
      <c r="AC412" s="7"/>
      <c r="AD412" s="3" t="str">
        <f t="shared" si="34"/>
        <v>CincinnatiBell_DUKE ENERGY_76455</v>
      </c>
      <c r="AE412" s="7"/>
      <c r="AF412" s="7"/>
    </row>
    <row r="413" spans="1:32" x14ac:dyDescent="0.35">
      <c r="A413" s="6">
        <v>45146</v>
      </c>
      <c r="B413" s="6">
        <v>45143</v>
      </c>
      <c r="C413" s="7" t="s">
        <v>73</v>
      </c>
      <c r="D413" s="7" t="str">
        <f>VLOOKUP(C413,'Account Allocation'!B:K,10,0)</f>
        <v>Aditya Yadav</v>
      </c>
      <c r="E413" s="7" t="s">
        <v>546</v>
      </c>
      <c r="F413" s="7" t="s">
        <v>48</v>
      </c>
      <c r="G413" s="7" t="s">
        <v>832</v>
      </c>
      <c r="H413" s="7" t="s">
        <v>2</v>
      </c>
      <c r="I413" s="7" t="s">
        <v>12</v>
      </c>
      <c r="J413" s="7"/>
      <c r="K413" s="7"/>
      <c r="L413" s="7"/>
      <c r="M413" s="7"/>
      <c r="N413" s="7"/>
      <c r="O413" s="6">
        <f t="shared" si="31"/>
        <v>0</v>
      </c>
      <c r="P413" s="7">
        <f t="shared" si="32"/>
        <v>-32247</v>
      </c>
      <c r="Q413" s="6" t="str">
        <f t="shared" si="33"/>
        <v>0-2 Days Resolution</v>
      </c>
      <c r="R413" s="7" t="str">
        <f t="shared" si="30"/>
        <v>NON-JIRA</v>
      </c>
      <c r="S413" s="7"/>
      <c r="T413" s="7" t="s">
        <v>97</v>
      </c>
      <c r="U413" s="7" t="s">
        <v>49</v>
      </c>
      <c r="V413" s="7">
        <v>200062000000</v>
      </c>
      <c r="W413" s="7"/>
      <c r="X413" s="8">
        <v>45143.313194444447</v>
      </c>
      <c r="Y413" s="7">
        <v>76455</v>
      </c>
      <c r="Z413" s="7" t="s">
        <v>50</v>
      </c>
      <c r="AA413" s="7" t="s">
        <v>1512</v>
      </c>
      <c r="AB413" s="7" t="s">
        <v>1513</v>
      </c>
      <c r="AC413" s="7"/>
      <c r="AD413" s="3" t="str">
        <f t="shared" si="34"/>
        <v>CincinnatiBell_DUKE ENERGY_76455</v>
      </c>
      <c r="AE413" s="7"/>
      <c r="AF413" s="7"/>
    </row>
    <row r="414" spans="1:32" x14ac:dyDescent="0.35">
      <c r="A414" s="6">
        <v>45146</v>
      </c>
      <c r="B414" s="6">
        <v>45143</v>
      </c>
      <c r="C414" s="7" t="s">
        <v>73</v>
      </c>
      <c r="D414" s="7" t="str">
        <f>VLOOKUP(C414,'Account Allocation'!B:K,10,0)</f>
        <v>Aditya Yadav</v>
      </c>
      <c r="E414" s="7" t="s">
        <v>547</v>
      </c>
      <c r="F414" s="7" t="s">
        <v>48</v>
      </c>
      <c r="G414" s="7" t="s">
        <v>833</v>
      </c>
      <c r="H414" s="7" t="s">
        <v>2</v>
      </c>
      <c r="I414" s="7" t="s">
        <v>12</v>
      </c>
      <c r="J414" s="7"/>
      <c r="K414" s="7"/>
      <c r="L414" s="7"/>
      <c r="M414" s="7"/>
      <c r="N414" s="7"/>
      <c r="O414" s="6">
        <f t="shared" si="31"/>
        <v>0</v>
      </c>
      <c r="P414" s="7">
        <f t="shared" si="32"/>
        <v>-32247</v>
      </c>
      <c r="Q414" s="6" t="str">
        <f t="shared" si="33"/>
        <v>0-2 Days Resolution</v>
      </c>
      <c r="R414" s="7" t="str">
        <f t="shared" si="30"/>
        <v>NON-JIRA</v>
      </c>
      <c r="S414" s="7"/>
      <c r="T414" s="7" t="s">
        <v>97</v>
      </c>
      <c r="U414" s="7" t="s">
        <v>49</v>
      </c>
      <c r="V414" s="7">
        <v>210002000000</v>
      </c>
      <c r="W414" s="7"/>
      <c r="X414" s="8">
        <v>45143.313194444447</v>
      </c>
      <c r="Y414" s="7">
        <v>76455</v>
      </c>
      <c r="Z414" s="7" t="s">
        <v>50</v>
      </c>
      <c r="AA414" s="7" t="s">
        <v>1514</v>
      </c>
      <c r="AB414" s="7" t="s">
        <v>1515</v>
      </c>
      <c r="AC414" s="7"/>
      <c r="AD414" s="3" t="str">
        <f t="shared" si="34"/>
        <v>CincinnatiBell_DUKE ENERGY_76455</v>
      </c>
      <c r="AE414" s="7"/>
      <c r="AF414" s="7"/>
    </row>
    <row r="415" spans="1:32" x14ac:dyDescent="0.35">
      <c r="A415" s="6">
        <v>45146</v>
      </c>
      <c r="B415" s="6">
        <v>45143</v>
      </c>
      <c r="C415" s="7" t="s">
        <v>73</v>
      </c>
      <c r="D415" s="7" t="str">
        <f>VLOOKUP(C415,'Account Allocation'!B:K,10,0)</f>
        <v>Aditya Yadav</v>
      </c>
      <c r="E415" s="7" t="s">
        <v>548</v>
      </c>
      <c r="F415" s="7" t="s">
        <v>48</v>
      </c>
      <c r="G415" s="7" t="s">
        <v>834</v>
      </c>
      <c r="H415" s="7" t="s">
        <v>2</v>
      </c>
      <c r="I415" s="7" t="s">
        <v>12</v>
      </c>
      <c r="J415" s="7"/>
      <c r="K415" s="7"/>
      <c r="L415" s="7"/>
      <c r="M415" s="7"/>
      <c r="N415" s="7"/>
      <c r="O415" s="6">
        <f t="shared" si="31"/>
        <v>0</v>
      </c>
      <c r="P415" s="7">
        <f t="shared" si="32"/>
        <v>-32247</v>
      </c>
      <c r="Q415" s="6" t="str">
        <f t="shared" si="33"/>
        <v>0-2 Days Resolution</v>
      </c>
      <c r="R415" s="7" t="str">
        <f t="shared" si="30"/>
        <v>NON-JIRA</v>
      </c>
      <c r="S415" s="7"/>
      <c r="T415" s="7" t="s">
        <v>97</v>
      </c>
      <c r="U415" s="7" t="s">
        <v>49</v>
      </c>
      <c r="V415" s="7">
        <v>210002000000</v>
      </c>
      <c r="W415" s="7"/>
      <c r="X415" s="8">
        <v>45143.313194444447</v>
      </c>
      <c r="Y415" s="7">
        <v>76455</v>
      </c>
      <c r="Z415" s="7" t="s">
        <v>50</v>
      </c>
      <c r="AA415" s="7" t="s">
        <v>1516</v>
      </c>
      <c r="AB415" s="7" t="s">
        <v>1517</v>
      </c>
      <c r="AC415" s="7"/>
      <c r="AD415" s="3" t="str">
        <f t="shared" si="34"/>
        <v>CincinnatiBell_DUKE ENERGY_76455</v>
      </c>
      <c r="AE415" s="7"/>
      <c r="AF415" s="7"/>
    </row>
    <row r="416" spans="1:32" x14ac:dyDescent="0.35">
      <c r="A416" s="6">
        <v>45146</v>
      </c>
      <c r="B416" s="6">
        <v>45143</v>
      </c>
      <c r="C416" s="7" t="s">
        <v>73</v>
      </c>
      <c r="D416" s="7" t="str">
        <f>VLOOKUP(C416,'Account Allocation'!B:K,10,0)</f>
        <v>Aditya Yadav</v>
      </c>
      <c r="E416" s="7" t="s">
        <v>549</v>
      </c>
      <c r="F416" s="7" t="s">
        <v>48</v>
      </c>
      <c r="G416" s="7" t="s">
        <v>835</v>
      </c>
      <c r="H416" s="7" t="s">
        <v>2</v>
      </c>
      <c r="I416" s="7" t="s">
        <v>12</v>
      </c>
      <c r="J416" s="7"/>
      <c r="K416" s="7"/>
      <c r="L416" s="7"/>
      <c r="M416" s="7"/>
      <c r="N416" s="7"/>
      <c r="O416" s="6">
        <f t="shared" si="31"/>
        <v>0</v>
      </c>
      <c r="P416" s="7">
        <f t="shared" si="32"/>
        <v>-32247</v>
      </c>
      <c r="Q416" s="6" t="str">
        <f t="shared" si="33"/>
        <v>0-2 Days Resolution</v>
      </c>
      <c r="R416" s="7" t="str">
        <f t="shared" si="30"/>
        <v>NON-JIRA</v>
      </c>
      <c r="S416" s="7"/>
      <c r="T416" s="7" t="s">
        <v>97</v>
      </c>
      <c r="U416" s="7" t="s">
        <v>49</v>
      </c>
      <c r="V416" s="7">
        <v>210002000000</v>
      </c>
      <c r="W416" s="7"/>
      <c r="X416" s="8">
        <v>45143.313194444447</v>
      </c>
      <c r="Y416" s="7">
        <v>76455</v>
      </c>
      <c r="Z416" s="7" t="s">
        <v>50</v>
      </c>
      <c r="AA416" s="7" t="s">
        <v>1518</v>
      </c>
      <c r="AB416" s="7" t="s">
        <v>1519</v>
      </c>
      <c r="AC416" s="7"/>
      <c r="AD416" s="3" t="str">
        <f t="shared" si="34"/>
        <v>CincinnatiBell_DUKE ENERGY_76455</v>
      </c>
      <c r="AE416" s="7"/>
      <c r="AF416" s="7"/>
    </row>
    <row r="417" spans="1:32" x14ac:dyDescent="0.35">
      <c r="A417" s="6">
        <v>45146</v>
      </c>
      <c r="B417" s="6">
        <v>45143</v>
      </c>
      <c r="C417" s="7" t="s">
        <v>73</v>
      </c>
      <c r="D417" s="7" t="str">
        <f>VLOOKUP(C417,'Account Allocation'!B:K,10,0)</f>
        <v>Aditya Yadav</v>
      </c>
      <c r="E417" s="7" t="s">
        <v>550</v>
      </c>
      <c r="F417" s="7" t="s">
        <v>48</v>
      </c>
      <c r="G417" s="7" t="s">
        <v>836</v>
      </c>
      <c r="H417" s="7" t="s">
        <v>2</v>
      </c>
      <c r="I417" s="7" t="s">
        <v>12</v>
      </c>
      <c r="J417" s="7"/>
      <c r="K417" s="7"/>
      <c r="L417" s="7"/>
      <c r="M417" s="7"/>
      <c r="N417" s="7"/>
      <c r="O417" s="6">
        <f t="shared" si="31"/>
        <v>0</v>
      </c>
      <c r="P417" s="7">
        <f t="shared" si="32"/>
        <v>-32247</v>
      </c>
      <c r="Q417" s="6" t="str">
        <f t="shared" si="33"/>
        <v>0-2 Days Resolution</v>
      </c>
      <c r="R417" s="7" t="str">
        <f t="shared" si="30"/>
        <v>NON-JIRA</v>
      </c>
      <c r="S417" s="7"/>
      <c r="T417" s="7" t="s">
        <v>97</v>
      </c>
      <c r="U417" s="7" t="s">
        <v>49</v>
      </c>
      <c r="V417" s="7">
        <v>210002000000</v>
      </c>
      <c r="W417" s="7"/>
      <c r="X417" s="8">
        <v>45143.313194444447</v>
      </c>
      <c r="Y417" s="7">
        <v>76455</v>
      </c>
      <c r="Z417" s="7" t="s">
        <v>50</v>
      </c>
      <c r="AA417" s="7" t="s">
        <v>1520</v>
      </c>
      <c r="AB417" s="7" t="s">
        <v>1521</v>
      </c>
      <c r="AC417" s="7"/>
      <c r="AD417" s="3" t="str">
        <f t="shared" si="34"/>
        <v>CincinnatiBell_DUKE ENERGY_76455</v>
      </c>
      <c r="AE417" s="7"/>
      <c r="AF417" s="7"/>
    </row>
    <row r="418" spans="1:32" x14ac:dyDescent="0.35">
      <c r="A418" s="6">
        <v>45146</v>
      </c>
      <c r="B418" s="6">
        <v>45143</v>
      </c>
      <c r="C418" s="7" t="s">
        <v>73</v>
      </c>
      <c r="D418" s="7" t="str">
        <f>VLOOKUP(C418,'Account Allocation'!B:K,10,0)</f>
        <v>Aditya Yadav</v>
      </c>
      <c r="E418" s="7" t="s">
        <v>551</v>
      </c>
      <c r="F418" s="7" t="s">
        <v>48</v>
      </c>
      <c r="G418" s="7" t="s">
        <v>837</v>
      </c>
      <c r="H418" s="7" t="s">
        <v>2</v>
      </c>
      <c r="I418" s="7" t="s">
        <v>12</v>
      </c>
      <c r="J418" s="7"/>
      <c r="K418" s="7"/>
      <c r="L418" s="7"/>
      <c r="M418" s="7"/>
      <c r="N418" s="7"/>
      <c r="O418" s="6">
        <f t="shared" si="31"/>
        <v>0</v>
      </c>
      <c r="P418" s="7">
        <f t="shared" si="32"/>
        <v>-32247</v>
      </c>
      <c r="Q418" s="6" t="str">
        <f t="shared" si="33"/>
        <v>0-2 Days Resolution</v>
      </c>
      <c r="R418" s="7" t="str">
        <f t="shared" si="30"/>
        <v>NON-JIRA</v>
      </c>
      <c r="S418" s="7"/>
      <c r="T418" s="7" t="s">
        <v>97</v>
      </c>
      <c r="U418" s="7" t="s">
        <v>49</v>
      </c>
      <c r="V418" s="7">
        <v>200862000000</v>
      </c>
      <c r="W418" s="7"/>
      <c r="X418" s="8">
        <v>45143.313194444447</v>
      </c>
      <c r="Y418" s="7">
        <v>76455</v>
      </c>
      <c r="Z418" s="7" t="s">
        <v>50</v>
      </c>
      <c r="AA418" s="7" t="s">
        <v>1522</v>
      </c>
      <c r="AB418" s="7" t="s">
        <v>1523</v>
      </c>
      <c r="AC418" s="7"/>
      <c r="AD418" s="3" t="str">
        <f t="shared" si="34"/>
        <v>CincinnatiBell_DUKE ENERGY_76455</v>
      </c>
      <c r="AE418" s="7"/>
      <c r="AF418" s="7"/>
    </row>
    <row r="419" spans="1:32" x14ac:dyDescent="0.35">
      <c r="A419" s="6">
        <v>45146</v>
      </c>
      <c r="B419" s="6">
        <v>45143</v>
      </c>
      <c r="C419" s="7" t="s">
        <v>73</v>
      </c>
      <c r="D419" s="7" t="str">
        <f>VLOOKUP(C419,'Account Allocation'!B:K,10,0)</f>
        <v>Aditya Yadav</v>
      </c>
      <c r="E419" s="7" t="s">
        <v>552</v>
      </c>
      <c r="F419" s="7" t="s">
        <v>48</v>
      </c>
      <c r="G419" s="7" t="s">
        <v>838</v>
      </c>
      <c r="H419" s="7" t="s">
        <v>2</v>
      </c>
      <c r="I419" s="7" t="s">
        <v>12</v>
      </c>
      <c r="J419" s="7"/>
      <c r="K419" s="7"/>
      <c r="L419" s="7"/>
      <c r="M419" s="7"/>
      <c r="N419" s="7"/>
      <c r="O419" s="6">
        <f t="shared" si="31"/>
        <v>0</v>
      </c>
      <c r="P419" s="7">
        <f t="shared" si="32"/>
        <v>-32247</v>
      </c>
      <c r="Q419" s="6" t="str">
        <f t="shared" si="33"/>
        <v>0-2 Days Resolution</v>
      </c>
      <c r="R419" s="7" t="str">
        <f t="shared" si="30"/>
        <v>NON-JIRA</v>
      </c>
      <c r="S419" s="7"/>
      <c r="T419" s="7" t="s">
        <v>97</v>
      </c>
      <c r="U419" s="7" t="s">
        <v>49</v>
      </c>
      <c r="V419" s="7">
        <v>210002000000</v>
      </c>
      <c r="W419" s="7"/>
      <c r="X419" s="8">
        <v>45143.313194444447</v>
      </c>
      <c r="Y419" s="7">
        <v>76455</v>
      </c>
      <c r="Z419" s="7" t="s">
        <v>50</v>
      </c>
      <c r="AA419" s="7" t="s">
        <v>1524</v>
      </c>
      <c r="AB419" s="7" t="s">
        <v>1525</v>
      </c>
      <c r="AC419" s="7"/>
      <c r="AD419" s="3" t="str">
        <f t="shared" si="34"/>
        <v>CincinnatiBell_DUKE ENERGY_76455</v>
      </c>
      <c r="AE419" s="7"/>
      <c r="AF419" s="7"/>
    </row>
    <row r="420" spans="1:32" x14ac:dyDescent="0.35">
      <c r="A420" s="6">
        <v>45146</v>
      </c>
      <c r="B420" s="6">
        <v>45143</v>
      </c>
      <c r="C420" s="7" t="s">
        <v>73</v>
      </c>
      <c r="D420" s="7" t="str">
        <f>VLOOKUP(C420,'Account Allocation'!B:K,10,0)</f>
        <v>Aditya Yadav</v>
      </c>
      <c r="E420" s="7" t="s">
        <v>553</v>
      </c>
      <c r="F420" s="7" t="s">
        <v>48</v>
      </c>
      <c r="G420" s="7" t="s">
        <v>839</v>
      </c>
      <c r="H420" s="7" t="s">
        <v>2</v>
      </c>
      <c r="I420" s="7" t="s">
        <v>12</v>
      </c>
      <c r="J420" s="7"/>
      <c r="K420" s="7"/>
      <c r="L420" s="7"/>
      <c r="M420" s="7"/>
      <c r="N420" s="7"/>
      <c r="O420" s="6">
        <f t="shared" si="31"/>
        <v>0</v>
      </c>
      <c r="P420" s="7">
        <f t="shared" si="32"/>
        <v>-32247</v>
      </c>
      <c r="Q420" s="6" t="str">
        <f t="shared" si="33"/>
        <v>0-2 Days Resolution</v>
      </c>
      <c r="R420" s="7" t="str">
        <f t="shared" si="30"/>
        <v>NON-JIRA</v>
      </c>
      <c r="S420" s="7"/>
      <c r="T420" s="7" t="s">
        <v>97</v>
      </c>
      <c r="U420" s="7" t="s">
        <v>49</v>
      </c>
      <c r="V420" s="7">
        <v>210002000000</v>
      </c>
      <c r="W420" s="7"/>
      <c r="X420" s="8">
        <v>45143.313194444447</v>
      </c>
      <c r="Y420" s="7">
        <v>76455</v>
      </c>
      <c r="Z420" s="7" t="s">
        <v>50</v>
      </c>
      <c r="AA420" s="7" t="s">
        <v>1526</v>
      </c>
      <c r="AB420" s="7" t="s">
        <v>1527</v>
      </c>
      <c r="AC420" s="7"/>
      <c r="AD420" s="3" t="str">
        <f t="shared" si="34"/>
        <v>CincinnatiBell_DUKE ENERGY_76455</v>
      </c>
      <c r="AE420" s="7"/>
      <c r="AF420" s="7"/>
    </row>
    <row r="421" spans="1:32" x14ac:dyDescent="0.35">
      <c r="A421" s="6">
        <v>45146</v>
      </c>
      <c r="B421" s="6">
        <v>45143</v>
      </c>
      <c r="C421" s="7" t="s">
        <v>73</v>
      </c>
      <c r="D421" s="7" t="str">
        <f>VLOOKUP(C421,'Account Allocation'!B:K,10,0)</f>
        <v>Aditya Yadav</v>
      </c>
      <c r="E421" s="7" t="s">
        <v>554</v>
      </c>
      <c r="F421" s="7" t="s">
        <v>48</v>
      </c>
      <c r="G421" s="7" t="s">
        <v>840</v>
      </c>
      <c r="H421" s="7" t="s">
        <v>2</v>
      </c>
      <c r="I421" s="7" t="s">
        <v>12</v>
      </c>
      <c r="J421" s="7"/>
      <c r="K421" s="7"/>
      <c r="L421" s="7"/>
      <c r="M421" s="7"/>
      <c r="N421" s="7"/>
      <c r="O421" s="6">
        <f t="shared" si="31"/>
        <v>0</v>
      </c>
      <c r="P421" s="7">
        <f t="shared" si="32"/>
        <v>-32247</v>
      </c>
      <c r="Q421" s="6" t="str">
        <f t="shared" si="33"/>
        <v>0-2 Days Resolution</v>
      </c>
      <c r="R421" s="7" t="str">
        <f t="shared" si="30"/>
        <v>NON-JIRA</v>
      </c>
      <c r="S421" s="7"/>
      <c r="T421" s="7" t="s">
        <v>97</v>
      </c>
      <c r="U421" s="7" t="s">
        <v>49</v>
      </c>
      <c r="V421" s="7">
        <v>200232000000</v>
      </c>
      <c r="W421" s="7"/>
      <c r="X421" s="8">
        <v>45143.313888888886</v>
      </c>
      <c r="Y421" s="7">
        <v>76455</v>
      </c>
      <c r="Z421" s="7" t="s">
        <v>50</v>
      </c>
      <c r="AA421" s="7" t="s">
        <v>1529</v>
      </c>
      <c r="AB421" s="7" t="s">
        <v>1530</v>
      </c>
      <c r="AC421" s="7"/>
      <c r="AD421" s="3" t="str">
        <f t="shared" si="34"/>
        <v>CincinnatiBell_DUKE ENERGY_76455</v>
      </c>
      <c r="AE421" s="7"/>
      <c r="AF421" s="7"/>
    </row>
    <row r="422" spans="1:32" x14ac:dyDescent="0.35">
      <c r="A422" s="6">
        <v>45146</v>
      </c>
      <c r="B422" s="6">
        <v>45143</v>
      </c>
      <c r="C422" s="7" t="s">
        <v>83</v>
      </c>
      <c r="D422" s="7" t="str">
        <f>VLOOKUP(C422,'Account Allocation'!B:K,10,0)</f>
        <v>Omkar Sagavekar</v>
      </c>
      <c r="E422" s="7" t="s">
        <v>555</v>
      </c>
      <c r="F422" s="7" t="s">
        <v>62</v>
      </c>
      <c r="G422" s="7" t="s">
        <v>841</v>
      </c>
      <c r="H422" s="7" t="s">
        <v>2</v>
      </c>
      <c r="I422" s="7" t="s">
        <v>12</v>
      </c>
      <c r="J422" s="7"/>
      <c r="K422" s="7"/>
      <c r="L422" s="7"/>
      <c r="M422" s="7"/>
      <c r="N422" s="7"/>
      <c r="O422" s="6">
        <f t="shared" si="31"/>
        <v>0</v>
      </c>
      <c r="P422" s="7">
        <f t="shared" si="32"/>
        <v>-32247</v>
      </c>
      <c r="Q422" s="6" t="str">
        <f t="shared" si="33"/>
        <v>0-2 Days Resolution</v>
      </c>
      <c r="R422" s="7" t="str">
        <f t="shared" si="30"/>
        <v>NON-JIRA</v>
      </c>
      <c r="S422" s="7"/>
      <c r="T422" s="7" t="s">
        <v>107</v>
      </c>
      <c r="U422" s="7" t="s">
        <v>49</v>
      </c>
      <c r="V422" s="7">
        <v>12178820</v>
      </c>
      <c r="W422" s="7" t="s">
        <v>1846</v>
      </c>
      <c r="X422" s="8">
        <v>45143.297222222223</v>
      </c>
      <c r="Y422" s="7">
        <v>556373</v>
      </c>
      <c r="Z422" s="7" t="s">
        <v>50</v>
      </c>
      <c r="AA422" s="7" t="s">
        <v>1532</v>
      </c>
      <c r="AB422" s="7" t="s">
        <v>1533</v>
      </c>
      <c r="AC422" s="7" t="s">
        <v>80</v>
      </c>
      <c r="AD422" s="3" t="str">
        <f t="shared" si="34"/>
        <v>Lennox_MCMASTER-CARR SUPPLY CO_556373</v>
      </c>
      <c r="AE422" s="7"/>
      <c r="AF422" s="7"/>
    </row>
    <row r="423" spans="1:32" x14ac:dyDescent="0.35">
      <c r="A423" s="6">
        <v>45146</v>
      </c>
      <c r="B423" s="6">
        <v>45143</v>
      </c>
      <c r="C423" s="7" t="s">
        <v>83</v>
      </c>
      <c r="D423" s="7" t="str">
        <f>VLOOKUP(C423,'Account Allocation'!B:K,10,0)</f>
        <v>Omkar Sagavekar</v>
      </c>
      <c r="E423" s="7" t="s">
        <v>556</v>
      </c>
      <c r="F423" s="7" t="s">
        <v>62</v>
      </c>
      <c r="G423" s="7" t="s">
        <v>842</v>
      </c>
      <c r="H423" s="7" t="s">
        <v>2</v>
      </c>
      <c r="I423" s="7" t="s">
        <v>12</v>
      </c>
      <c r="J423" s="7"/>
      <c r="K423" s="7"/>
      <c r="L423" s="7"/>
      <c r="M423" s="7"/>
      <c r="N423" s="7"/>
      <c r="O423" s="6">
        <f t="shared" si="31"/>
        <v>0</v>
      </c>
      <c r="P423" s="7">
        <f t="shared" si="32"/>
        <v>-32247</v>
      </c>
      <c r="Q423" s="6" t="str">
        <f t="shared" si="33"/>
        <v>0-2 Days Resolution</v>
      </c>
      <c r="R423" s="7" t="str">
        <f t="shared" si="30"/>
        <v>NON-JIRA</v>
      </c>
      <c r="S423" s="7"/>
      <c r="T423" s="7" t="s">
        <v>107</v>
      </c>
      <c r="U423" s="7" t="s">
        <v>49</v>
      </c>
      <c r="V423" s="7">
        <v>12132491</v>
      </c>
      <c r="W423" s="7" t="s">
        <v>1847</v>
      </c>
      <c r="X423" s="8">
        <v>45143.297222222223</v>
      </c>
      <c r="Y423" s="7">
        <v>556373</v>
      </c>
      <c r="Z423" s="7" t="s">
        <v>50</v>
      </c>
      <c r="AA423" s="7" t="s">
        <v>1534</v>
      </c>
      <c r="AB423" s="7" t="s">
        <v>1535</v>
      </c>
      <c r="AC423" s="7" t="s">
        <v>80</v>
      </c>
      <c r="AD423" s="3" t="str">
        <f t="shared" si="34"/>
        <v>Lennox_MCMASTER-CARR SUPPLY CO_556373</v>
      </c>
      <c r="AE423" s="7"/>
      <c r="AF423" s="7"/>
    </row>
    <row r="424" spans="1:32" x14ac:dyDescent="0.35">
      <c r="A424" s="6">
        <v>45146</v>
      </c>
      <c r="B424" s="6">
        <v>45143</v>
      </c>
      <c r="C424" s="7" t="s">
        <v>52</v>
      </c>
      <c r="D424" s="7" t="str">
        <f>VLOOKUP(C424,'Account Allocation'!B:K,10,0)</f>
        <v>Aditya Yadav</v>
      </c>
      <c r="E424" s="7" t="s">
        <v>479</v>
      </c>
      <c r="F424" s="7" t="s">
        <v>48</v>
      </c>
      <c r="G424" s="7" t="s">
        <v>765</v>
      </c>
      <c r="H424" s="7" t="s">
        <v>2</v>
      </c>
      <c r="I424" s="7" t="s">
        <v>12</v>
      </c>
      <c r="J424" s="7"/>
      <c r="K424" s="7"/>
      <c r="L424" s="7"/>
      <c r="M424" s="7"/>
      <c r="N424" s="7"/>
      <c r="O424" s="6">
        <f t="shared" si="31"/>
        <v>0</v>
      </c>
      <c r="P424" s="7">
        <f t="shared" si="32"/>
        <v>-32247</v>
      </c>
      <c r="Q424" s="6" t="str">
        <f t="shared" si="33"/>
        <v>0-2 Days Resolution</v>
      </c>
      <c r="R424" s="7" t="str">
        <f t="shared" si="30"/>
        <v>NON-JIRA</v>
      </c>
      <c r="S424" s="7"/>
      <c r="T424" s="7" t="s">
        <v>55</v>
      </c>
      <c r="U424" s="7" t="s">
        <v>49</v>
      </c>
      <c r="V424" s="7">
        <v>81882858</v>
      </c>
      <c r="W424" s="7" t="s">
        <v>1841</v>
      </c>
      <c r="X424" s="8">
        <v>45142.5625</v>
      </c>
      <c r="Y424" s="7">
        <v>455644</v>
      </c>
      <c r="Z424" s="7" t="s">
        <v>50</v>
      </c>
      <c r="AA424" s="7" t="s">
        <v>1371</v>
      </c>
      <c r="AB424" s="7" t="s">
        <v>1372</v>
      </c>
      <c r="AC424" s="7"/>
      <c r="AD424" s="3" t="str">
        <f t="shared" si="34"/>
        <v>ABM_WAXIE SANITARY SUPPLY_455644</v>
      </c>
      <c r="AE424" s="7"/>
      <c r="AF424" s="7"/>
    </row>
    <row r="425" spans="1:32" x14ac:dyDescent="0.35">
      <c r="A425" s="6">
        <v>45146</v>
      </c>
      <c r="B425" s="6">
        <v>45143</v>
      </c>
      <c r="C425" s="7" t="s">
        <v>52</v>
      </c>
      <c r="D425" s="7" t="str">
        <f>VLOOKUP(C425,'Account Allocation'!B:K,10,0)</f>
        <v>Aditya Yadav</v>
      </c>
      <c r="E425" s="7" t="s">
        <v>480</v>
      </c>
      <c r="F425" s="7" t="s">
        <v>48</v>
      </c>
      <c r="G425" s="7" t="s">
        <v>766</v>
      </c>
      <c r="H425" s="7" t="s">
        <v>2</v>
      </c>
      <c r="I425" s="7" t="s">
        <v>12</v>
      </c>
      <c r="J425" s="7"/>
      <c r="K425" s="7"/>
      <c r="L425" s="7"/>
      <c r="M425" s="7"/>
      <c r="N425" s="7"/>
      <c r="O425" s="6">
        <f t="shared" si="31"/>
        <v>0</v>
      </c>
      <c r="P425" s="7">
        <f t="shared" si="32"/>
        <v>-32247</v>
      </c>
      <c r="Q425" s="6" t="str">
        <f t="shared" si="33"/>
        <v>0-2 Days Resolution</v>
      </c>
      <c r="R425" s="7" t="str">
        <f t="shared" si="30"/>
        <v>NON-JIRA</v>
      </c>
      <c r="S425" s="7"/>
      <c r="T425" s="7" t="s">
        <v>76</v>
      </c>
      <c r="U425" s="7" t="s">
        <v>49</v>
      </c>
      <c r="V425" s="7">
        <v>1753500</v>
      </c>
      <c r="W425" s="7"/>
      <c r="X425" s="8">
        <v>45142.685416666667</v>
      </c>
      <c r="Y425" s="7">
        <v>394448</v>
      </c>
      <c r="Z425" s="7" t="s">
        <v>50</v>
      </c>
      <c r="AA425" s="7" t="s">
        <v>1374</v>
      </c>
      <c r="AB425" s="7" t="s">
        <v>1375</v>
      </c>
      <c r="AC425" s="7"/>
      <c r="AD425" s="3" t="str">
        <f t="shared" si="34"/>
        <v>ABM_DADE PAPER &amp; BAG_394448</v>
      </c>
      <c r="AE425" s="7"/>
      <c r="AF425" s="7"/>
    </row>
    <row r="426" spans="1:32" x14ac:dyDescent="0.35">
      <c r="A426" s="6">
        <v>45146</v>
      </c>
      <c r="B426" s="6">
        <v>45143</v>
      </c>
      <c r="C426" s="7" t="s">
        <v>52</v>
      </c>
      <c r="D426" s="7" t="str">
        <f>VLOOKUP(C426,'Account Allocation'!B:K,10,0)</f>
        <v>Aditya Yadav</v>
      </c>
      <c r="E426" s="7" t="s">
        <v>557</v>
      </c>
      <c r="F426" s="7" t="s">
        <v>62</v>
      </c>
      <c r="G426" s="7" t="s">
        <v>843</v>
      </c>
      <c r="H426" s="7" t="s">
        <v>2</v>
      </c>
      <c r="I426" s="7" t="s">
        <v>12</v>
      </c>
      <c r="J426" s="7"/>
      <c r="K426" s="7"/>
      <c r="L426" s="7"/>
      <c r="M426" s="7"/>
      <c r="N426" s="7"/>
      <c r="O426" s="6">
        <f t="shared" si="31"/>
        <v>0</v>
      </c>
      <c r="P426" s="7">
        <f t="shared" si="32"/>
        <v>-32247</v>
      </c>
      <c r="Q426" s="6" t="str">
        <f t="shared" si="33"/>
        <v>0-2 Days Resolution</v>
      </c>
      <c r="R426" s="7" t="str">
        <f t="shared" si="30"/>
        <v>NON-JIRA</v>
      </c>
      <c r="S426" s="7"/>
      <c r="T426" s="7" t="s">
        <v>109</v>
      </c>
      <c r="U426" s="7" t="s">
        <v>49</v>
      </c>
      <c r="V426" s="7" t="s">
        <v>1007</v>
      </c>
      <c r="W426" s="7" t="s">
        <v>1848</v>
      </c>
      <c r="X426" s="8">
        <v>45143.297222222223</v>
      </c>
      <c r="Y426" s="7">
        <v>456902</v>
      </c>
      <c r="Z426" s="7" t="s">
        <v>50</v>
      </c>
      <c r="AA426" s="7" t="s">
        <v>1536</v>
      </c>
      <c r="AB426" s="7" t="s">
        <v>1537</v>
      </c>
      <c r="AC426" s="7" t="s">
        <v>80</v>
      </c>
      <c r="AD426" s="3" t="str">
        <f t="shared" si="34"/>
        <v>ABM_NICHOLS PAPER_456902</v>
      </c>
      <c r="AE426" s="7"/>
      <c r="AF426" s="7"/>
    </row>
    <row r="427" spans="1:32" x14ac:dyDescent="0.35">
      <c r="A427" s="6">
        <v>45146</v>
      </c>
      <c r="B427" s="6">
        <v>45143</v>
      </c>
      <c r="C427" s="7" t="s">
        <v>52</v>
      </c>
      <c r="D427" s="7" t="str">
        <f>VLOOKUP(C427,'Account Allocation'!B:K,10,0)</f>
        <v>Aditya Yadav</v>
      </c>
      <c r="E427" s="7" t="s">
        <v>558</v>
      </c>
      <c r="F427" s="7" t="s">
        <v>62</v>
      </c>
      <c r="G427" s="7" t="s">
        <v>844</v>
      </c>
      <c r="H427" s="7" t="s">
        <v>2</v>
      </c>
      <c r="I427" s="7" t="s">
        <v>12</v>
      </c>
      <c r="J427" s="7"/>
      <c r="K427" s="7"/>
      <c r="L427" s="7"/>
      <c r="M427" s="7"/>
      <c r="N427" s="7"/>
      <c r="O427" s="6">
        <f t="shared" si="31"/>
        <v>0</v>
      </c>
      <c r="P427" s="7">
        <f t="shared" si="32"/>
        <v>-32247</v>
      </c>
      <c r="Q427" s="6" t="str">
        <f t="shared" si="33"/>
        <v>0-2 Days Resolution</v>
      </c>
      <c r="R427" s="7" t="str">
        <f t="shared" si="30"/>
        <v>NON-JIRA</v>
      </c>
      <c r="S427" s="7"/>
      <c r="T427" s="7" t="s">
        <v>109</v>
      </c>
      <c r="U427" s="7" t="s">
        <v>49</v>
      </c>
      <c r="V427" s="7" t="s">
        <v>1008</v>
      </c>
      <c r="W427" s="7" t="s">
        <v>1849</v>
      </c>
      <c r="X427" s="8">
        <v>45143.297222222223</v>
      </c>
      <c r="Y427" s="7">
        <v>456902</v>
      </c>
      <c r="Z427" s="7" t="s">
        <v>50</v>
      </c>
      <c r="AA427" s="7" t="s">
        <v>1538</v>
      </c>
      <c r="AB427" s="7" t="s">
        <v>1539</v>
      </c>
      <c r="AC427" s="7" t="s">
        <v>80</v>
      </c>
      <c r="AD427" s="3" t="str">
        <f t="shared" si="34"/>
        <v>ABM_NICHOLS PAPER_456902</v>
      </c>
      <c r="AE427" s="7"/>
      <c r="AF427" s="7"/>
    </row>
    <row r="428" spans="1:32" x14ac:dyDescent="0.35">
      <c r="A428" s="6">
        <v>45146</v>
      </c>
      <c r="B428" s="6">
        <v>45143</v>
      </c>
      <c r="C428" s="7" t="s">
        <v>59</v>
      </c>
      <c r="D428" s="7" t="str">
        <f>VLOOKUP(C428,'Account Allocation'!B:K,10,0)</f>
        <v>Omkar Sagavekar</v>
      </c>
      <c r="E428" s="7" t="s">
        <v>483</v>
      </c>
      <c r="F428" s="7" t="s">
        <v>48</v>
      </c>
      <c r="G428" s="7" t="s">
        <v>769</v>
      </c>
      <c r="H428" s="7" t="s">
        <v>2</v>
      </c>
      <c r="I428" s="7" t="s">
        <v>12</v>
      </c>
      <c r="J428" s="7"/>
      <c r="K428" s="7"/>
      <c r="L428" s="7"/>
      <c r="M428" s="7"/>
      <c r="N428" s="7"/>
      <c r="O428" s="6">
        <f t="shared" si="31"/>
        <v>0</v>
      </c>
      <c r="P428" s="7">
        <f t="shared" si="32"/>
        <v>-32247</v>
      </c>
      <c r="Q428" s="6" t="str">
        <f t="shared" si="33"/>
        <v>0-2 Days Resolution</v>
      </c>
      <c r="R428" s="7" t="str">
        <f t="shared" si="30"/>
        <v>NON-JIRA</v>
      </c>
      <c r="S428" s="7"/>
      <c r="T428" s="7" t="s">
        <v>104</v>
      </c>
      <c r="U428" s="7" t="s">
        <v>49</v>
      </c>
      <c r="V428" s="7" t="s">
        <v>976</v>
      </c>
      <c r="W428" s="7" t="s">
        <v>1844</v>
      </c>
      <c r="X428" s="8">
        <v>45142.509722222225</v>
      </c>
      <c r="Y428" s="7">
        <v>540500</v>
      </c>
      <c r="Z428" s="7" t="s">
        <v>50</v>
      </c>
      <c r="AA428" s="7" t="s">
        <v>1382</v>
      </c>
      <c r="AB428" s="7" t="s">
        <v>1383</v>
      </c>
      <c r="AC428" s="7"/>
      <c r="AD428" s="3" t="str">
        <f t="shared" si="34"/>
        <v>Ecolab_BUSINESS CARDS SERVICE INC_540500</v>
      </c>
      <c r="AE428" s="7"/>
      <c r="AF428" s="7"/>
    </row>
    <row r="429" spans="1:32" x14ac:dyDescent="0.35">
      <c r="A429" s="6">
        <v>45146</v>
      </c>
      <c r="B429" s="6">
        <v>45143</v>
      </c>
      <c r="C429" s="7" t="s">
        <v>59</v>
      </c>
      <c r="D429" s="7" t="str">
        <f>VLOOKUP(C429,'Account Allocation'!B:K,10,0)</f>
        <v>Omkar Sagavekar</v>
      </c>
      <c r="E429" s="7" t="s">
        <v>482</v>
      </c>
      <c r="F429" s="7" t="s">
        <v>48</v>
      </c>
      <c r="G429" s="7" t="s">
        <v>768</v>
      </c>
      <c r="H429" s="7" t="s">
        <v>2</v>
      </c>
      <c r="I429" s="7" t="s">
        <v>12</v>
      </c>
      <c r="J429" s="7"/>
      <c r="K429" s="7"/>
      <c r="L429" s="7"/>
      <c r="M429" s="7"/>
      <c r="N429" s="7"/>
      <c r="O429" s="6">
        <f t="shared" si="31"/>
        <v>0</v>
      </c>
      <c r="P429" s="7">
        <f t="shared" si="32"/>
        <v>-32247</v>
      </c>
      <c r="Q429" s="6" t="str">
        <f t="shared" si="33"/>
        <v>0-2 Days Resolution</v>
      </c>
      <c r="R429" s="7" t="str">
        <f t="shared" si="30"/>
        <v>NON-JIRA</v>
      </c>
      <c r="S429" s="7"/>
      <c r="T429" s="7" t="s">
        <v>104</v>
      </c>
      <c r="U429" s="7" t="s">
        <v>49</v>
      </c>
      <c r="V429" s="7" t="s">
        <v>975</v>
      </c>
      <c r="W429" s="7" t="s">
        <v>1843</v>
      </c>
      <c r="X429" s="8">
        <v>45142.509722222225</v>
      </c>
      <c r="Y429" s="7">
        <v>540500</v>
      </c>
      <c r="Z429" s="7" t="s">
        <v>50</v>
      </c>
      <c r="AA429" s="7" t="s">
        <v>1380</v>
      </c>
      <c r="AB429" s="7" t="s">
        <v>1381</v>
      </c>
      <c r="AC429" s="7"/>
      <c r="AD429" s="3" t="str">
        <f t="shared" si="34"/>
        <v>Ecolab_BUSINESS CARDS SERVICE INC_540500</v>
      </c>
      <c r="AE429" s="7"/>
      <c r="AF429" s="7"/>
    </row>
    <row r="430" spans="1:32" x14ac:dyDescent="0.35">
      <c r="A430" s="6">
        <v>45146</v>
      </c>
      <c r="B430" s="6">
        <v>45143</v>
      </c>
      <c r="C430" s="7" t="s">
        <v>59</v>
      </c>
      <c r="D430" s="7" t="str">
        <f>VLOOKUP(C430,'Account Allocation'!B:K,10,0)</f>
        <v>Omkar Sagavekar</v>
      </c>
      <c r="E430" s="7" t="s">
        <v>481</v>
      </c>
      <c r="F430" s="7" t="s">
        <v>48</v>
      </c>
      <c r="G430" s="7" t="s">
        <v>767</v>
      </c>
      <c r="H430" s="7" t="s">
        <v>2</v>
      </c>
      <c r="I430" s="7" t="s">
        <v>12</v>
      </c>
      <c r="J430" s="7"/>
      <c r="K430" s="7"/>
      <c r="L430" s="7"/>
      <c r="M430" s="7"/>
      <c r="N430" s="7"/>
      <c r="O430" s="6">
        <f t="shared" si="31"/>
        <v>0</v>
      </c>
      <c r="P430" s="7">
        <f t="shared" si="32"/>
        <v>-32247</v>
      </c>
      <c r="Q430" s="6" t="str">
        <f t="shared" si="33"/>
        <v>0-2 Days Resolution</v>
      </c>
      <c r="R430" s="7" t="str">
        <f t="shared" si="30"/>
        <v>NON-JIRA</v>
      </c>
      <c r="S430" s="7"/>
      <c r="T430" s="7" t="s">
        <v>104</v>
      </c>
      <c r="U430" s="7" t="s">
        <v>49</v>
      </c>
      <c r="V430" s="7" t="s">
        <v>974</v>
      </c>
      <c r="W430" s="7" t="s">
        <v>1842</v>
      </c>
      <c r="X430" s="8">
        <v>45142.510416666664</v>
      </c>
      <c r="Y430" s="7">
        <v>540500</v>
      </c>
      <c r="Z430" s="7" t="s">
        <v>50</v>
      </c>
      <c r="AA430" s="7" t="s">
        <v>1377</v>
      </c>
      <c r="AB430" s="7" t="s">
        <v>1378</v>
      </c>
      <c r="AC430" s="7"/>
      <c r="AD430" s="3" t="str">
        <f t="shared" si="34"/>
        <v>Ecolab_BUSINESS CARDS SERVICE INC_540500</v>
      </c>
      <c r="AE430" s="7"/>
      <c r="AF430" s="7"/>
    </row>
    <row r="431" spans="1:32" x14ac:dyDescent="0.35">
      <c r="A431" s="6">
        <v>45146</v>
      </c>
      <c r="B431" s="6">
        <v>45143</v>
      </c>
      <c r="C431" s="7" t="s">
        <v>59</v>
      </c>
      <c r="D431" s="7" t="str">
        <f>VLOOKUP(C431,'Account Allocation'!B:K,10,0)</f>
        <v>Omkar Sagavekar</v>
      </c>
      <c r="E431" s="7" t="s">
        <v>485</v>
      </c>
      <c r="F431" s="7" t="s">
        <v>62</v>
      </c>
      <c r="G431" s="7" t="s">
        <v>771</v>
      </c>
      <c r="H431" s="7" t="s">
        <v>2</v>
      </c>
      <c r="I431" s="7" t="s">
        <v>12</v>
      </c>
      <c r="J431" s="7"/>
      <c r="K431" s="7"/>
      <c r="L431" s="7"/>
      <c r="M431" s="7"/>
      <c r="N431" s="7"/>
      <c r="O431" s="6">
        <f t="shared" si="31"/>
        <v>0</v>
      </c>
      <c r="P431" s="7">
        <f t="shared" si="32"/>
        <v>-32247</v>
      </c>
      <c r="Q431" s="6" t="str">
        <f t="shared" si="33"/>
        <v>0-2 Days Resolution</v>
      </c>
      <c r="R431" s="7" t="str">
        <f t="shared" si="30"/>
        <v>NON-JIRA</v>
      </c>
      <c r="S431" s="7"/>
      <c r="T431" s="7" t="s">
        <v>61</v>
      </c>
      <c r="U431" s="7" t="s">
        <v>49</v>
      </c>
      <c r="V431" s="7" t="s">
        <v>978</v>
      </c>
      <c r="W431" s="7"/>
      <c r="X431" s="8">
        <v>45142.714583333334</v>
      </c>
      <c r="Y431" s="7">
        <v>540498</v>
      </c>
      <c r="Z431" s="7" t="s">
        <v>50</v>
      </c>
      <c r="AA431" s="7" t="s">
        <v>1388</v>
      </c>
      <c r="AB431" s="7" t="s">
        <v>1389</v>
      </c>
      <c r="AC431" s="7" t="s">
        <v>80</v>
      </c>
      <c r="AD431" s="3" t="str">
        <f t="shared" si="34"/>
        <v>Ecolab_ZORCH INTERNATIONAL, INC._540498</v>
      </c>
      <c r="AE431" s="7"/>
      <c r="AF431" s="7"/>
    </row>
    <row r="432" spans="1:32" x14ac:dyDescent="0.35">
      <c r="A432" s="6">
        <v>45146</v>
      </c>
      <c r="B432" s="6">
        <v>45143</v>
      </c>
      <c r="C432" s="7" t="s">
        <v>59</v>
      </c>
      <c r="D432" s="7" t="str">
        <f>VLOOKUP(C432,'Account Allocation'!B:K,10,0)</f>
        <v>Omkar Sagavekar</v>
      </c>
      <c r="E432" s="7" t="s">
        <v>486</v>
      </c>
      <c r="F432" s="7" t="s">
        <v>62</v>
      </c>
      <c r="G432" s="7" t="s">
        <v>772</v>
      </c>
      <c r="H432" s="7" t="s">
        <v>2</v>
      </c>
      <c r="I432" s="7" t="s">
        <v>12</v>
      </c>
      <c r="J432" s="7"/>
      <c r="K432" s="7"/>
      <c r="L432" s="7"/>
      <c r="M432" s="7"/>
      <c r="N432" s="7"/>
      <c r="O432" s="6">
        <f t="shared" si="31"/>
        <v>0</v>
      </c>
      <c r="P432" s="7">
        <f t="shared" si="32"/>
        <v>-32247</v>
      </c>
      <c r="Q432" s="6" t="str">
        <f t="shared" si="33"/>
        <v>0-2 Days Resolution</v>
      </c>
      <c r="R432" s="7" t="str">
        <f t="shared" si="30"/>
        <v>NON-JIRA</v>
      </c>
      <c r="S432" s="7"/>
      <c r="T432" s="7" t="s">
        <v>61</v>
      </c>
      <c r="U432" s="7" t="s">
        <v>49</v>
      </c>
      <c r="V432" s="7" t="s">
        <v>979</v>
      </c>
      <c r="W432" s="7"/>
      <c r="X432" s="8">
        <v>45142.714583333334</v>
      </c>
      <c r="Y432" s="7">
        <v>540498</v>
      </c>
      <c r="Z432" s="7" t="s">
        <v>50</v>
      </c>
      <c r="AA432" s="7" t="s">
        <v>1390</v>
      </c>
      <c r="AB432" s="7" t="s">
        <v>1391</v>
      </c>
      <c r="AC432" s="7" t="s">
        <v>80</v>
      </c>
      <c r="AD432" s="3" t="str">
        <f t="shared" si="34"/>
        <v>Ecolab_ZORCH INTERNATIONAL, INC._540498</v>
      </c>
      <c r="AE432" s="7"/>
      <c r="AF432" s="7"/>
    </row>
    <row r="433" spans="1:32" x14ac:dyDescent="0.35">
      <c r="A433" s="6">
        <v>45146</v>
      </c>
      <c r="B433" s="6">
        <v>45143</v>
      </c>
      <c r="C433" s="7" t="s">
        <v>59</v>
      </c>
      <c r="D433" s="7" t="str">
        <f>VLOOKUP(C433,'Account Allocation'!B:K,10,0)</f>
        <v>Omkar Sagavekar</v>
      </c>
      <c r="E433" s="7" t="s">
        <v>484</v>
      </c>
      <c r="F433" s="7" t="s">
        <v>62</v>
      </c>
      <c r="G433" s="7" t="s">
        <v>770</v>
      </c>
      <c r="H433" s="7" t="s">
        <v>2</v>
      </c>
      <c r="I433" s="7" t="s">
        <v>12</v>
      </c>
      <c r="J433" s="7"/>
      <c r="K433" s="7"/>
      <c r="L433" s="7"/>
      <c r="M433" s="7"/>
      <c r="N433" s="7"/>
      <c r="O433" s="6">
        <f t="shared" si="31"/>
        <v>0</v>
      </c>
      <c r="P433" s="7">
        <f t="shared" si="32"/>
        <v>-32247</v>
      </c>
      <c r="Q433" s="6" t="str">
        <f t="shared" si="33"/>
        <v>0-2 Days Resolution</v>
      </c>
      <c r="R433" s="7" t="str">
        <f t="shared" si="30"/>
        <v>NON-JIRA</v>
      </c>
      <c r="S433" s="7"/>
      <c r="T433" s="7" t="s">
        <v>78</v>
      </c>
      <c r="U433" s="7" t="s">
        <v>49</v>
      </c>
      <c r="V433" s="7">
        <v>324925000000</v>
      </c>
      <c r="W433" s="7" t="s">
        <v>1845</v>
      </c>
      <c r="X433" s="8">
        <v>45142.790972222225</v>
      </c>
      <c r="Y433" s="7">
        <v>540488</v>
      </c>
      <c r="Z433" s="7" t="s">
        <v>50</v>
      </c>
      <c r="AA433" s="7" t="s">
        <v>1385</v>
      </c>
      <c r="AB433" s="7" t="s">
        <v>1386</v>
      </c>
      <c r="AC433" s="7" t="s">
        <v>80</v>
      </c>
      <c r="AD433" s="3" t="str">
        <f t="shared" si="34"/>
        <v>Ecolab_OFFICE DEPOT_540488</v>
      </c>
      <c r="AE433" s="7"/>
      <c r="AF433" s="7"/>
    </row>
    <row r="434" spans="1:32" x14ac:dyDescent="0.35">
      <c r="A434" s="6">
        <v>45146</v>
      </c>
      <c r="B434" s="6">
        <v>45143</v>
      </c>
      <c r="C434" s="7" t="s">
        <v>59</v>
      </c>
      <c r="D434" s="7" t="str">
        <f>VLOOKUP(C434,'Account Allocation'!B:K,10,0)</f>
        <v>Omkar Sagavekar</v>
      </c>
      <c r="E434" s="7" t="s">
        <v>559</v>
      </c>
      <c r="F434" s="7" t="s">
        <v>62</v>
      </c>
      <c r="G434" s="7" t="s">
        <v>845</v>
      </c>
      <c r="H434" s="7" t="s">
        <v>2</v>
      </c>
      <c r="I434" s="7" t="s">
        <v>12</v>
      </c>
      <c r="J434" s="7"/>
      <c r="K434" s="7"/>
      <c r="L434" s="7"/>
      <c r="M434" s="7"/>
      <c r="N434" s="7"/>
      <c r="O434" s="6">
        <f t="shared" si="31"/>
        <v>0</v>
      </c>
      <c r="P434" s="7">
        <f t="shared" si="32"/>
        <v>-32247</v>
      </c>
      <c r="Q434" s="6" t="str">
        <f t="shared" si="33"/>
        <v>0-2 Days Resolution</v>
      </c>
      <c r="R434" s="7" t="str">
        <f t="shared" si="30"/>
        <v>NON-JIRA</v>
      </c>
      <c r="S434" s="7"/>
      <c r="T434" s="7" t="s">
        <v>111</v>
      </c>
      <c r="U434" s="7" t="s">
        <v>49</v>
      </c>
      <c r="V434" s="7">
        <v>12127323</v>
      </c>
      <c r="W434" s="7" t="s">
        <v>1850</v>
      </c>
      <c r="X434" s="8">
        <v>45143.297222222223</v>
      </c>
      <c r="Y434" s="7">
        <v>540463</v>
      </c>
      <c r="Z434" s="7" t="s">
        <v>50</v>
      </c>
      <c r="AA434" s="7" t="s">
        <v>1540</v>
      </c>
      <c r="AB434" s="7" t="s">
        <v>1541</v>
      </c>
      <c r="AC434" s="7" t="s">
        <v>80</v>
      </c>
      <c r="AD434" s="3" t="str">
        <f t="shared" si="34"/>
        <v>Ecolab_MCMASTER-CARR SUPPLY COMPANY_540463</v>
      </c>
      <c r="AE434" s="7"/>
      <c r="AF434" s="7"/>
    </row>
    <row r="435" spans="1:32" x14ac:dyDescent="0.35">
      <c r="A435" s="6">
        <v>45146</v>
      </c>
      <c r="B435" s="6">
        <v>45143</v>
      </c>
      <c r="C435" s="7" t="s">
        <v>59</v>
      </c>
      <c r="D435" s="7" t="str">
        <f>VLOOKUP(C435,'Account Allocation'!B:K,10,0)</f>
        <v>Omkar Sagavekar</v>
      </c>
      <c r="E435" s="7" t="s">
        <v>560</v>
      </c>
      <c r="F435" s="7" t="s">
        <v>62</v>
      </c>
      <c r="G435" s="7" t="s">
        <v>846</v>
      </c>
      <c r="H435" s="7" t="s">
        <v>2</v>
      </c>
      <c r="I435" s="7" t="s">
        <v>12</v>
      </c>
      <c r="J435" s="7"/>
      <c r="K435" s="7"/>
      <c r="L435" s="7"/>
      <c r="M435" s="7"/>
      <c r="N435" s="7"/>
      <c r="O435" s="6">
        <f t="shared" si="31"/>
        <v>0</v>
      </c>
      <c r="P435" s="7">
        <f t="shared" si="32"/>
        <v>-32247</v>
      </c>
      <c r="Q435" s="6" t="str">
        <f t="shared" si="33"/>
        <v>0-2 Days Resolution</v>
      </c>
      <c r="R435" s="7" t="str">
        <f t="shared" si="30"/>
        <v>NON-JIRA</v>
      </c>
      <c r="S435" s="7"/>
      <c r="T435" s="7" t="s">
        <v>111</v>
      </c>
      <c r="U435" s="7" t="s">
        <v>49</v>
      </c>
      <c r="V435" s="7">
        <v>12127367</v>
      </c>
      <c r="W435" s="7" t="s">
        <v>1851</v>
      </c>
      <c r="X435" s="8">
        <v>45143.297222222223</v>
      </c>
      <c r="Y435" s="7">
        <v>540463</v>
      </c>
      <c r="Z435" s="7" t="s">
        <v>50</v>
      </c>
      <c r="AA435" s="7" t="s">
        <v>1542</v>
      </c>
      <c r="AB435" s="7" t="s">
        <v>1543</v>
      </c>
      <c r="AC435" s="7" t="s">
        <v>80</v>
      </c>
      <c r="AD435" s="3" t="str">
        <f t="shared" si="34"/>
        <v>Ecolab_MCMASTER-CARR SUPPLY COMPANY_540463</v>
      </c>
      <c r="AE435" s="7"/>
      <c r="AF435" s="7"/>
    </row>
    <row r="436" spans="1:32" x14ac:dyDescent="0.35">
      <c r="A436" s="6">
        <v>45146</v>
      </c>
      <c r="B436" s="6">
        <v>45143</v>
      </c>
      <c r="C436" s="7" t="s">
        <v>59</v>
      </c>
      <c r="D436" s="7" t="str">
        <f>VLOOKUP(C436,'Account Allocation'!B:K,10,0)</f>
        <v>Omkar Sagavekar</v>
      </c>
      <c r="E436" s="7" t="s">
        <v>561</v>
      </c>
      <c r="F436" s="7" t="s">
        <v>62</v>
      </c>
      <c r="G436" s="7" t="s">
        <v>847</v>
      </c>
      <c r="H436" s="7" t="s">
        <v>2</v>
      </c>
      <c r="I436" s="7" t="s">
        <v>12</v>
      </c>
      <c r="J436" s="7"/>
      <c r="K436" s="7"/>
      <c r="L436" s="7"/>
      <c r="M436" s="7"/>
      <c r="N436" s="7"/>
      <c r="O436" s="6">
        <f t="shared" si="31"/>
        <v>0</v>
      </c>
      <c r="P436" s="7">
        <f t="shared" si="32"/>
        <v>-32247</v>
      </c>
      <c r="Q436" s="6" t="str">
        <f t="shared" si="33"/>
        <v>0-2 Days Resolution</v>
      </c>
      <c r="R436" s="7" t="str">
        <f t="shared" si="30"/>
        <v>NON-JIRA</v>
      </c>
      <c r="S436" s="7"/>
      <c r="T436" s="7" t="s">
        <v>111</v>
      </c>
      <c r="U436" s="7" t="s">
        <v>49</v>
      </c>
      <c r="V436" s="7">
        <v>12145282</v>
      </c>
      <c r="W436" s="7" t="s">
        <v>1852</v>
      </c>
      <c r="X436" s="8">
        <v>45143.297222222223</v>
      </c>
      <c r="Y436" s="7">
        <v>540463</v>
      </c>
      <c r="Z436" s="7" t="s">
        <v>50</v>
      </c>
      <c r="AA436" s="7" t="s">
        <v>1544</v>
      </c>
      <c r="AB436" s="7" t="s">
        <v>1545</v>
      </c>
      <c r="AC436" s="7" t="s">
        <v>80</v>
      </c>
      <c r="AD436" s="3" t="str">
        <f t="shared" si="34"/>
        <v>Ecolab_MCMASTER-CARR SUPPLY COMPANY_540463</v>
      </c>
      <c r="AE436" s="7"/>
      <c r="AF436" s="7"/>
    </row>
    <row r="437" spans="1:32" x14ac:dyDescent="0.35">
      <c r="A437" s="6">
        <v>45146</v>
      </c>
      <c r="B437" s="6">
        <v>45143</v>
      </c>
      <c r="C437" s="7" t="s">
        <v>59</v>
      </c>
      <c r="D437" s="7" t="str">
        <f>VLOOKUP(C437,'Account Allocation'!B:K,10,0)</f>
        <v>Omkar Sagavekar</v>
      </c>
      <c r="E437" s="7" t="s">
        <v>562</v>
      </c>
      <c r="F437" s="7" t="s">
        <v>62</v>
      </c>
      <c r="G437" s="7" t="s">
        <v>848</v>
      </c>
      <c r="H437" s="7" t="s">
        <v>2</v>
      </c>
      <c r="I437" s="7" t="s">
        <v>12</v>
      </c>
      <c r="J437" s="7"/>
      <c r="K437" s="7"/>
      <c r="L437" s="7"/>
      <c r="M437" s="7"/>
      <c r="N437" s="7"/>
      <c r="O437" s="6">
        <f t="shared" si="31"/>
        <v>0</v>
      </c>
      <c r="P437" s="7">
        <f t="shared" si="32"/>
        <v>-32247</v>
      </c>
      <c r="Q437" s="6" t="str">
        <f t="shared" si="33"/>
        <v>0-2 Days Resolution</v>
      </c>
      <c r="R437" s="7" t="str">
        <f t="shared" si="30"/>
        <v>NON-JIRA</v>
      </c>
      <c r="S437" s="7"/>
      <c r="T437" s="7" t="s">
        <v>111</v>
      </c>
      <c r="U437" s="7" t="s">
        <v>49</v>
      </c>
      <c r="V437" s="7">
        <v>12146710</v>
      </c>
      <c r="W437" s="7" t="s">
        <v>1853</v>
      </c>
      <c r="X437" s="8">
        <v>45143.297222222223</v>
      </c>
      <c r="Y437" s="7">
        <v>540463</v>
      </c>
      <c r="Z437" s="7" t="s">
        <v>50</v>
      </c>
      <c r="AA437" s="7" t="s">
        <v>1546</v>
      </c>
      <c r="AB437" s="7" t="s">
        <v>1547</v>
      </c>
      <c r="AC437" s="7" t="s">
        <v>80</v>
      </c>
      <c r="AD437" s="3" t="str">
        <f t="shared" si="34"/>
        <v>Ecolab_MCMASTER-CARR SUPPLY COMPANY_540463</v>
      </c>
      <c r="AE437" s="7"/>
      <c r="AF437" s="7"/>
    </row>
    <row r="438" spans="1:32" x14ac:dyDescent="0.35">
      <c r="A438" s="6">
        <v>45146</v>
      </c>
      <c r="B438" s="6">
        <v>45143</v>
      </c>
      <c r="C438" s="7" t="s">
        <v>59</v>
      </c>
      <c r="D438" s="7" t="str">
        <f>VLOOKUP(C438,'Account Allocation'!B:K,10,0)</f>
        <v>Omkar Sagavekar</v>
      </c>
      <c r="E438" s="7" t="s">
        <v>563</v>
      </c>
      <c r="F438" s="7" t="s">
        <v>62</v>
      </c>
      <c r="G438" s="7" t="s">
        <v>849</v>
      </c>
      <c r="H438" s="7" t="s">
        <v>2</v>
      </c>
      <c r="I438" s="7" t="s">
        <v>12</v>
      </c>
      <c r="J438" s="7"/>
      <c r="K438" s="7"/>
      <c r="L438" s="7"/>
      <c r="M438" s="7"/>
      <c r="N438" s="7"/>
      <c r="O438" s="6">
        <f t="shared" si="31"/>
        <v>0</v>
      </c>
      <c r="P438" s="7">
        <f t="shared" si="32"/>
        <v>-32247</v>
      </c>
      <c r="Q438" s="6" t="str">
        <f t="shared" si="33"/>
        <v>0-2 Days Resolution</v>
      </c>
      <c r="R438" s="7" t="str">
        <f t="shared" si="30"/>
        <v>NON-JIRA</v>
      </c>
      <c r="S438" s="7"/>
      <c r="T438" s="7" t="s">
        <v>111</v>
      </c>
      <c r="U438" s="7" t="s">
        <v>49</v>
      </c>
      <c r="V438" s="7">
        <v>12152379</v>
      </c>
      <c r="W438" s="7" t="s">
        <v>1854</v>
      </c>
      <c r="X438" s="8">
        <v>45143.297222222223</v>
      </c>
      <c r="Y438" s="7">
        <v>540463</v>
      </c>
      <c r="Z438" s="7" t="s">
        <v>50</v>
      </c>
      <c r="AA438" s="7" t="s">
        <v>1548</v>
      </c>
      <c r="AB438" s="7" t="s">
        <v>1549</v>
      </c>
      <c r="AC438" s="7" t="s">
        <v>80</v>
      </c>
      <c r="AD438" s="3" t="str">
        <f t="shared" si="34"/>
        <v>Ecolab_MCMASTER-CARR SUPPLY COMPANY_540463</v>
      </c>
      <c r="AE438" s="7"/>
      <c r="AF438" s="7"/>
    </row>
    <row r="439" spans="1:32" x14ac:dyDescent="0.35">
      <c r="A439" s="6">
        <v>45146</v>
      </c>
      <c r="B439" s="6">
        <v>45143</v>
      </c>
      <c r="C439" s="7" t="s">
        <v>59</v>
      </c>
      <c r="D439" s="7" t="str">
        <f>VLOOKUP(C439,'Account Allocation'!B:K,10,0)</f>
        <v>Omkar Sagavekar</v>
      </c>
      <c r="E439" s="7" t="s">
        <v>564</v>
      </c>
      <c r="F439" s="7" t="s">
        <v>62</v>
      </c>
      <c r="G439" s="7" t="s">
        <v>850</v>
      </c>
      <c r="H439" s="7" t="s">
        <v>2</v>
      </c>
      <c r="I439" s="7" t="s">
        <v>12</v>
      </c>
      <c r="J439" s="7"/>
      <c r="K439" s="7"/>
      <c r="L439" s="7"/>
      <c r="M439" s="7"/>
      <c r="N439" s="7"/>
      <c r="O439" s="6">
        <f t="shared" si="31"/>
        <v>0</v>
      </c>
      <c r="P439" s="7">
        <f t="shared" si="32"/>
        <v>-32247</v>
      </c>
      <c r="Q439" s="6" t="str">
        <f t="shared" si="33"/>
        <v>0-2 Days Resolution</v>
      </c>
      <c r="R439" s="7" t="str">
        <f t="shared" si="30"/>
        <v>NON-JIRA</v>
      </c>
      <c r="S439" s="7"/>
      <c r="T439" s="7" t="s">
        <v>110</v>
      </c>
      <c r="U439" s="7" t="s">
        <v>49</v>
      </c>
      <c r="V439" s="7">
        <v>8813666211</v>
      </c>
      <c r="W439" s="7" t="s">
        <v>1855</v>
      </c>
      <c r="X439" s="8">
        <v>45143.297222222223</v>
      </c>
      <c r="Y439" s="7">
        <v>540495</v>
      </c>
      <c r="Z439" s="7" t="s">
        <v>50</v>
      </c>
      <c r="AA439" s="7" t="s">
        <v>1550</v>
      </c>
      <c r="AB439" s="7" t="s">
        <v>1551</v>
      </c>
      <c r="AC439" s="7" t="s">
        <v>80</v>
      </c>
      <c r="AD439" s="3" t="str">
        <f t="shared" si="34"/>
        <v>Ecolab_VWR INTERNATIONAL LLC - USA_540495</v>
      </c>
      <c r="AE439" s="7"/>
      <c r="AF439" s="7"/>
    </row>
    <row r="440" spans="1:32" x14ac:dyDescent="0.35">
      <c r="A440" s="6">
        <v>45146</v>
      </c>
      <c r="B440" s="6">
        <v>45143</v>
      </c>
      <c r="C440" s="7" t="s">
        <v>59</v>
      </c>
      <c r="D440" s="7" t="str">
        <f>VLOOKUP(C440,'Account Allocation'!B:K,10,0)</f>
        <v>Omkar Sagavekar</v>
      </c>
      <c r="E440" s="7" t="s">
        <v>565</v>
      </c>
      <c r="F440" s="7" t="s">
        <v>62</v>
      </c>
      <c r="G440" s="7" t="s">
        <v>851</v>
      </c>
      <c r="H440" s="7" t="s">
        <v>2</v>
      </c>
      <c r="I440" s="7" t="s">
        <v>12</v>
      </c>
      <c r="J440" s="7"/>
      <c r="K440" s="7"/>
      <c r="L440" s="7"/>
      <c r="M440" s="7"/>
      <c r="N440" s="7"/>
      <c r="O440" s="6">
        <f t="shared" si="31"/>
        <v>0</v>
      </c>
      <c r="P440" s="7">
        <f t="shared" si="32"/>
        <v>-32247</v>
      </c>
      <c r="Q440" s="6" t="str">
        <f t="shared" si="33"/>
        <v>0-2 Days Resolution</v>
      </c>
      <c r="R440" s="7" t="str">
        <f t="shared" si="30"/>
        <v>NON-JIRA</v>
      </c>
      <c r="S440" s="7"/>
      <c r="T440" s="7" t="s">
        <v>110</v>
      </c>
      <c r="U440" s="7" t="s">
        <v>49</v>
      </c>
      <c r="V440" s="7">
        <v>8813666213</v>
      </c>
      <c r="W440" s="7" t="s">
        <v>1856</v>
      </c>
      <c r="X440" s="8">
        <v>45143.297222222223</v>
      </c>
      <c r="Y440" s="7">
        <v>540495</v>
      </c>
      <c r="Z440" s="7" t="s">
        <v>50</v>
      </c>
      <c r="AA440" s="7" t="s">
        <v>1552</v>
      </c>
      <c r="AB440" s="7" t="s">
        <v>1553</v>
      </c>
      <c r="AC440" s="7" t="s">
        <v>80</v>
      </c>
      <c r="AD440" s="3" t="str">
        <f t="shared" si="34"/>
        <v>Ecolab_VWR INTERNATIONAL LLC - USA_540495</v>
      </c>
      <c r="AE440" s="7"/>
      <c r="AF440" s="7"/>
    </row>
    <row r="441" spans="1:32" x14ac:dyDescent="0.35">
      <c r="A441" s="6">
        <v>45146</v>
      </c>
      <c r="B441" s="6">
        <v>45143</v>
      </c>
      <c r="C441" s="7" t="s">
        <v>59</v>
      </c>
      <c r="D441" s="7" t="str">
        <f>VLOOKUP(C441,'Account Allocation'!B:K,10,0)</f>
        <v>Omkar Sagavekar</v>
      </c>
      <c r="E441" s="7" t="s">
        <v>566</v>
      </c>
      <c r="F441" s="7" t="s">
        <v>62</v>
      </c>
      <c r="G441" s="7" t="s">
        <v>852</v>
      </c>
      <c r="H441" s="7" t="s">
        <v>2</v>
      </c>
      <c r="I441" s="7" t="s">
        <v>12</v>
      </c>
      <c r="J441" s="7"/>
      <c r="K441" s="7"/>
      <c r="L441" s="7"/>
      <c r="M441" s="7"/>
      <c r="N441" s="7"/>
      <c r="O441" s="6">
        <f t="shared" si="31"/>
        <v>0</v>
      </c>
      <c r="P441" s="7">
        <f t="shared" si="32"/>
        <v>-32247</v>
      </c>
      <c r="Q441" s="6" t="str">
        <f t="shared" si="33"/>
        <v>0-2 Days Resolution</v>
      </c>
      <c r="R441" s="7" t="str">
        <f t="shared" si="30"/>
        <v>NON-JIRA</v>
      </c>
      <c r="S441" s="7"/>
      <c r="T441" s="7" t="s">
        <v>110</v>
      </c>
      <c r="U441" s="7" t="s">
        <v>49</v>
      </c>
      <c r="V441" s="7">
        <v>8813666214</v>
      </c>
      <c r="W441" s="7" t="s">
        <v>1857</v>
      </c>
      <c r="X441" s="8">
        <v>45143.297222222223</v>
      </c>
      <c r="Y441" s="7">
        <v>540495</v>
      </c>
      <c r="Z441" s="7" t="s">
        <v>50</v>
      </c>
      <c r="AA441" s="7" t="s">
        <v>1554</v>
      </c>
      <c r="AB441" s="7" t="s">
        <v>1555</v>
      </c>
      <c r="AC441" s="7" t="s">
        <v>80</v>
      </c>
      <c r="AD441" s="3" t="str">
        <f t="shared" si="34"/>
        <v>Ecolab_VWR INTERNATIONAL LLC - USA_540495</v>
      </c>
      <c r="AE441" s="7"/>
      <c r="AF441" s="7"/>
    </row>
    <row r="442" spans="1:32" x14ac:dyDescent="0.35">
      <c r="A442" s="6">
        <v>45146</v>
      </c>
      <c r="B442" s="6">
        <v>45143</v>
      </c>
      <c r="C442" s="7" t="s">
        <v>59</v>
      </c>
      <c r="D442" s="7" t="str">
        <f>VLOOKUP(C442,'Account Allocation'!B:K,10,0)</f>
        <v>Omkar Sagavekar</v>
      </c>
      <c r="E442" s="7" t="s">
        <v>567</v>
      </c>
      <c r="F442" s="7" t="s">
        <v>48</v>
      </c>
      <c r="G442" s="7" t="s">
        <v>853</v>
      </c>
      <c r="H442" s="7" t="s">
        <v>2</v>
      </c>
      <c r="I442" s="7" t="s">
        <v>12</v>
      </c>
      <c r="J442" s="7"/>
      <c r="K442" s="7"/>
      <c r="L442" s="7"/>
      <c r="M442" s="7"/>
      <c r="N442" s="7"/>
      <c r="O442" s="6">
        <f t="shared" si="31"/>
        <v>0</v>
      </c>
      <c r="P442" s="7">
        <f t="shared" si="32"/>
        <v>-32247</v>
      </c>
      <c r="Q442" s="6" t="str">
        <f t="shared" si="33"/>
        <v>0-2 Days Resolution</v>
      </c>
      <c r="R442" s="7" t="str">
        <f t="shared" si="30"/>
        <v>NON-JIRA</v>
      </c>
      <c r="S442" s="7"/>
      <c r="T442" s="7" t="s">
        <v>92</v>
      </c>
      <c r="U442" s="7" t="s">
        <v>49</v>
      </c>
      <c r="V442" s="7">
        <v>9503253157</v>
      </c>
      <c r="W442" s="7" t="s">
        <v>1858</v>
      </c>
      <c r="X442" s="8">
        <v>45143.063888888886</v>
      </c>
      <c r="Y442" s="7">
        <v>540493</v>
      </c>
      <c r="Z442" s="7" t="s">
        <v>50</v>
      </c>
      <c r="AA442" s="7" t="s">
        <v>1557</v>
      </c>
      <c r="AB442" s="7" t="s">
        <v>1558</v>
      </c>
      <c r="AC442" s="7"/>
      <c r="AD442" s="3" t="str">
        <f t="shared" si="34"/>
        <v>Ecolab_BDI_540493</v>
      </c>
      <c r="AE442" s="7"/>
      <c r="AF442" s="7"/>
    </row>
    <row r="443" spans="1:32" x14ac:dyDescent="0.35">
      <c r="A443" s="6">
        <v>45146</v>
      </c>
      <c r="B443" s="6">
        <v>45143</v>
      </c>
      <c r="C443" s="7" t="s">
        <v>59</v>
      </c>
      <c r="D443" s="7" t="str">
        <f>VLOOKUP(C443,'Account Allocation'!B:K,10,0)</f>
        <v>Omkar Sagavekar</v>
      </c>
      <c r="E443" s="7" t="s">
        <v>568</v>
      </c>
      <c r="F443" s="7" t="s">
        <v>62</v>
      </c>
      <c r="G443" s="7" t="s">
        <v>854</v>
      </c>
      <c r="H443" s="7" t="s">
        <v>2</v>
      </c>
      <c r="I443" s="7" t="s">
        <v>12</v>
      </c>
      <c r="J443" s="7"/>
      <c r="K443" s="7"/>
      <c r="L443" s="7"/>
      <c r="M443" s="7"/>
      <c r="N443" s="7"/>
      <c r="O443" s="6">
        <f t="shared" si="31"/>
        <v>0</v>
      </c>
      <c r="P443" s="7">
        <f t="shared" si="32"/>
        <v>-32247</v>
      </c>
      <c r="Q443" s="6" t="str">
        <f t="shared" si="33"/>
        <v>0-2 Days Resolution</v>
      </c>
      <c r="R443" s="7" t="str">
        <f t="shared" si="30"/>
        <v>NON-JIRA</v>
      </c>
      <c r="S443" s="7"/>
      <c r="T443" s="7" t="s">
        <v>65</v>
      </c>
      <c r="U443" s="7" t="s">
        <v>49</v>
      </c>
      <c r="V443" s="7">
        <v>9794061649</v>
      </c>
      <c r="W443" s="7" t="s">
        <v>1859</v>
      </c>
      <c r="X443" s="8">
        <v>45143.334722222222</v>
      </c>
      <c r="Y443" s="7">
        <v>540492</v>
      </c>
      <c r="Z443" s="7" t="s">
        <v>50</v>
      </c>
      <c r="AA443" s="7" t="s">
        <v>1560</v>
      </c>
      <c r="AB443" s="7" t="s">
        <v>1561</v>
      </c>
      <c r="AC443" s="7" t="s">
        <v>80</v>
      </c>
      <c r="AD443" s="3" t="str">
        <f t="shared" si="34"/>
        <v>Ecolab_GRAINGER_540492</v>
      </c>
      <c r="AE443" s="7"/>
      <c r="AF443" s="7"/>
    </row>
    <row r="444" spans="1:32" x14ac:dyDescent="0.35">
      <c r="A444" s="6">
        <v>45146</v>
      </c>
      <c r="B444" s="6">
        <v>45143</v>
      </c>
      <c r="C444" s="7" t="s">
        <v>66</v>
      </c>
      <c r="D444" s="7" t="str">
        <f>VLOOKUP(C444,'Account Allocation'!B:K,10,0)</f>
        <v>Omkar Sagavekar</v>
      </c>
      <c r="E444" s="7" t="s">
        <v>569</v>
      </c>
      <c r="F444" s="7" t="s">
        <v>62</v>
      </c>
      <c r="G444" s="7" t="s">
        <v>855</v>
      </c>
      <c r="H444" s="7" t="s">
        <v>2</v>
      </c>
      <c r="I444" s="7" t="s">
        <v>12</v>
      </c>
      <c r="J444" s="7"/>
      <c r="K444" s="7"/>
      <c r="L444" s="7"/>
      <c r="M444" s="7"/>
      <c r="N444" s="7"/>
      <c r="O444" s="6">
        <f t="shared" si="31"/>
        <v>0</v>
      </c>
      <c r="P444" s="7">
        <f t="shared" si="32"/>
        <v>-32247</v>
      </c>
      <c r="Q444" s="6" t="str">
        <f t="shared" si="33"/>
        <v>0-2 Days Resolution</v>
      </c>
      <c r="R444" s="7" t="str">
        <f t="shared" si="30"/>
        <v>NON-JIRA</v>
      </c>
      <c r="S444" s="7"/>
      <c r="T444" s="7" t="s">
        <v>67</v>
      </c>
      <c r="U444" s="7" t="s">
        <v>49</v>
      </c>
      <c r="V444" s="7" t="s">
        <v>1019</v>
      </c>
      <c r="W444" s="7">
        <v>4503161596</v>
      </c>
      <c r="X444" s="8">
        <v>45143.297222222223</v>
      </c>
      <c r="Y444" s="7">
        <v>545568</v>
      </c>
      <c r="Z444" s="7" t="s">
        <v>50</v>
      </c>
      <c r="AA444" s="7" t="s">
        <v>1562</v>
      </c>
      <c r="AB444" s="7" t="s">
        <v>1563</v>
      </c>
      <c r="AC444" s="7" t="s">
        <v>80</v>
      </c>
      <c r="AD444" s="3" t="str">
        <f t="shared" si="34"/>
        <v>Kiewit_Amazon Capital Services Inc_545568</v>
      </c>
      <c r="AE444" s="7"/>
      <c r="AF444" s="7"/>
    </row>
    <row r="445" spans="1:32" x14ac:dyDescent="0.35">
      <c r="A445" s="6">
        <v>45146</v>
      </c>
      <c r="B445" s="6">
        <v>45143</v>
      </c>
      <c r="C445" s="7" t="s">
        <v>66</v>
      </c>
      <c r="D445" s="7" t="str">
        <f>VLOOKUP(C445,'Account Allocation'!B:K,10,0)</f>
        <v>Omkar Sagavekar</v>
      </c>
      <c r="E445" s="7" t="s">
        <v>570</v>
      </c>
      <c r="F445" s="7" t="s">
        <v>48</v>
      </c>
      <c r="G445" s="7" t="s">
        <v>856</v>
      </c>
      <c r="H445" s="7" t="s">
        <v>2</v>
      </c>
      <c r="I445" s="7" t="s">
        <v>12</v>
      </c>
      <c r="J445" s="7"/>
      <c r="K445" s="7"/>
      <c r="L445" s="7"/>
      <c r="M445" s="7"/>
      <c r="N445" s="7"/>
      <c r="O445" s="6">
        <f t="shared" si="31"/>
        <v>0</v>
      </c>
      <c r="P445" s="7">
        <f t="shared" si="32"/>
        <v>-32247</v>
      </c>
      <c r="Q445" s="6" t="str">
        <f t="shared" si="33"/>
        <v>0-2 Days Resolution</v>
      </c>
      <c r="R445" s="7" t="str">
        <f t="shared" si="30"/>
        <v>NON-JIRA</v>
      </c>
      <c r="S445" s="7"/>
      <c r="T445" s="7" t="s">
        <v>81</v>
      </c>
      <c r="U445" s="7" t="s">
        <v>49</v>
      </c>
      <c r="V445" s="7">
        <v>4621561993</v>
      </c>
      <c r="W445" s="7">
        <v>4503157242</v>
      </c>
      <c r="X445" s="8">
        <v>45143.303472222222</v>
      </c>
      <c r="Y445" s="7">
        <v>572685</v>
      </c>
      <c r="Z445" s="7" t="s">
        <v>50</v>
      </c>
      <c r="AA445" s="7" t="s">
        <v>1565</v>
      </c>
      <c r="AB445" s="7" t="s">
        <v>1566</v>
      </c>
      <c r="AC445" s="7"/>
      <c r="AD445" s="3" t="str">
        <f t="shared" si="34"/>
        <v>Kiewit_Hilti Inc_572685</v>
      </c>
      <c r="AE445" s="7"/>
      <c r="AF445" s="7"/>
    </row>
    <row r="446" spans="1:32" x14ac:dyDescent="0.35">
      <c r="A446" s="6">
        <v>45146</v>
      </c>
      <c r="B446" s="6">
        <v>45143</v>
      </c>
      <c r="C446" s="7" t="s">
        <v>66</v>
      </c>
      <c r="D446" s="7" t="str">
        <f>VLOOKUP(C446,'Account Allocation'!B:K,10,0)</f>
        <v>Omkar Sagavekar</v>
      </c>
      <c r="E446" s="7" t="s">
        <v>571</v>
      </c>
      <c r="F446" s="7" t="s">
        <v>48</v>
      </c>
      <c r="G446" s="7" t="s">
        <v>857</v>
      </c>
      <c r="H446" s="7" t="s">
        <v>2</v>
      </c>
      <c r="I446" s="7" t="s">
        <v>12</v>
      </c>
      <c r="J446" s="7"/>
      <c r="K446" s="7"/>
      <c r="L446" s="7"/>
      <c r="M446" s="7"/>
      <c r="N446" s="7"/>
      <c r="O446" s="6">
        <f t="shared" si="31"/>
        <v>0</v>
      </c>
      <c r="P446" s="7">
        <f t="shared" si="32"/>
        <v>-32247</v>
      </c>
      <c r="Q446" s="6" t="str">
        <f t="shared" si="33"/>
        <v>0-2 Days Resolution</v>
      </c>
      <c r="R446" s="7" t="str">
        <f t="shared" si="30"/>
        <v>NON-JIRA</v>
      </c>
      <c r="S446" s="7"/>
      <c r="T446" s="7" t="s">
        <v>70</v>
      </c>
      <c r="U446" s="7" t="s">
        <v>49</v>
      </c>
      <c r="V446" s="7">
        <v>12131290</v>
      </c>
      <c r="W446" s="7" t="s">
        <v>1862</v>
      </c>
      <c r="X446" s="8">
        <v>45143.30972222222</v>
      </c>
      <c r="Y446" s="7">
        <v>570280</v>
      </c>
      <c r="Z446" s="7" t="s">
        <v>50</v>
      </c>
      <c r="AA446" s="7" t="s">
        <v>1568</v>
      </c>
      <c r="AB446" s="7" t="s">
        <v>1569</v>
      </c>
      <c r="AC446" s="7"/>
      <c r="AD446" s="3" t="str">
        <f t="shared" si="34"/>
        <v>Kiewit_McMaster-Carr Supply Co_570280</v>
      </c>
      <c r="AE446" s="7"/>
      <c r="AF446" s="7"/>
    </row>
    <row r="447" spans="1:32" x14ac:dyDescent="0.35">
      <c r="A447" s="6">
        <v>45146</v>
      </c>
      <c r="B447" s="6">
        <v>45143</v>
      </c>
      <c r="C447" s="7" t="s">
        <v>66</v>
      </c>
      <c r="D447" s="7" t="str">
        <f>VLOOKUP(C447,'Account Allocation'!B:K,10,0)</f>
        <v>Omkar Sagavekar</v>
      </c>
      <c r="E447" s="7" t="s">
        <v>572</v>
      </c>
      <c r="F447" s="7" t="s">
        <v>48</v>
      </c>
      <c r="G447" s="7" t="s">
        <v>858</v>
      </c>
      <c r="H447" s="7" t="s">
        <v>2</v>
      </c>
      <c r="I447" s="7" t="s">
        <v>12</v>
      </c>
      <c r="J447" s="7"/>
      <c r="K447" s="7"/>
      <c r="L447" s="7"/>
      <c r="M447" s="7"/>
      <c r="N447" s="7"/>
      <c r="O447" s="6">
        <f t="shared" si="31"/>
        <v>0</v>
      </c>
      <c r="P447" s="7">
        <f t="shared" si="32"/>
        <v>-32247</v>
      </c>
      <c r="Q447" s="6" t="str">
        <f t="shared" si="33"/>
        <v>0-2 Days Resolution</v>
      </c>
      <c r="R447" s="7" t="str">
        <f t="shared" si="30"/>
        <v>NON-JIRA</v>
      </c>
      <c r="S447" s="7"/>
      <c r="T447" s="7" t="s">
        <v>70</v>
      </c>
      <c r="U447" s="7" t="s">
        <v>49</v>
      </c>
      <c r="V447" s="7">
        <v>12139918</v>
      </c>
      <c r="W447" s="7" t="s">
        <v>1862</v>
      </c>
      <c r="X447" s="8">
        <v>45143.30972222222</v>
      </c>
      <c r="Y447" s="7">
        <v>570280</v>
      </c>
      <c r="Z447" s="7" t="s">
        <v>50</v>
      </c>
      <c r="AA447" s="7" t="s">
        <v>1570</v>
      </c>
      <c r="AB447" s="7" t="s">
        <v>1571</v>
      </c>
      <c r="AC447" s="7"/>
      <c r="AD447" s="3" t="str">
        <f t="shared" si="34"/>
        <v>Kiewit_McMaster-Carr Supply Co_570280</v>
      </c>
      <c r="AE447" s="7"/>
      <c r="AF447" s="7"/>
    </row>
    <row r="448" spans="1:32" x14ac:dyDescent="0.35">
      <c r="A448" s="6">
        <v>45146</v>
      </c>
      <c r="B448" s="6">
        <v>45143</v>
      </c>
      <c r="C448" s="7" t="s">
        <v>66</v>
      </c>
      <c r="D448" s="7" t="str">
        <f>VLOOKUP(C448,'Account Allocation'!B:K,10,0)</f>
        <v>Omkar Sagavekar</v>
      </c>
      <c r="E448" s="7" t="s">
        <v>573</v>
      </c>
      <c r="F448" s="7" t="s">
        <v>48</v>
      </c>
      <c r="G448" s="7" t="s">
        <v>859</v>
      </c>
      <c r="H448" s="7" t="s">
        <v>2</v>
      </c>
      <c r="I448" s="7" t="s">
        <v>12</v>
      </c>
      <c r="J448" s="7"/>
      <c r="K448" s="7"/>
      <c r="L448" s="7"/>
      <c r="M448" s="7"/>
      <c r="N448" s="7"/>
      <c r="O448" s="6">
        <f t="shared" si="31"/>
        <v>0</v>
      </c>
      <c r="P448" s="7">
        <f t="shared" si="32"/>
        <v>-32247</v>
      </c>
      <c r="Q448" s="6" t="str">
        <f t="shared" si="33"/>
        <v>0-2 Days Resolution</v>
      </c>
      <c r="R448" s="7" t="str">
        <f t="shared" si="30"/>
        <v>NON-JIRA</v>
      </c>
      <c r="S448" s="7"/>
      <c r="T448" s="7" t="s">
        <v>81</v>
      </c>
      <c r="U448" s="7" t="s">
        <v>49</v>
      </c>
      <c r="V448" s="7">
        <v>4621562000</v>
      </c>
      <c r="W448" s="7">
        <v>2086</v>
      </c>
      <c r="X448" s="8">
        <v>45143.303472222222</v>
      </c>
      <c r="Y448" s="7">
        <v>572685</v>
      </c>
      <c r="Z448" s="7" t="s">
        <v>50</v>
      </c>
      <c r="AA448" s="7" t="s">
        <v>1572</v>
      </c>
      <c r="AB448" s="7" t="s">
        <v>1573</v>
      </c>
      <c r="AC448" s="7"/>
      <c r="AD448" s="3" t="str">
        <f t="shared" si="34"/>
        <v>Kiewit_Hilti Inc_572685</v>
      </c>
      <c r="AE448" s="7"/>
      <c r="AF448" s="7"/>
    </row>
    <row r="449" spans="1:32" x14ac:dyDescent="0.35">
      <c r="A449" s="6">
        <v>45146</v>
      </c>
      <c r="B449" s="6">
        <v>45143</v>
      </c>
      <c r="C449" s="7" t="s">
        <v>66</v>
      </c>
      <c r="D449" s="7" t="str">
        <f>VLOOKUP(C449,'Account Allocation'!B:K,10,0)</f>
        <v>Omkar Sagavekar</v>
      </c>
      <c r="E449" s="7" t="s">
        <v>574</v>
      </c>
      <c r="F449" s="7" t="s">
        <v>48</v>
      </c>
      <c r="G449" s="7" t="s">
        <v>860</v>
      </c>
      <c r="H449" s="7" t="s">
        <v>2</v>
      </c>
      <c r="I449" s="7" t="s">
        <v>12</v>
      </c>
      <c r="J449" s="7"/>
      <c r="K449" s="7"/>
      <c r="L449" s="7"/>
      <c r="M449" s="7"/>
      <c r="N449" s="7"/>
      <c r="O449" s="6">
        <f t="shared" si="31"/>
        <v>0</v>
      </c>
      <c r="P449" s="7">
        <f t="shared" si="32"/>
        <v>-32247</v>
      </c>
      <c r="Q449" s="6" t="str">
        <f t="shared" si="33"/>
        <v>0-2 Days Resolution</v>
      </c>
      <c r="R449" s="7" t="str">
        <f t="shared" si="30"/>
        <v>NON-JIRA</v>
      </c>
      <c r="S449" s="7"/>
      <c r="T449" s="7" t="s">
        <v>82</v>
      </c>
      <c r="U449" s="7" t="s">
        <v>49</v>
      </c>
      <c r="V449" s="7">
        <v>9333327991</v>
      </c>
      <c r="W449" s="7">
        <v>4503152263</v>
      </c>
      <c r="X449" s="8">
        <v>45143.304861111108</v>
      </c>
      <c r="Y449" s="7">
        <v>566727</v>
      </c>
      <c r="Z449" s="7" t="s">
        <v>50</v>
      </c>
      <c r="AA449" s="7" t="s">
        <v>1575</v>
      </c>
      <c r="AB449" s="7" t="s">
        <v>1576</v>
      </c>
      <c r="AC449" s="7"/>
      <c r="AD449" s="3" t="str">
        <f t="shared" si="34"/>
        <v>Kiewit_Graybar Electric Company Inc_566727</v>
      </c>
      <c r="AE449" s="7"/>
      <c r="AF449" s="7"/>
    </row>
    <row r="450" spans="1:32" x14ac:dyDescent="0.35">
      <c r="A450" s="6">
        <v>45146</v>
      </c>
      <c r="B450" s="6">
        <v>45143</v>
      </c>
      <c r="C450" s="7" t="s">
        <v>66</v>
      </c>
      <c r="D450" s="7" t="str">
        <f>VLOOKUP(C450,'Account Allocation'!B:K,10,0)</f>
        <v>Omkar Sagavekar</v>
      </c>
      <c r="E450" s="7" t="s">
        <v>575</v>
      </c>
      <c r="F450" s="7" t="s">
        <v>48</v>
      </c>
      <c r="G450" s="7" t="s">
        <v>861</v>
      </c>
      <c r="H450" s="7" t="s">
        <v>2</v>
      </c>
      <c r="I450" s="7" t="s">
        <v>12</v>
      </c>
      <c r="J450" s="7"/>
      <c r="K450" s="7"/>
      <c r="L450" s="7"/>
      <c r="M450" s="7"/>
      <c r="N450" s="7"/>
      <c r="O450" s="6">
        <f t="shared" si="31"/>
        <v>0</v>
      </c>
      <c r="P450" s="7">
        <f t="shared" si="32"/>
        <v>-32247</v>
      </c>
      <c r="Q450" s="6" t="str">
        <f t="shared" si="33"/>
        <v>0-2 Days Resolution</v>
      </c>
      <c r="R450" s="7" t="str">
        <f t="shared" si="30"/>
        <v>NON-JIRA</v>
      </c>
      <c r="S450" s="7"/>
      <c r="T450" s="7" t="s">
        <v>70</v>
      </c>
      <c r="U450" s="7" t="s">
        <v>49</v>
      </c>
      <c r="V450" s="7">
        <v>12141722</v>
      </c>
      <c r="W450" s="7" t="s">
        <v>1862</v>
      </c>
      <c r="X450" s="8">
        <v>45143.311111111114</v>
      </c>
      <c r="Y450" s="7">
        <v>570280</v>
      </c>
      <c r="Z450" s="7" t="s">
        <v>50</v>
      </c>
      <c r="AA450" s="7" t="s">
        <v>1578</v>
      </c>
      <c r="AB450" s="7" t="s">
        <v>1579</v>
      </c>
      <c r="AC450" s="7"/>
      <c r="AD450" s="3" t="str">
        <f t="shared" si="34"/>
        <v>Kiewit_McMaster-Carr Supply Co_570280</v>
      </c>
      <c r="AE450" s="7"/>
      <c r="AF450" s="7"/>
    </row>
    <row r="451" spans="1:32" x14ac:dyDescent="0.35">
      <c r="A451" s="6">
        <v>45146</v>
      </c>
      <c r="B451" s="6">
        <v>45143</v>
      </c>
      <c r="C451" s="7" t="s">
        <v>106</v>
      </c>
      <c r="D451" s="7" t="str">
        <f>VLOOKUP(C451,'Account Allocation'!B:K,10,0)</f>
        <v>Aditya Yadav</v>
      </c>
      <c r="E451" s="7" t="s">
        <v>576</v>
      </c>
      <c r="F451" s="7" t="s">
        <v>62</v>
      </c>
      <c r="G451" s="7" t="s">
        <v>862</v>
      </c>
      <c r="H451" s="7" t="s">
        <v>2</v>
      </c>
      <c r="I451" s="7" t="s">
        <v>12</v>
      </c>
      <c r="J451" s="7"/>
      <c r="K451" s="7"/>
      <c r="L451" s="7"/>
      <c r="M451" s="7"/>
      <c r="N451" s="7"/>
      <c r="O451" s="6">
        <f t="shared" si="31"/>
        <v>0</v>
      </c>
      <c r="P451" s="7">
        <f t="shared" si="32"/>
        <v>-32247</v>
      </c>
      <c r="Q451" s="6" t="str">
        <f t="shared" si="33"/>
        <v>0-2 Days Resolution</v>
      </c>
      <c r="R451" s="7" t="str">
        <f t="shared" si="30"/>
        <v>NON-JIRA</v>
      </c>
      <c r="S451" s="7"/>
      <c r="T451" s="7" t="s">
        <v>89</v>
      </c>
      <c r="U451" s="7" t="s">
        <v>49</v>
      </c>
      <c r="V451" s="7">
        <v>9794634833</v>
      </c>
      <c r="W451" s="7" t="s">
        <v>1865</v>
      </c>
      <c r="X451" s="8">
        <v>45143.381944444445</v>
      </c>
      <c r="Y451" s="7">
        <v>555549</v>
      </c>
      <c r="Z451" s="7" t="s">
        <v>50</v>
      </c>
      <c r="AA451" s="7" t="s">
        <v>1581</v>
      </c>
      <c r="AB451" s="7" t="s">
        <v>1582</v>
      </c>
      <c r="AC451" s="7" t="s">
        <v>64</v>
      </c>
      <c r="AD451" s="3" t="str">
        <f t="shared" si="34"/>
        <v>ChurchandDwight_W W GRAINGER INC_555549</v>
      </c>
      <c r="AE451" s="7"/>
      <c r="AF451" s="7"/>
    </row>
    <row r="452" spans="1:32" x14ac:dyDescent="0.35">
      <c r="A452" s="6">
        <v>45146</v>
      </c>
      <c r="B452" s="6">
        <v>45143</v>
      </c>
      <c r="C452" s="7" t="s">
        <v>73</v>
      </c>
      <c r="D452" s="7" t="str">
        <f>VLOOKUP(C452,'Account Allocation'!B:K,10,0)</f>
        <v>Aditya Yadav</v>
      </c>
      <c r="E452" s="7" t="s">
        <v>487</v>
      </c>
      <c r="F452" s="7" t="s">
        <v>62</v>
      </c>
      <c r="G452" s="7" t="s">
        <v>773</v>
      </c>
      <c r="H452" s="7" t="s">
        <v>2</v>
      </c>
      <c r="I452" s="7" t="s">
        <v>12</v>
      </c>
      <c r="J452" s="7"/>
      <c r="K452" s="7"/>
      <c r="L452" s="7"/>
      <c r="M452" s="7"/>
      <c r="N452" s="7"/>
      <c r="O452" s="6">
        <f t="shared" si="31"/>
        <v>0</v>
      </c>
      <c r="P452" s="7">
        <f t="shared" si="32"/>
        <v>-32247</v>
      </c>
      <c r="Q452" s="6" t="str">
        <f t="shared" si="33"/>
        <v>0-2 Days Resolution</v>
      </c>
      <c r="R452" s="7" t="str">
        <f t="shared" si="30"/>
        <v>NON-JIRA</v>
      </c>
      <c r="S452" s="7"/>
      <c r="T452" s="7" t="s">
        <v>101</v>
      </c>
      <c r="U452" s="7" t="s">
        <v>49</v>
      </c>
      <c r="V452" s="7" t="s">
        <v>980</v>
      </c>
      <c r="W452" s="7"/>
      <c r="X452" s="8">
        <v>45143.294444444444</v>
      </c>
      <c r="Y452" s="7">
        <v>170096</v>
      </c>
      <c r="Z452" s="7" t="s">
        <v>50</v>
      </c>
      <c r="AA452" s="7" t="s">
        <v>1393</v>
      </c>
      <c r="AB452" s="7" t="s">
        <v>1394</v>
      </c>
      <c r="AC452" s="7" t="s">
        <v>64</v>
      </c>
      <c r="AD452" s="3" t="str">
        <f t="shared" si="34"/>
        <v>CincinnatiBell_KGP LOGISTICS_170096</v>
      </c>
      <c r="AE452" s="7"/>
      <c r="AF452" s="7"/>
    </row>
    <row r="453" spans="1:32" x14ac:dyDescent="0.35">
      <c r="A453" s="6">
        <v>45146</v>
      </c>
      <c r="B453" s="6">
        <v>45143</v>
      </c>
      <c r="C453" s="7" t="s">
        <v>73</v>
      </c>
      <c r="D453" s="7" t="str">
        <f>VLOOKUP(C453,'Account Allocation'!B:K,10,0)</f>
        <v>Aditya Yadav</v>
      </c>
      <c r="E453" s="7" t="s">
        <v>488</v>
      </c>
      <c r="F453" s="7" t="s">
        <v>62</v>
      </c>
      <c r="G453" s="7" t="s">
        <v>774</v>
      </c>
      <c r="H453" s="7" t="s">
        <v>2</v>
      </c>
      <c r="I453" s="7" t="s">
        <v>12</v>
      </c>
      <c r="J453" s="7"/>
      <c r="K453" s="7"/>
      <c r="L453" s="7"/>
      <c r="M453" s="7"/>
      <c r="N453" s="7"/>
      <c r="O453" s="6">
        <f t="shared" si="31"/>
        <v>0</v>
      </c>
      <c r="P453" s="7">
        <f t="shared" si="32"/>
        <v>-32247</v>
      </c>
      <c r="Q453" s="6" t="str">
        <f t="shared" si="33"/>
        <v>0-2 Days Resolution</v>
      </c>
      <c r="R453" s="7" t="str">
        <f t="shared" si="30"/>
        <v>NON-JIRA</v>
      </c>
      <c r="S453" s="7"/>
      <c r="T453" s="7" t="s">
        <v>101</v>
      </c>
      <c r="U453" s="7" t="s">
        <v>49</v>
      </c>
      <c r="V453" s="7" t="s">
        <v>981</v>
      </c>
      <c r="W453" s="7"/>
      <c r="X453" s="8">
        <v>45143.294444444444</v>
      </c>
      <c r="Y453" s="7">
        <v>170096</v>
      </c>
      <c r="Z453" s="7" t="s">
        <v>50</v>
      </c>
      <c r="AA453" s="7" t="s">
        <v>1395</v>
      </c>
      <c r="AB453" s="7" t="s">
        <v>1396</v>
      </c>
      <c r="AC453" s="7" t="s">
        <v>64</v>
      </c>
      <c r="AD453" s="3" t="str">
        <f t="shared" si="34"/>
        <v>CincinnatiBell_KGP LOGISTICS_170096</v>
      </c>
      <c r="AE453" s="7"/>
      <c r="AF453" s="7"/>
    </row>
    <row r="454" spans="1:32" x14ac:dyDescent="0.35">
      <c r="A454" s="6">
        <v>45146</v>
      </c>
      <c r="B454" s="6">
        <v>45143</v>
      </c>
      <c r="C454" s="7" t="s">
        <v>73</v>
      </c>
      <c r="D454" s="7" t="str">
        <f>VLOOKUP(C454,'Account Allocation'!B:K,10,0)</f>
        <v>Aditya Yadav</v>
      </c>
      <c r="E454" s="7" t="s">
        <v>489</v>
      </c>
      <c r="F454" s="7" t="s">
        <v>62</v>
      </c>
      <c r="G454" s="7" t="s">
        <v>775</v>
      </c>
      <c r="H454" s="7" t="s">
        <v>2</v>
      </c>
      <c r="I454" s="7" t="s">
        <v>12</v>
      </c>
      <c r="J454" s="7"/>
      <c r="K454" s="7"/>
      <c r="L454" s="7"/>
      <c r="M454" s="7"/>
      <c r="N454" s="7"/>
      <c r="O454" s="6">
        <f t="shared" si="31"/>
        <v>0</v>
      </c>
      <c r="P454" s="7">
        <f t="shared" si="32"/>
        <v>-32247</v>
      </c>
      <c r="Q454" s="6" t="str">
        <f t="shared" si="33"/>
        <v>0-2 Days Resolution</v>
      </c>
      <c r="R454" s="7" t="str">
        <f t="shared" si="30"/>
        <v>NON-JIRA</v>
      </c>
      <c r="S454" s="7"/>
      <c r="T454" s="7" t="s">
        <v>101</v>
      </c>
      <c r="U454" s="7" t="s">
        <v>49</v>
      </c>
      <c r="V454" s="7" t="s">
        <v>982</v>
      </c>
      <c r="W454" s="7"/>
      <c r="X454" s="8">
        <v>45143.294444444444</v>
      </c>
      <c r="Y454" s="7">
        <v>170096</v>
      </c>
      <c r="Z454" s="7" t="s">
        <v>50</v>
      </c>
      <c r="AA454" s="7" t="s">
        <v>1397</v>
      </c>
      <c r="AB454" s="7" t="s">
        <v>1398</v>
      </c>
      <c r="AC454" s="7" t="s">
        <v>64</v>
      </c>
      <c r="AD454" s="3" t="str">
        <f t="shared" si="34"/>
        <v>CincinnatiBell_KGP LOGISTICS_170096</v>
      </c>
      <c r="AE454" s="7"/>
      <c r="AF454" s="7"/>
    </row>
    <row r="455" spans="1:32" x14ac:dyDescent="0.35">
      <c r="A455" s="6">
        <v>45146</v>
      </c>
      <c r="B455" s="6">
        <v>45143</v>
      </c>
      <c r="C455" s="7" t="s">
        <v>73</v>
      </c>
      <c r="D455" s="7" t="str">
        <f>VLOOKUP(C455,'Account Allocation'!B:K,10,0)</f>
        <v>Aditya Yadav</v>
      </c>
      <c r="E455" s="7" t="s">
        <v>490</v>
      </c>
      <c r="F455" s="7" t="s">
        <v>48</v>
      </c>
      <c r="G455" s="7" t="s">
        <v>776</v>
      </c>
      <c r="H455" s="7" t="s">
        <v>2</v>
      </c>
      <c r="I455" s="7" t="s">
        <v>12</v>
      </c>
      <c r="J455" s="7"/>
      <c r="K455" s="7"/>
      <c r="L455" s="7"/>
      <c r="M455" s="7"/>
      <c r="N455" s="7"/>
      <c r="O455" s="6">
        <f t="shared" si="31"/>
        <v>0</v>
      </c>
      <c r="P455" s="7">
        <f t="shared" si="32"/>
        <v>-32247</v>
      </c>
      <c r="Q455" s="6" t="str">
        <f t="shared" si="33"/>
        <v>0-2 Days Resolution</v>
      </c>
      <c r="R455" s="7" t="str">
        <f t="shared" ref="R455:R518" si="35">IF(S455="","NON-JIRA","JIRA")</f>
        <v>NON-JIRA</v>
      </c>
      <c r="S455" s="7"/>
      <c r="T455" s="7" t="s">
        <v>97</v>
      </c>
      <c r="U455" s="7" t="s">
        <v>49</v>
      </c>
      <c r="V455" s="7">
        <v>200442000000</v>
      </c>
      <c r="W455" s="7"/>
      <c r="X455" s="8">
        <v>45143.313194444447</v>
      </c>
      <c r="Y455" s="7">
        <v>76455</v>
      </c>
      <c r="Z455" s="7" t="s">
        <v>50</v>
      </c>
      <c r="AA455" s="7" t="s">
        <v>1400</v>
      </c>
      <c r="AB455" s="7" t="s">
        <v>1401</v>
      </c>
      <c r="AC455" s="7"/>
      <c r="AD455" s="3" t="str">
        <f t="shared" si="34"/>
        <v>CincinnatiBell_DUKE ENERGY_76455</v>
      </c>
      <c r="AE455" s="7"/>
      <c r="AF455" s="7"/>
    </row>
    <row r="456" spans="1:32" x14ac:dyDescent="0.35">
      <c r="A456" s="6">
        <v>45146</v>
      </c>
      <c r="B456" s="6">
        <v>45143</v>
      </c>
      <c r="C456" s="7" t="s">
        <v>73</v>
      </c>
      <c r="D456" s="7" t="str">
        <f>VLOOKUP(C456,'Account Allocation'!B:K,10,0)</f>
        <v>Aditya Yadav</v>
      </c>
      <c r="E456" s="7" t="s">
        <v>491</v>
      </c>
      <c r="F456" s="7" t="s">
        <v>48</v>
      </c>
      <c r="G456" s="7" t="s">
        <v>777</v>
      </c>
      <c r="H456" s="7" t="s">
        <v>2</v>
      </c>
      <c r="I456" s="7" t="s">
        <v>12</v>
      </c>
      <c r="J456" s="7"/>
      <c r="K456" s="7"/>
      <c r="L456" s="7"/>
      <c r="M456" s="7"/>
      <c r="N456" s="7"/>
      <c r="O456" s="6">
        <f t="shared" ref="O456:O519" si="36">IF(N456&lt;&gt;"",N456,IF(M456&lt;&gt;"",M456,L456))</f>
        <v>0</v>
      </c>
      <c r="P456" s="7">
        <f t="shared" ref="P456:P519" si="37">NETWORKDAYS(A456,O456)</f>
        <v>-32247</v>
      </c>
      <c r="Q456" s="6" t="str">
        <f t="shared" ref="Q456:Q519" si="38">IF(P456&lt;=2,"0-2 Days Resolution",IF(AND(P456&gt;=3,P456&lt;=5),"3 - 5 Days Resoultion",IF(AND(P456&gt;=6,P456&lt;=10),"6 - 10 Days Resolution",IF(AND(P456&gt;=11,P456&lt;=15),"11 - 15 Days Resolution",IF(AND(P456&gt;=16,P456&lt;=20),"16 - 20 Days Resolution",IF(P456&gt;=21,"&gt; 20 Days Resolution"))))))</f>
        <v>0-2 Days Resolution</v>
      </c>
      <c r="R456" s="7" t="str">
        <f t="shared" si="35"/>
        <v>NON-JIRA</v>
      </c>
      <c r="S456" s="7"/>
      <c r="T456" s="7" t="s">
        <v>97</v>
      </c>
      <c r="U456" s="7" t="s">
        <v>49</v>
      </c>
      <c r="V456" s="7">
        <v>200662000000</v>
      </c>
      <c r="W456" s="7"/>
      <c r="X456" s="8">
        <v>45143.313194444447</v>
      </c>
      <c r="Y456" s="7">
        <v>76455</v>
      </c>
      <c r="Z456" s="7" t="s">
        <v>50</v>
      </c>
      <c r="AA456" s="7" t="s">
        <v>1402</v>
      </c>
      <c r="AB456" s="7" t="s">
        <v>1403</v>
      </c>
      <c r="AC456" s="7"/>
      <c r="AD456" s="3" t="str">
        <f t="shared" si="34"/>
        <v>CincinnatiBell_DUKE ENERGY_76455</v>
      </c>
      <c r="AE456" s="7"/>
      <c r="AF456" s="7"/>
    </row>
    <row r="457" spans="1:32" x14ac:dyDescent="0.35">
      <c r="A457" s="6">
        <v>45146</v>
      </c>
      <c r="B457" s="6">
        <v>45143</v>
      </c>
      <c r="C457" s="7" t="s">
        <v>73</v>
      </c>
      <c r="D457" s="7" t="str">
        <f>VLOOKUP(C457,'Account Allocation'!B:K,10,0)</f>
        <v>Aditya Yadav</v>
      </c>
      <c r="E457" s="7" t="s">
        <v>492</v>
      </c>
      <c r="F457" s="7" t="s">
        <v>48</v>
      </c>
      <c r="G457" s="7" t="s">
        <v>778</v>
      </c>
      <c r="H457" s="7" t="s">
        <v>2</v>
      </c>
      <c r="I457" s="7" t="s">
        <v>12</v>
      </c>
      <c r="J457" s="7"/>
      <c r="K457" s="7"/>
      <c r="L457" s="7"/>
      <c r="M457" s="7"/>
      <c r="N457" s="7"/>
      <c r="O457" s="6">
        <f t="shared" si="36"/>
        <v>0</v>
      </c>
      <c r="P457" s="7">
        <f t="shared" si="37"/>
        <v>-32247</v>
      </c>
      <c r="Q457" s="6" t="str">
        <f t="shared" si="38"/>
        <v>0-2 Days Resolution</v>
      </c>
      <c r="R457" s="7" t="str">
        <f t="shared" si="35"/>
        <v>NON-JIRA</v>
      </c>
      <c r="S457" s="7"/>
      <c r="T457" s="7" t="s">
        <v>97</v>
      </c>
      <c r="U457" s="7" t="s">
        <v>49</v>
      </c>
      <c r="V457" s="7">
        <v>200352000000</v>
      </c>
      <c r="W457" s="7"/>
      <c r="X457" s="8">
        <v>45143.313194444447</v>
      </c>
      <c r="Y457" s="7">
        <v>76455</v>
      </c>
      <c r="Z457" s="7" t="s">
        <v>50</v>
      </c>
      <c r="AA457" s="7" t="s">
        <v>1404</v>
      </c>
      <c r="AB457" s="7" t="s">
        <v>1405</v>
      </c>
      <c r="AC457" s="7"/>
      <c r="AD457" s="3" t="str">
        <f t="shared" ref="AD457:AD520" si="39">CONCATENATE(C457,"_",T457,"_",Y457)</f>
        <v>CincinnatiBell_DUKE ENERGY_76455</v>
      </c>
      <c r="AE457" s="7"/>
      <c r="AF457" s="7"/>
    </row>
    <row r="458" spans="1:32" x14ac:dyDescent="0.35">
      <c r="A458" s="6">
        <v>45146</v>
      </c>
      <c r="B458" s="6">
        <v>45143</v>
      </c>
      <c r="C458" s="7" t="s">
        <v>73</v>
      </c>
      <c r="D458" s="7" t="str">
        <f>VLOOKUP(C458,'Account Allocation'!B:K,10,0)</f>
        <v>Aditya Yadav</v>
      </c>
      <c r="E458" s="7" t="s">
        <v>493</v>
      </c>
      <c r="F458" s="7" t="s">
        <v>48</v>
      </c>
      <c r="G458" s="7" t="s">
        <v>779</v>
      </c>
      <c r="H458" s="7" t="s">
        <v>2</v>
      </c>
      <c r="I458" s="7" t="s">
        <v>12</v>
      </c>
      <c r="J458" s="7"/>
      <c r="K458" s="7"/>
      <c r="L458" s="7"/>
      <c r="M458" s="7"/>
      <c r="N458" s="7"/>
      <c r="O458" s="6">
        <f t="shared" si="36"/>
        <v>0</v>
      </c>
      <c r="P458" s="7">
        <f t="shared" si="37"/>
        <v>-32247</v>
      </c>
      <c r="Q458" s="6" t="str">
        <f t="shared" si="38"/>
        <v>0-2 Days Resolution</v>
      </c>
      <c r="R458" s="7" t="str">
        <f t="shared" si="35"/>
        <v>NON-JIRA</v>
      </c>
      <c r="S458" s="7"/>
      <c r="T458" s="7" t="s">
        <v>97</v>
      </c>
      <c r="U458" s="7" t="s">
        <v>49</v>
      </c>
      <c r="V458" s="7">
        <v>200832000000</v>
      </c>
      <c r="W458" s="7"/>
      <c r="X458" s="8">
        <v>45143.313194444447</v>
      </c>
      <c r="Y458" s="7">
        <v>76455</v>
      </c>
      <c r="Z458" s="7" t="s">
        <v>50</v>
      </c>
      <c r="AA458" s="7" t="s">
        <v>1406</v>
      </c>
      <c r="AB458" s="7" t="s">
        <v>1407</v>
      </c>
      <c r="AC458" s="7"/>
      <c r="AD458" s="3" t="str">
        <f t="shared" si="39"/>
        <v>CincinnatiBell_DUKE ENERGY_76455</v>
      </c>
      <c r="AE458" s="7"/>
      <c r="AF458" s="7"/>
    </row>
    <row r="459" spans="1:32" x14ac:dyDescent="0.35">
      <c r="A459" s="6">
        <v>45146</v>
      </c>
      <c r="B459" s="6">
        <v>45143</v>
      </c>
      <c r="C459" s="7" t="s">
        <v>73</v>
      </c>
      <c r="D459" s="7" t="str">
        <f>VLOOKUP(C459,'Account Allocation'!B:K,10,0)</f>
        <v>Aditya Yadav</v>
      </c>
      <c r="E459" s="7" t="s">
        <v>494</v>
      </c>
      <c r="F459" s="7" t="s">
        <v>48</v>
      </c>
      <c r="G459" s="7" t="s">
        <v>780</v>
      </c>
      <c r="H459" s="7" t="s">
        <v>2</v>
      </c>
      <c r="I459" s="7" t="s">
        <v>12</v>
      </c>
      <c r="J459" s="7"/>
      <c r="K459" s="7"/>
      <c r="L459" s="7"/>
      <c r="M459" s="7"/>
      <c r="N459" s="7"/>
      <c r="O459" s="6">
        <f t="shared" si="36"/>
        <v>0</v>
      </c>
      <c r="P459" s="7">
        <f t="shared" si="37"/>
        <v>-32247</v>
      </c>
      <c r="Q459" s="6" t="str">
        <f t="shared" si="38"/>
        <v>0-2 Days Resolution</v>
      </c>
      <c r="R459" s="7" t="str">
        <f t="shared" si="35"/>
        <v>NON-JIRA</v>
      </c>
      <c r="S459" s="7"/>
      <c r="T459" s="7" t="s">
        <v>97</v>
      </c>
      <c r="U459" s="7" t="s">
        <v>49</v>
      </c>
      <c r="V459" s="7">
        <v>200892000000</v>
      </c>
      <c r="W459" s="7"/>
      <c r="X459" s="8">
        <v>45143.313194444447</v>
      </c>
      <c r="Y459" s="7">
        <v>76455</v>
      </c>
      <c r="Z459" s="7" t="s">
        <v>50</v>
      </c>
      <c r="AA459" s="7" t="s">
        <v>1408</v>
      </c>
      <c r="AB459" s="7" t="s">
        <v>1409</v>
      </c>
      <c r="AC459" s="7"/>
      <c r="AD459" s="3" t="str">
        <f t="shared" si="39"/>
        <v>CincinnatiBell_DUKE ENERGY_76455</v>
      </c>
      <c r="AE459" s="7"/>
      <c r="AF459" s="7"/>
    </row>
    <row r="460" spans="1:32" x14ac:dyDescent="0.35">
      <c r="A460" s="6">
        <v>45146</v>
      </c>
      <c r="B460" s="6">
        <v>45143</v>
      </c>
      <c r="C460" s="7" t="s">
        <v>73</v>
      </c>
      <c r="D460" s="7" t="str">
        <f>VLOOKUP(C460,'Account Allocation'!B:K,10,0)</f>
        <v>Aditya Yadav</v>
      </c>
      <c r="E460" s="7" t="s">
        <v>495</v>
      </c>
      <c r="F460" s="7" t="s">
        <v>48</v>
      </c>
      <c r="G460" s="7" t="s">
        <v>781</v>
      </c>
      <c r="H460" s="7" t="s">
        <v>2</v>
      </c>
      <c r="I460" s="7" t="s">
        <v>12</v>
      </c>
      <c r="J460" s="7"/>
      <c r="K460" s="7"/>
      <c r="L460" s="7"/>
      <c r="M460" s="7"/>
      <c r="N460" s="7"/>
      <c r="O460" s="6">
        <f t="shared" si="36"/>
        <v>0</v>
      </c>
      <c r="P460" s="7">
        <f t="shared" si="37"/>
        <v>-32247</v>
      </c>
      <c r="Q460" s="6" t="str">
        <f t="shared" si="38"/>
        <v>0-2 Days Resolution</v>
      </c>
      <c r="R460" s="7" t="str">
        <f t="shared" si="35"/>
        <v>NON-JIRA</v>
      </c>
      <c r="S460" s="7"/>
      <c r="T460" s="7" t="s">
        <v>97</v>
      </c>
      <c r="U460" s="7" t="s">
        <v>49</v>
      </c>
      <c r="V460" s="7">
        <v>200502000000</v>
      </c>
      <c r="W460" s="7"/>
      <c r="X460" s="8">
        <v>45143.313194444447</v>
      </c>
      <c r="Y460" s="7">
        <v>76455</v>
      </c>
      <c r="Z460" s="7" t="s">
        <v>50</v>
      </c>
      <c r="AA460" s="7" t="s">
        <v>1410</v>
      </c>
      <c r="AB460" s="7" t="s">
        <v>1411</v>
      </c>
      <c r="AC460" s="7"/>
      <c r="AD460" s="3" t="str">
        <f t="shared" si="39"/>
        <v>CincinnatiBell_DUKE ENERGY_76455</v>
      </c>
      <c r="AE460" s="7"/>
      <c r="AF460" s="7"/>
    </row>
    <row r="461" spans="1:32" x14ac:dyDescent="0.35">
      <c r="A461" s="6">
        <v>45146</v>
      </c>
      <c r="B461" s="6">
        <v>45143</v>
      </c>
      <c r="C461" s="7" t="s">
        <v>73</v>
      </c>
      <c r="D461" s="7" t="str">
        <f>VLOOKUP(C461,'Account Allocation'!B:K,10,0)</f>
        <v>Aditya Yadav</v>
      </c>
      <c r="E461" s="7" t="s">
        <v>496</v>
      </c>
      <c r="F461" s="7" t="s">
        <v>48</v>
      </c>
      <c r="G461" s="7" t="s">
        <v>782</v>
      </c>
      <c r="H461" s="7" t="s">
        <v>2</v>
      </c>
      <c r="I461" s="7" t="s">
        <v>12</v>
      </c>
      <c r="J461" s="7"/>
      <c r="K461" s="7"/>
      <c r="L461" s="7"/>
      <c r="M461" s="7"/>
      <c r="N461" s="7"/>
      <c r="O461" s="6">
        <f t="shared" si="36"/>
        <v>0</v>
      </c>
      <c r="P461" s="7">
        <f t="shared" si="37"/>
        <v>-32247</v>
      </c>
      <c r="Q461" s="6" t="str">
        <f t="shared" si="38"/>
        <v>0-2 Days Resolution</v>
      </c>
      <c r="R461" s="7" t="str">
        <f t="shared" si="35"/>
        <v>NON-JIRA</v>
      </c>
      <c r="S461" s="7"/>
      <c r="T461" s="7" t="s">
        <v>97</v>
      </c>
      <c r="U461" s="7" t="s">
        <v>49</v>
      </c>
      <c r="V461" s="7">
        <v>200062000000</v>
      </c>
      <c r="W461" s="7"/>
      <c r="X461" s="8">
        <v>45143.313194444447</v>
      </c>
      <c r="Y461" s="7">
        <v>76455</v>
      </c>
      <c r="Z461" s="7" t="s">
        <v>50</v>
      </c>
      <c r="AA461" s="7" t="s">
        <v>1412</v>
      </c>
      <c r="AB461" s="7" t="s">
        <v>1413</v>
      </c>
      <c r="AC461" s="7"/>
      <c r="AD461" s="3" t="str">
        <f t="shared" si="39"/>
        <v>CincinnatiBell_DUKE ENERGY_76455</v>
      </c>
      <c r="AE461" s="7"/>
      <c r="AF461" s="7"/>
    </row>
    <row r="462" spans="1:32" x14ac:dyDescent="0.35">
      <c r="A462" s="6">
        <v>45146</v>
      </c>
      <c r="B462" s="6">
        <v>45143</v>
      </c>
      <c r="C462" s="7" t="s">
        <v>73</v>
      </c>
      <c r="D462" s="7" t="str">
        <f>VLOOKUP(C462,'Account Allocation'!B:K,10,0)</f>
        <v>Aditya Yadav</v>
      </c>
      <c r="E462" s="7" t="s">
        <v>497</v>
      </c>
      <c r="F462" s="7" t="s">
        <v>48</v>
      </c>
      <c r="G462" s="7" t="s">
        <v>783</v>
      </c>
      <c r="H462" s="7" t="s">
        <v>2</v>
      </c>
      <c r="I462" s="7" t="s">
        <v>12</v>
      </c>
      <c r="J462" s="7"/>
      <c r="K462" s="7"/>
      <c r="L462" s="7"/>
      <c r="M462" s="7"/>
      <c r="N462" s="7"/>
      <c r="O462" s="6">
        <f t="shared" si="36"/>
        <v>0</v>
      </c>
      <c r="P462" s="7">
        <f t="shared" si="37"/>
        <v>-32247</v>
      </c>
      <c r="Q462" s="6" t="str">
        <f t="shared" si="38"/>
        <v>0-2 Days Resolution</v>
      </c>
      <c r="R462" s="7" t="str">
        <f t="shared" si="35"/>
        <v>NON-JIRA</v>
      </c>
      <c r="S462" s="7"/>
      <c r="T462" s="7" t="s">
        <v>97</v>
      </c>
      <c r="U462" s="7" t="s">
        <v>49</v>
      </c>
      <c r="V462" s="7">
        <v>200442000000</v>
      </c>
      <c r="W462" s="7"/>
      <c r="X462" s="8">
        <v>45143.313194444447</v>
      </c>
      <c r="Y462" s="7">
        <v>76455</v>
      </c>
      <c r="Z462" s="7" t="s">
        <v>50</v>
      </c>
      <c r="AA462" s="7" t="s">
        <v>1414</v>
      </c>
      <c r="AB462" s="7" t="s">
        <v>1415</v>
      </c>
      <c r="AC462" s="7"/>
      <c r="AD462" s="3" t="str">
        <f t="shared" si="39"/>
        <v>CincinnatiBell_DUKE ENERGY_76455</v>
      </c>
      <c r="AE462" s="7"/>
      <c r="AF462" s="7"/>
    </row>
    <row r="463" spans="1:32" x14ac:dyDescent="0.35">
      <c r="A463" s="6">
        <v>45146</v>
      </c>
      <c r="B463" s="6">
        <v>45143</v>
      </c>
      <c r="C463" s="7" t="s">
        <v>73</v>
      </c>
      <c r="D463" s="7" t="str">
        <f>VLOOKUP(C463,'Account Allocation'!B:K,10,0)</f>
        <v>Aditya Yadav</v>
      </c>
      <c r="E463" s="7" t="s">
        <v>498</v>
      </c>
      <c r="F463" s="7" t="s">
        <v>48</v>
      </c>
      <c r="G463" s="7" t="s">
        <v>784</v>
      </c>
      <c r="H463" s="7" t="s">
        <v>2</v>
      </c>
      <c r="I463" s="7" t="s">
        <v>12</v>
      </c>
      <c r="J463" s="7"/>
      <c r="K463" s="7"/>
      <c r="L463" s="7"/>
      <c r="M463" s="7"/>
      <c r="N463" s="7"/>
      <c r="O463" s="6">
        <f t="shared" si="36"/>
        <v>0</v>
      </c>
      <c r="P463" s="7">
        <f t="shared" si="37"/>
        <v>-32247</v>
      </c>
      <c r="Q463" s="6" t="str">
        <f t="shared" si="38"/>
        <v>0-2 Days Resolution</v>
      </c>
      <c r="R463" s="7" t="str">
        <f t="shared" si="35"/>
        <v>NON-JIRA</v>
      </c>
      <c r="S463" s="7"/>
      <c r="T463" s="7" t="s">
        <v>97</v>
      </c>
      <c r="U463" s="7" t="s">
        <v>49</v>
      </c>
      <c r="V463" s="7">
        <v>210002000000</v>
      </c>
      <c r="W463" s="7"/>
      <c r="X463" s="8">
        <v>45143.313194444447</v>
      </c>
      <c r="Y463" s="7">
        <v>76455</v>
      </c>
      <c r="Z463" s="7" t="s">
        <v>50</v>
      </c>
      <c r="AA463" s="7" t="s">
        <v>1416</v>
      </c>
      <c r="AB463" s="7" t="s">
        <v>1417</v>
      </c>
      <c r="AC463" s="7"/>
      <c r="AD463" s="3" t="str">
        <f t="shared" si="39"/>
        <v>CincinnatiBell_DUKE ENERGY_76455</v>
      </c>
      <c r="AE463" s="7"/>
      <c r="AF463" s="7"/>
    </row>
    <row r="464" spans="1:32" x14ac:dyDescent="0.35">
      <c r="A464" s="6">
        <v>45146</v>
      </c>
      <c r="B464" s="6">
        <v>45143</v>
      </c>
      <c r="C464" s="7" t="s">
        <v>73</v>
      </c>
      <c r="D464" s="7" t="str">
        <f>VLOOKUP(C464,'Account Allocation'!B:K,10,0)</f>
        <v>Aditya Yadav</v>
      </c>
      <c r="E464" s="7" t="s">
        <v>499</v>
      </c>
      <c r="F464" s="7" t="s">
        <v>48</v>
      </c>
      <c r="G464" s="7" t="s">
        <v>785</v>
      </c>
      <c r="H464" s="7" t="s">
        <v>2</v>
      </c>
      <c r="I464" s="7" t="s">
        <v>12</v>
      </c>
      <c r="J464" s="7"/>
      <c r="K464" s="7"/>
      <c r="L464" s="7"/>
      <c r="M464" s="7"/>
      <c r="N464" s="7"/>
      <c r="O464" s="6">
        <f t="shared" si="36"/>
        <v>0</v>
      </c>
      <c r="P464" s="7">
        <f t="shared" si="37"/>
        <v>-32247</v>
      </c>
      <c r="Q464" s="6" t="str">
        <f t="shared" si="38"/>
        <v>0-2 Days Resolution</v>
      </c>
      <c r="R464" s="7" t="str">
        <f t="shared" si="35"/>
        <v>NON-JIRA</v>
      </c>
      <c r="S464" s="7"/>
      <c r="T464" s="7" t="s">
        <v>97</v>
      </c>
      <c r="U464" s="7" t="s">
        <v>49</v>
      </c>
      <c r="V464" s="7">
        <v>210002000000</v>
      </c>
      <c r="W464" s="7"/>
      <c r="X464" s="8">
        <v>45143.313194444447</v>
      </c>
      <c r="Y464" s="7">
        <v>76455</v>
      </c>
      <c r="Z464" s="7" t="s">
        <v>50</v>
      </c>
      <c r="AA464" s="7" t="s">
        <v>1418</v>
      </c>
      <c r="AB464" s="7" t="s">
        <v>1419</v>
      </c>
      <c r="AC464" s="7"/>
      <c r="AD464" s="3" t="str">
        <f t="shared" si="39"/>
        <v>CincinnatiBell_DUKE ENERGY_76455</v>
      </c>
      <c r="AE464" s="7"/>
      <c r="AF464" s="7"/>
    </row>
    <row r="465" spans="1:32" x14ac:dyDescent="0.35">
      <c r="A465" s="6">
        <v>45146</v>
      </c>
      <c r="B465" s="6">
        <v>45143</v>
      </c>
      <c r="C465" s="7" t="s">
        <v>73</v>
      </c>
      <c r="D465" s="7" t="str">
        <f>VLOOKUP(C465,'Account Allocation'!B:K,10,0)</f>
        <v>Aditya Yadav</v>
      </c>
      <c r="E465" s="7" t="s">
        <v>500</v>
      </c>
      <c r="F465" s="7" t="s">
        <v>48</v>
      </c>
      <c r="G465" s="7" t="s">
        <v>786</v>
      </c>
      <c r="H465" s="7" t="s">
        <v>2</v>
      </c>
      <c r="I465" s="7" t="s">
        <v>12</v>
      </c>
      <c r="J465" s="7"/>
      <c r="K465" s="7"/>
      <c r="L465" s="7"/>
      <c r="M465" s="7"/>
      <c r="N465" s="7"/>
      <c r="O465" s="6">
        <f t="shared" si="36"/>
        <v>0</v>
      </c>
      <c r="P465" s="7">
        <f t="shared" si="37"/>
        <v>-32247</v>
      </c>
      <c r="Q465" s="6" t="str">
        <f t="shared" si="38"/>
        <v>0-2 Days Resolution</v>
      </c>
      <c r="R465" s="7" t="str">
        <f t="shared" si="35"/>
        <v>NON-JIRA</v>
      </c>
      <c r="S465" s="7"/>
      <c r="T465" s="7" t="s">
        <v>97</v>
      </c>
      <c r="U465" s="7" t="s">
        <v>49</v>
      </c>
      <c r="V465" s="7">
        <v>200832000000</v>
      </c>
      <c r="W465" s="7"/>
      <c r="X465" s="8">
        <v>45143.313194444447</v>
      </c>
      <c r="Y465" s="7">
        <v>76455</v>
      </c>
      <c r="Z465" s="7" t="s">
        <v>50</v>
      </c>
      <c r="AA465" s="7" t="s">
        <v>1420</v>
      </c>
      <c r="AB465" s="7" t="s">
        <v>1421</v>
      </c>
      <c r="AC465" s="7"/>
      <c r="AD465" s="3" t="str">
        <f t="shared" si="39"/>
        <v>CincinnatiBell_DUKE ENERGY_76455</v>
      </c>
      <c r="AE465" s="7"/>
      <c r="AF465" s="7"/>
    </row>
    <row r="466" spans="1:32" x14ac:dyDescent="0.35">
      <c r="A466" s="6">
        <v>45146</v>
      </c>
      <c r="B466" s="6">
        <v>45143</v>
      </c>
      <c r="C466" s="7" t="s">
        <v>73</v>
      </c>
      <c r="D466" s="7" t="str">
        <f>VLOOKUP(C466,'Account Allocation'!B:K,10,0)</f>
        <v>Aditya Yadav</v>
      </c>
      <c r="E466" s="7" t="s">
        <v>501</v>
      </c>
      <c r="F466" s="7" t="s">
        <v>48</v>
      </c>
      <c r="G466" s="7" t="s">
        <v>787</v>
      </c>
      <c r="H466" s="7" t="s">
        <v>2</v>
      </c>
      <c r="I466" s="7" t="s">
        <v>12</v>
      </c>
      <c r="J466" s="7"/>
      <c r="K466" s="7"/>
      <c r="L466" s="7"/>
      <c r="M466" s="7"/>
      <c r="N466" s="7"/>
      <c r="O466" s="6">
        <f t="shared" si="36"/>
        <v>0</v>
      </c>
      <c r="P466" s="7">
        <f t="shared" si="37"/>
        <v>-32247</v>
      </c>
      <c r="Q466" s="6" t="str">
        <f t="shared" si="38"/>
        <v>0-2 Days Resolution</v>
      </c>
      <c r="R466" s="7" t="str">
        <f t="shared" si="35"/>
        <v>NON-JIRA</v>
      </c>
      <c r="S466" s="7"/>
      <c r="T466" s="7" t="s">
        <v>97</v>
      </c>
      <c r="U466" s="7" t="s">
        <v>49</v>
      </c>
      <c r="V466" s="7">
        <v>200542000000</v>
      </c>
      <c r="W466" s="7"/>
      <c r="X466" s="8">
        <v>45143.313194444447</v>
      </c>
      <c r="Y466" s="7">
        <v>76455</v>
      </c>
      <c r="Z466" s="7" t="s">
        <v>50</v>
      </c>
      <c r="AA466" s="7" t="s">
        <v>1422</v>
      </c>
      <c r="AB466" s="7" t="s">
        <v>1423</v>
      </c>
      <c r="AC466" s="7"/>
      <c r="AD466" s="3" t="str">
        <f t="shared" si="39"/>
        <v>CincinnatiBell_DUKE ENERGY_76455</v>
      </c>
      <c r="AE466" s="7"/>
      <c r="AF466" s="7"/>
    </row>
    <row r="467" spans="1:32" x14ac:dyDescent="0.35">
      <c r="A467" s="6">
        <v>45146</v>
      </c>
      <c r="B467" s="6">
        <v>45143</v>
      </c>
      <c r="C467" s="7" t="s">
        <v>73</v>
      </c>
      <c r="D467" s="7" t="str">
        <f>VLOOKUP(C467,'Account Allocation'!B:K,10,0)</f>
        <v>Aditya Yadav</v>
      </c>
      <c r="E467" s="7" t="s">
        <v>502</v>
      </c>
      <c r="F467" s="7" t="s">
        <v>48</v>
      </c>
      <c r="G467" s="7" t="s">
        <v>788</v>
      </c>
      <c r="H467" s="7" t="s">
        <v>2</v>
      </c>
      <c r="I467" s="7" t="s">
        <v>12</v>
      </c>
      <c r="J467" s="7"/>
      <c r="K467" s="7"/>
      <c r="L467" s="7"/>
      <c r="M467" s="7"/>
      <c r="N467" s="7"/>
      <c r="O467" s="6">
        <f t="shared" si="36"/>
        <v>0</v>
      </c>
      <c r="P467" s="7">
        <f t="shared" si="37"/>
        <v>-32247</v>
      </c>
      <c r="Q467" s="6" t="str">
        <f t="shared" si="38"/>
        <v>0-2 Days Resolution</v>
      </c>
      <c r="R467" s="7" t="str">
        <f t="shared" si="35"/>
        <v>NON-JIRA</v>
      </c>
      <c r="S467" s="7"/>
      <c r="T467" s="7" t="s">
        <v>97</v>
      </c>
      <c r="U467" s="7" t="s">
        <v>49</v>
      </c>
      <c r="V467" s="7">
        <v>210002000000</v>
      </c>
      <c r="W467" s="7"/>
      <c r="X467" s="8">
        <v>45143.313194444447</v>
      </c>
      <c r="Y467" s="7">
        <v>76455</v>
      </c>
      <c r="Z467" s="7" t="s">
        <v>50</v>
      </c>
      <c r="AA467" s="7" t="s">
        <v>1424</v>
      </c>
      <c r="AB467" s="7" t="s">
        <v>1425</v>
      </c>
      <c r="AC467" s="7"/>
      <c r="AD467" s="3" t="str">
        <f t="shared" si="39"/>
        <v>CincinnatiBell_DUKE ENERGY_76455</v>
      </c>
      <c r="AE467" s="7"/>
      <c r="AF467" s="7"/>
    </row>
    <row r="468" spans="1:32" x14ac:dyDescent="0.35">
      <c r="A468" s="6">
        <v>45146</v>
      </c>
      <c r="B468" s="6">
        <v>45143</v>
      </c>
      <c r="C468" s="7" t="s">
        <v>73</v>
      </c>
      <c r="D468" s="7" t="str">
        <f>VLOOKUP(C468,'Account Allocation'!B:K,10,0)</f>
        <v>Aditya Yadav</v>
      </c>
      <c r="E468" s="7" t="s">
        <v>503</v>
      </c>
      <c r="F468" s="7" t="s">
        <v>48</v>
      </c>
      <c r="G468" s="7" t="s">
        <v>789</v>
      </c>
      <c r="H468" s="7" t="s">
        <v>2</v>
      </c>
      <c r="I468" s="7" t="s">
        <v>12</v>
      </c>
      <c r="J468" s="7"/>
      <c r="K468" s="7"/>
      <c r="L468" s="7"/>
      <c r="M468" s="7"/>
      <c r="N468" s="7"/>
      <c r="O468" s="6">
        <f t="shared" si="36"/>
        <v>0</v>
      </c>
      <c r="P468" s="7">
        <f t="shared" si="37"/>
        <v>-32247</v>
      </c>
      <c r="Q468" s="6" t="str">
        <f t="shared" si="38"/>
        <v>0-2 Days Resolution</v>
      </c>
      <c r="R468" s="7" t="str">
        <f t="shared" si="35"/>
        <v>NON-JIRA</v>
      </c>
      <c r="S468" s="7"/>
      <c r="T468" s="7" t="s">
        <v>97</v>
      </c>
      <c r="U468" s="7" t="s">
        <v>49</v>
      </c>
      <c r="V468" s="7">
        <v>200642000000</v>
      </c>
      <c r="W468" s="7"/>
      <c r="X468" s="8">
        <v>45143.313194444447</v>
      </c>
      <c r="Y468" s="7">
        <v>76455</v>
      </c>
      <c r="Z468" s="7" t="s">
        <v>50</v>
      </c>
      <c r="AA468" s="7" t="s">
        <v>1426</v>
      </c>
      <c r="AB468" s="7" t="s">
        <v>1427</v>
      </c>
      <c r="AC468" s="7"/>
      <c r="AD468" s="3" t="str">
        <f t="shared" si="39"/>
        <v>CincinnatiBell_DUKE ENERGY_76455</v>
      </c>
      <c r="AE468" s="7"/>
      <c r="AF468" s="7"/>
    </row>
    <row r="469" spans="1:32" x14ac:dyDescent="0.35">
      <c r="A469" s="6">
        <v>45146</v>
      </c>
      <c r="B469" s="6">
        <v>45143</v>
      </c>
      <c r="C469" s="7" t="s">
        <v>73</v>
      </c>
      <c r="D469" s="7" t="str">
        <f>VLOOKUP(C469,'Account Allocation'!B:K,10,0)</f>
        <v>Aditya Yadav</v>
      </c>
      <c r="E469" s="7" t="s">
        <v>504</v>
      </c>
      <c r="F469" s="7" t="s">
        <v>48</v>
      </c>
      <c r="G469" s="7" t="s">
        <v>790</v>
      </c>
      <c r="H469" s="7" t="s">
        <v>2</v>
      </c>
      <c r="I469" s="7" t="s">
        <v>12</v>
      </c>
      <c r="J469" s="7"/>
      <c r="K469" s="7"/>
      <c r="L469" s="7"/>
      <c r="M469" s="7"/>
      <c r="N469" s="7"/>
      <c r="O469" s="6">
        <f t="shared" si="36"/>
        <v>0</v>
      </c>
      <c r="P469" s="7">
        <f t="shared" si="37"/>
        <v>-32247</v>
      </c>
      <c r="Q469" s="6" t="str">
        <f t="shared" si="38"/>
        <v>0-2 Days Resolution</v>
      </c>
      <c r="R469" s="7" t="str">
        <f t="shared" si="35"/>
        <v>NON-JIRA</v>
      </c>
      <c r="S469" s="7"/>
      <c r="T469" s="7" t="s">
        <v>97</v>
      </c>
      <c r="U469" s="7" t="s">
        <v>49</v>
      </c>
      <c r="V469" s="7">
        <v>200542000000</v>
      </c>
      <c r="W469" s="7"/>
      <c r="X469" s="8">
        <v>45143.313194444447</v>
      </c>
      <c r="Y469" s="7">
        <v>76455</v>
      </c>
      <c r="Z469" s="7" t="s">
        <v>50</v>
      </c>
      <c r="AA469" s="7" t="s">
        <v>1428</v>
      </c>
      <c r="AB469" s="7" t="s">
        <v>1429</v>
      </c>
      <c r="AC469" s="7"/>
      <c r="AD469" s="3" t="str">
        <f t="shared" si="39"/>
        <v>CincinnatiBell_DUKE ENERGY_76455</v>
      </c>
      <c r="AE469" s="7"/>
      <c r="AF469" s="7"/>
    </row>
    <row r="470" spans="1:32" x14ac:dyDescent="0.35">
      <c r="A470" s="6">
        <v>45146</v>
      </c>
      <c r="B470" s="6">
        <v>45143</v>
      </c>
      <c r="C470" s="7" t="s">
        <v>73</v>
      </c>
      <c r="D470" s="7" t="str">
        <f>VLOOKUP(C470,'Account Allocation'!B:K,10,0)</f>
        <v>Aditya Yadav</v>
      </c>
      <c r="E470" s="7" t="s">
        <v>505</v>
      </c>
      <c r="F470" s="7" t="s">
        <v>48</v>
      </c>
      <c r="G470" s="7" t="s">
        <v>791</v>
      </c>
      <c r="H470" s="7" t="s">
        <v>2</v>
      </c>
      <c r="I470" s="7" t="s">
        <v>12</v>
      </c>
      <c r="J470" s="7"/>
      <c r="K470" s="7"/>
      <c r="L470" s="7"/>
      <c r="M470" s="7"/>
      <c r="N470" s="7"/>
      <c r="O470" s="6">
        <f t="shared" si="36"/>
        <v>0</v>
      </c>
      <c r="P470" s="7">
        <f t="shared" si="37"/>
        <v>-32247</v>
      </c>
      <c r="Q470" s="6" t="str">
        <f t="shared" si="38"/>
        <v>0-2 Days Resolution</v>
      </c>
      <c r="R470" s="7" t="str">
        <f t="shared" si="35"/>
        <v>NON-JIRA</v>
      </c>
      <c r="S470" s="7"/>
      <c r="T470" s="7" t="s">
        <v>97</v>
      </c>
      <c r="U470" s="7" t="s">
        <v>49</v>
      </c>
      <c r="V470" s="7">
        <v>200352000000</v>
      </c>
      <c r="W470" s="7"/>
      <c r="X470" s="8">
        <v>45143.313194444447</v>
      </c>
      <c r="Y470" s="7">
        <v>76455</v>
      </c>
      <c r="Z470" s="7" t="s">
        <v>50</v>
      </c>
      <c r="AA470" s="7" t="s">
        <v>1430</v>
      </c>
      <c r="AB470" s="7" t="s">
        <v>1431</v>
      </c>
      <c r="AC470" s="7"/>
      <c r="AD470" s="3" t="str">
        <f t="shared" si="39"/>
        <v>CincinnatiBell_DUKE ENERGY_76455</v>
      </c>
      <c r="AE470" s="7"/>
      <c r="AF470" s="7"/>
    </row>
    <row r="471" spans="1:32" x14ac:dyDescent="0.35">
      <c r="A471" s="6">
        <v>45146</v>
      </c>
      <c r="B471" s="6">
        <v>45143</v>
      </c>
      <c r="C471" s="7" t="s">
        <v>73</v>
      </c>
      <c r="D471" s="7" t="str">
        <f>VLOOKUP(C471,'Account Allocation'!B:K,10,0)</f>
        <v>Aditya Yadav</v>
      </c>
      <c r="E471" s="7" t="s">
        <v>506</v>
      </c>
      <c r="F471" s="7" t="s">
        <v>48</v>
      </c>
      <c r="G471" s="7" t="s">
        <v>792</v>
      </c>
      <c r="H471" s="7" t="s">
        <v>2</v>
      </c>
      <c r="I471" s="7" t="s">
        <v>12</v>
      </c>
      <c r="J471" s="7"/>
      <c r="K471" s="7"/>
      <c r="L471" s="7"/>
      <c r="M471" s="7"/>
      <c r="N471" s="7"/>
      <c r="O471" s="6">
        <f t="shared" si="36"/>
        <v>0</v>
      </c>
      <c r="P471" s="7">
        <f t="shared" si="37"/>
        <v>-32247</v>
      </c>
      <c r="Q471" s="6" t="str">
        <f t="shared" si="38"/>
        <v>0-2 Days Resolution</v>
      </c>
      <c r="R471" s="7" t="str">
        <f t="shared" si="35"/>
        <v>NON-JIRA</v>
      </c>
      <c r="S471" s="7"/>
      <c r="T471" s="7" t="s">
        <v>97</v>
      </c>
      <c r="U471" s="7" t="s">
        <v>49</v>
      </c>
      <c r="V471" s="7">
        <v>200442000000</v>
      </c>
      <c r="W471" s="7"/>
      <c r="X471" s="8">
        <v>45143.313194444447</v>
      </c>
      <c r="Y471" s="7">
        <v>76455</v>
      </c>
      <c r="Z471" s="7" t="s">
        <v>50</v>
      </c>
      <c r="AA471" s="7" t="s">
        <v>1432</v>
      </c>
      <c r="AB471" s="7" t="s">
        <v>1433</v>
      </c>
      <c r="AC471" s="7"/>
      <c r="AD471" s="3" t="str">
        <f t="shared" si="39"/>
        <v>CincinnatiBell_DUKE ENERGY_76455</v>
      </c>
      <c r="AE471" s="7"/>
      <c r="AF471" s="7"/>
    </row>
    <row r="472" spans="1:32" x14ac:dyDescent="0.35">
      <c r="A472" s="6">
        <v>45146</v>
      </c>
      <c r="B472" s="6">
        <v>45143</v>
      </c>
      <c r="C472" s="7" t="s">
        <v>73</v>
      </c>
      <c r="D472" s="7" t="str">
        <f>VLOOKUP(C472,'Account Allocation'!B:K,10,0)</f>
        <v>Aditya Yadav</v>
      </c>
      <c r="E472" s="7" t="s">
        <v>507</v>
      </c>
      <c r="F472" s="7" t="s">
        <v>48</v>
      </c>
      <c r="G472" s="7" t="s">
        <v>793</v>
      </c>
      <c r="H472" s="7" t="s">
        <v>2</v>
      </c>
      <c r="I472" s="7" t="s">
        <v>12</v>
      </c>
      <c r="J472" s="7"/>
      <c r="K472" s="7"/>
      <c r="L472" s="7"/>
      <c r="M472" s="7"/>
      <c r="N472" s="7"/>
      <c r="O472" s="6">
        <f t="shared" si="36"/>
        <v>0</v>
      </c>
      <c r="P472" s="7">
        <f t="shared" si="37"/>
        <v>-32247</v>
      </c>
      <c r="Q472" s="6" t="str">
        <f t="shared" si="38"/>
        <v>0-2 Days Resolution</v>
      </c>
      <c r="R472" s="7" t="str">
        <f t="shared" si="35"/>
        <v>NON-JIRA</v>
      </c>
      <c r="S472" s="7"/>
      <c r="T472" s="7" t="s">
        <v>97</v>
      </c>
      <c r="U472" s="7" t="s">
        <v>49</v>
      </c>
      <c r="V472" s="7">
        <v>210002000000</v>
      </c>
      <c r="W472" s="7"/>
      <c r="X472" s="8">
        <v>45143.313194444447</v>
      </c>
      <c r="Y472" s="7">
        <v>76455</v>
      </c>
      <c r="Z472" s="7" t="s">
        <v>50</v>
      </c>
      <c r="AA472" s="7" t="s">
        <v>1434</v>
      </c>
      <c r="AB472" s="7" t="s">
        <v>1435</v>
      </c>
      <c r="AC472" s="7"/>
      <c r="AD472" s="3" t="str">
        <f t="shared" si="39"/>
        <v>CincinnatiBell_DUKE ENERGY_76455</v>
      </c>
      <c r="AE472" s="7"/>
      <c r="AF472" s="7"/>
    </row>
    <row r="473" spans="1:32" x14ac:dyDescent="0.35">
      <c r="A473" s="6">
        <v>45146</v>
      </c>
      <c r="B473" s="6">
        <v>45143</v>
      </c>
      <c r="C473" s="7" t="s">
        <v>73</v>
      </c>
      <c r="D473" s="7" t="str">
        <f>VLOOKUP(C473,'Account Allocation'!B:K,10,0)</f>
        <v>Aditya Yadav</v>
      </c>
      <c r="E473" s="7" t="s">
        <v>508</v>
      </c>
      <c r="F473" s="7" t="s">
        <v>48</v>
      </c>
      <c r="G473" s="7" t="s">
        <v>794</v>
      </c>
      <c r="H473" s="7" t="s">
        <v>2</v>
      </c>
      <c r="I473" s="7" t="s">
        <v>12</v>
      </c>
      <c r="J473" s="7"/>
      <c r="K473" s="7"/>
      <c r="L473" s="7"/>
      <c r="M473" s="7"/>
      <c r="N473" s="7"/>
      <c r="O473" s="6">
        <f t="shared" si="36"/>
        <v>0</v>
      </c>
      <c r="P473" s="7">
        <f t="shared" si="37"/>
        <v>-32247</v>
      </c>
      <c r="Q473" s="6" t="str">
        <f t="shared" si="38"/>
        <v>0-2 Days Resolution</v>
      </c>
      <c r="R473" s="7" t="str">
        <f t="shared" si="35"/>
        <v>NON-JIRA</v>
      </c>
      <c r="S473" s="7"/>
      <c r="T473" s="7" t="s">
        <v>97</v>
      </c>
      <c r="U473" s="7" t="s">
        <v>49</v>
      </c>
      <c r="V473" s="7">
        <v>210002000000</v>
      </c>
      <c r="W473" s="7"/>
      <c r="X473" s="8">
        <v>45143.313194444447</v>
      </c>
      <c r="Y473" s="7">
        <v>76455</v>
      </c>
      <c r="Z473" s="7" t="s">
        <v>50</v>
      </c>
      <c r="AA473" s="7" t="s">
        <v>1436</v>
      </c>
      <c r="AB473" s="7" t="s">
        <v>1437</v>
      </c>
      <c r="AC473" s="7"/>
      <c r="AD473" s="3" t="str">
        <f t="shared" si="39"/>
        <v>CincinnatiBell_DUKE ENERGY_76455</v>
      </c>
      <c r="AE473" s="7"/>
      <c r="AF473" s="7"/>
    </row>
    <row r="474" spans="1:32" x14ac:dyDescent="0.35">
      <c r="A474" s="6">
        <v>45146</v>
      </c>
      <c r="B474" s="6">
        <v>45143</v>
      </c>
      <c r="C474" s="7" t="s">
        <v>73</v>
      </c>
      <c r="D474" s="7" t="str">
        <f>VLOOKUP(C474,'Account Allocation'!B:K,10,0)</f>
        <v>Aditya Yadav</v>
      </c>
      <c r="E474" s="7" t="s">
        <v>509</v>
      </c>
      <c r="F474" s="7" t="s">
        <v>48</v>
      </c>
      <c r="G474" s="7" t="s">
        <v>795</v>
      </c>
      <c r="H474" s="7" t="s">
        <v>2</v>
      </c>
      <c r="I474" s="7" t="s">
        <v>12</v>
      </c>
      <c r="J474" s="7"/>
      <c r="K474" s="7"/>
      <c r="L474" s="7"/>
      <c r="M474" s="7"/>
      <c r="N474" s="7"/>
      <c r="O474" s="6">
        <f t="shared" si="36"/>
        <v>0</v>
      </c>
      <c r="P474" s="7">
        <f t="shared" si="37"/>
        <v>-32247</v>
      </c>
      <c r="Q474" s="6" t="str">
        <f t="shared" si="38"/>
        <v>0-2 Days Resolution</v>
      </c>
      <c r="R474" s="7" t="str">
        <f t="shared" si="35"/>
        <v>NON-JIRA</v>
      </c>
      <c r="S474" s="7"/>
      <c r="T474" s="7" t="s">
        <v>97</v>
      </c>
      <c r="U474" s="7" t="s">
        <v>49</v>
      </c>
      <c r="V474" s="7">
        <v>200782000000</v>
      </c>
      <c r="W474" s="7"/>
      <c r="X474" s="8">
        <v>45143.313194444447</v>
      </c>
      <c r="Y474" s="7">
        <v>76455</v>
      </c>
      <c r="Z474" s="7" t="s">
        <v>50</v>
      </c>
      <c r="AA474" s="7" t="s">
        <v>1438</v>
      </c>
      <c r="AB474" s="7" t="s">
        <v>1439</v>
      </c>
      <c r="AC474" s="7"/>
      <c r="AD474" s="3" t="str">
        <f t="shared" si="39"/>
        <v>CincinnatiBell_DUKE ENERGY_76455</v>
      </c>
      <c r="AE474" s="7"/>
      <c r="AF474" s="7"/>
    </row>
    <row r="475" spans="1:32" x14ac:dyDescent="0.35">
      <c r="A475" s="6">
        <v>45146</v>
      </c>
      <c r="B475" s="6">
        <v>45143</v>
      </c>
      <c r="C475" s="7" t="s">
        <v>73</v>
      </c>
      <c r="D475" s="7" t="str">
        <f>VLOOKUP(C475,'Account Allocation'!B:K,10,0)</f>
        <v>Aditya Yadav</v>
      </c>
      <c r="E475" s="7" t="s">
        <v>510</v>
      </c>
      <c r="F475" s="7" t="s">
        <v>48</v>
      </c>
      <c r="G475" s="7" t="s">
        <v>796</v>
      </c>
      <c r="H475" s="7" t="s">
        <v>2</v>
      </c>
      <c r="I475" s="7" t="s">
        <v>12</v>
      </c>
      <c r="J475" s="7"/>
      <c r="K475" s="7"/>
      <c r="L475" s="7"/>
      <c r="M475" s="7"/>
      <c r="N475" s="7"/>
      <c r="O475" s="6">
        <f t="shared" si="36"/>
        <v>0</v>
      </c>
      <c r="P475" s="7">
        <f t="shared" si="37"/>
        <v>-32247</v>
      </c>
      <c r="Q475" s="6" t="str">
        <f t="shared" si="38"/>
        <v>0-2 Days Resolution</v>
      </c>
      <c r="R475" s="7" t="str">
        <f t="shared" si="35"/>
        <v>NON-JIRA</v>
      </c>
      <c r="S475" s="7"/>
      <c r="T475" s="7" t="s">
        <v>97</v>
      </c>
      <c r="U475" s="7" t="s">
        <v>49</v>
      </c>
      <c r="V475" s="7">
        <v>200652000000</v>
      </c>
      <c r="W475" s="7"/>
      <c r="X475" s="8">
        <v>45143.313194444447</v>
      </c>
      <c r="Y475" s="7">
        <v>76455</v>
      </c>
      <c r="Z475" s="7" t="s">
        <v>50</v>
      </c>
      <c r="AA475" s="7" t="s">
        <v>1440</v>
      </c>
      <c r="AB475" s="7" t="s">
        <v>1441</v>
      </c>
      <c r="AC475" s="7"/>
      <c r="AD475" s="3" t="str">
        <f t="shared" si="39"/>
        <v>CincinnatiBell_DUKE ENERGY_76455</v>
      </c>
      <c r="AE475" s="7"/>
      <c r="AF475" s="7"/>
    </row>
    <row r="476" spans="1:32" x14ac:dyDescent="0.35">
      <c r="A476" s="6">
        <v>45146</v>
      </c>
      <c r="B476" s="6">
        <v>45143</v>
      </c>
      <c r="C476" s="7" t="s">
        <v>73</v>
      </c>
      <c r="D476" s="7" t="str">
        <f>VLOOKUP(C476,'Account Allocation'!B:K,10,0)</f>
        <v>Aditya Yadav</v>
      </c>
      <c r="E476" s="7" t="s">
        <v>511</v>
      </c>
      <c r="F476" s="7" t="s">
        <v>48</v>
      </c>
      <c r="G476" s="7" t="s">
        <v>797</v>
      </c>
      <c r="H476" s="7" t="s">
        <v>2</v>
      </c>
      <c r="I476" s="7" t="s">
        <v>12</v>
      </c>
      <c r="J476" s="7"/>
      <c r="K476" s="7"/>
      <c r="L476" s="7"/>
      <c r="M476" s="7"/>
      <c r="N476" s="7"/>
      <c r="O476" s="6">
        <f t="shared" si="36"/>
        <v>0</v>
      </c>
      <c r="P476" s="7">
        <f t="shared" si="37"/>
        <v>-32247</v>
      </c>
      <c r="Q476" s="6" t="str">
        <f t="shared" si="38"/>
        <v>0-2 Days Resolution</v>
      </c>
      <c r="R476" s="7" t="str">
        <f t="shared" si="35"/>
        <v>NON-JIRA</v>
      </c>
      <c r="S476" s="7"/>
      <c r="T476" s="7" t="s">
        <v>97</v>
      </c>
      <c r="U476" s="7" t="s">
        <v>49</v>
      </c>
      <c r="V476" s="7">
        <v>210002000000</v>
      </c>
      <c r="W476" s="7"/>
      <c r="X476" s="8">
        <v>45143.313194444447</v>
      </c>
      <c r="Y476" s="7">
        <v>76455</v>
      </c>
      <c r="Z476" s="7" t="s">
        <v>50</v>
      </c>
      <c r="AA476" s="7" t="s">
        <v>1442</v>
      </c>
      <c r="AB476" s="7" t="s">
        <v>1443</v>
      </c>
      <c r="AC476" s="7"/>
      <c r="AD476" s="3" t="str">
        <f t="shared" si="39"/>
        <v>CincinnatiBell_DUKE ENERGY_76455</v>
      </c>
      <c r="AE476" s="7"/>
      <c r="AF476" s="7"/>
    </row>
    <row r="477" spans="1:32" x14ac:dyDescent="0.35">
      <c r="A477" s="6">
        <v>45146</v>
      </c>
      <c r="B477" s="6">
        <v>45143</v>
      </c>
      <c r="C477" s="7" t="s">
        <v>73</v>
      </c>
      <c r="D477" s="7" t="str">
        <f>VLOOKUP(C477,'Account Allocation'!B:K,10,0)</f>
        <v>Aditya Yadav</v>
      </c>
      <c r="E477" s="7" t="s">
        <v>512</v>
      </c>
      <c r="F477" s="7" t="s">
        <v>48</v>
      </c>
      <c r="G477" s="7" t="s">
        <v>798</v>
      </c>
      <c r="H477" s="7" t="s">
        <v>2</v>
      </c>
      <c r="I477" s="7" t="s">
        <v>12</v>
      </c>
      <c r="J477" s="7"/>
      <c r="K477" s="7"/>
      <c r="L477" s="7"/>
      <c r="M477" s="7"/>
      <c r="N477" s="7"/>
      <c r="O477" s="6">
        <f t="shared" si="36"/>
        <v>0</v>
      </c>
      <c r="P477" s="7">
        <f t="shared" si="37"/>
        <v>-32247</v>
      </c>
      <c r="Q477" s="6" t="str">
        <f t="shared" si="38"/>
        <v>0-2 Days Resolution</v>
      </c>
      <c r="R477" s="7" t="str">
        <f t="shared" si="35"/>
        <v>NON-JIRA</v>
      </c>
      <c r="S477" s="7"/>
      <c r="T477" s="7" t="s">
        <v>97</v>
      </c>
      <c r="U477" s="7" t="s">
        <v>49</v>
      </c>
      <c r="V477" s="7">
        <v>200352000000</v>
      </c>
      <c r="W477" s="7"/>
      <c r="X477" s="8">
        <v>45143.313194444447</v>
      </c>
      <c r="Y477" s="7">
        <v>76455</v>
      </c>
      <c r="Z477" s="7" t="s">
        <v>50</v>
      </c>
      <c r="AA477" s="7" t="s">
        <v>1444</v>
      </c>
      <c r="AB477" s="7" t="s">
        <v>1445</v>
      </c>
      <c r="AC477" s="7"/>
      <c r="AD477" s="3" t="str">
        <f t="shared" si="39"/>
        <v>CincinnatiBell_DUKE ENERGY_76455</v>
      </c>
      <c r="AE477" s="7"/>
      <c r="AF477" s="7"/>
    </row>
    <row r="478" spans="1:32" x14ac:dyDescent="0.35">
      <c r="A478" s="6">
        <v>45146</v>
      </c>
      <c r="B478" s="6">
        <v>45143</v>
      </c>
      <c r="C478" s="7" t="s">
        <v>73</v>
      </c>
      <c r="D478" s="7" t="str">
        <f>VLOOKUP(C478,'Account Allocation'!B:K,10,0)</f>
        <v>Aditya Yadav</v>
      </c>
      <c r="E478" s="7" t="s">
        <v>513</v>
      </c>
      <c r="F478" s="7" t="s">
        <v>48</v>
      </c>
      <c r="G478" s="7" t="s">
        <v>799</v>
      </c>
      <c r="H478" s="7" t="s">
        <v>2</v>
      </c>
      <c r="I478" s="7" t="s">
        <v>12</v>
      </c>
      <c r="J478" s="7"/>
      <c r="K478" s="7"/>
      <c r="L478" s="7"/>
      <c r="M478" s="7"/>
      <c r="N478" s="7"/>
      <c r="O478" s="6">
        <f t="shared" si="36"/>
        <v>0</v>
      </c>
      <c r="P478" s="7">
        <f t="shared" si="37"/>
        <v>-32247</v>
      </c>
      <c r="Q478" s="6" t="str">
        <f t="shared" si="38"/>
        <v>0-2 Days Resolution</v>
      </c>
      <c r="R478" s="7" t="str">
        <f t="shared" si="35"/>
        <v>NON-JIRA</v>
      </c>
      <c r="S478" s="7"/>
      <c r="T478" s="7" t="s">
        <v>97</v>
      </c>
      <c r="U478" s="7" t="s">
        <v>49</v>
      </c>
      <c r="V478" s="7">
        <v>210002000000</v>
      </c>
      <c r="W478" s="7"/>
      <c r="X478" s="8">
        <v>45143.313194444447</v>
      </c>
      <c r="Y478" s="7">
        <v>76455</v>
      </c>
      <c r="Z478" s="7" t="s">
        <v>50</v>
      </c>
      <c r="AA478" s="7" t="s">
        <v>1446</v>
      </c>
      <c r="AB478" s="7" t="s">
        <v>1447</v>
      </c>
      <c r="AC478" s="7"/>
      <c r="AD478" s="3" t="str">
        <f t="shared" si="39"/>
        <v>CincinnatiBell_DUKE ENERGY_76455</v>
      </c>
      <c r="AE478" s="7"/>
      <c r="AF478" s="7"/>
    </row>
    <row r="479" spans="1:32" x14ac:dyDescent="0.35">
      <c r="A479" s="6">
        <v>45146</v>
      </c>
      <c r="B479" s="6">
        <v>45143</v>
      </c>
      <c r="C479" s="7" t="s">
        <v>73</v>
      </c>
      <c r="D479" s="7" t="str">
        <f>VLOOKUP(C479,'Account Allocation'!B:K,10,0)</f>
        <v>Aditya Yadav</v>
      </c>
      <c r="E479" s="7" t="s">
        <v>514</v>
      </c>
      <c r="F479" s="7" t="s">
        <v>48</v>
      </c>
      <c r="G479" s="7" t="s">
        <v>800</v>
      </c>
      <c r="H479" s="7" t="s">
        <v>2</v>
      </c>
      <c r="I479" s="7" t="s">
        <v>12</v>
      </c>
      <c r="J479" s="7"/>
      <c r="K479" s="7"/>
      <c r="L479" s="7"/>
      <c r="M479" s="7"/>
      <c r="N479" s="7"/>
      <c r="O479" s="6">
        <f t="shared" si="36"/>
        <v>0</v>
      </c>
      <c r="P479" s="7">
        <f t="shared" si="37"/>
        <v>-32247</v>
      </c>
      <c r="Q479" s="6" t="str">
        <f t="shared" si="38"/>
        <v>0-2 Days Resolution</v>
      </c>
      <c r="R479" s="7" t="str">
        <f t="shared" si="35"/>
        <v>NON-JIRA</v>
      </c>
      <c r="S479" s="7"/>
      <c r="T479" s="7" t="s">
        <v>97</v>
      </c>
      <c r="U479" s="7" t="s">
        <v>49</v>
      </c>
      <c r="V479" s="7">
        <v>210002000000</v>
      </c>
      <c r="W479" s="7"/>
      <c r="X479" s="8">
        <v>45143.313194444447</v>
      </c>
      <c r="Y479" s="7">
        <v>76455</v>
      </c>
      <c r="Z479" s="7" t="s">
        <v>50</v>
      </c>
      <c r="AA479" s="7" t="s">
        <v>1448</v>
      </c>
      <c r="AB479" s="7" t="s">
        <v>1449</v>
      </c>
      <c r="AC479" s="7"/>
      <c r="AD479" s="3" t="str">
        <f t="shared" si="39"/>
        <v>CincinnatiBell_DUKE ENERGY_76455</v>
      </c>
      <c r="AE479" s="7"/>
      <c r="AF479" s="7"/>
    </row>
    <row r="480" spans="1:32" x14ac:dyDescent="0.35">
      <c r="A480" s="6">
        <v>45146</v>
      </c>
      <c r="B480" s="6">
        <v>45143</v>
      </c>
      <c r="C480" s="7" t="s">
        <v>73</v>
      </c>
      <c r="D480" s="7" t="str">
        <f>VLOOKUP(C480,'Account Allocation'!B:K,10,0)</f>
        <v>Aditya Yadav</v>
      </c>
      <c r="E480" s="7" t="s">
        <v>515</v>
      </c>
      <c r="F480" s="7" t="s">
        <v>48</v>
      </c>
      <c r="G480" s="7" t="s">
        <v>801</v>
      </c>
      <c r="H480" s="7" t="s">
        <v>2</v>
      </c>
      <c r="I480" s="7" t="s">
        <v>12</v>
      </c>
      <c r="J480" s="7"/>
      <c r="K480" s="7"/>
      <c r="L480" s="7"/>
      <c r="M480" s="7"/>
      <c r="N480" s="7"/>
      <c r="O480" s="6">
        <f t="shared" si="36"/>
        <v>0</v>
      </c>
      <c r="P480" s="7">
        <f t="shared" si="37"/>
        <v>-32247</v>
      </c>
      <c r="Q480" s="6" t="str">
        <f t="shared" si="38"/>
        <v>0-2 Days Resolution</v>
      </c>
      <c r="R480" s="7" t="str">
        <f t="shared" si="35"/>
        <v>NON-JIRA</v>
      </c>
      <c r="S480" s="7"/>
      <c r="T480" s="7" t="s">
        <v>97</v>
      </c>
      <c r="U480" s="7" t="s">
        <v>49</v>
      </c>
      <c r="V480" s="7">
        <v>200842000000</v>
      </c>
      <c r="W480" s="7"/>
      <c r="X480" s="8">
        <v>45143.313194444447</v>
      </c>
      <c r="Y480" s="7">
        <v>76455</v>
      </c>
      <c r="Z480" s="7" t="s">
        <v>50</v>
      </c>
      <c r="AA480" s="7" t="s">
        <v>1450</v>
      </c>
      <c r="AB480" s="7" t="s">
        <v>1451</v>
      </c>
      <c r="AC480" s="7"/>
      <c r="AD480" s="3" t="str">
        <f t="shared" si="39"/>
        <v>CincinnatiBell_DUKE ENERGY_76455</v>
      </c>
      <c r="AE480" s="7"/>
      <c r="AF480" s="7"/>
    </row>
    <row r="481" spans="1:32" x14ac:dyDescent="0.35">
      <c r="A481" s="6">
        <v>45146</v>
      </c>
      <c r="B481" s="6">
        <v>45143</v>
      </c>
      <c r="C481" s="7" t="s">
        <v>73</v>
      </c>
      <c r="D481" s="7" t="str">
        <f>VLOOKUP(C481,'Account Allocation'!B:K,10,0)</f>
        <v>Aditya Yadav</v>
      </c>
      <c r="E481" s="7" t="s">
        <v>516</v>
      </c>
      <c r="F481" s="7" t="s">
        <v>48</v>
      </c>
      <c r="G481" s="7" t="s">
        <v>802</v>
      </c>
      <c r="H481" s="7" t="s">
        <v>2</v>
      </c>
      <c r="I481" s="7" t="s">
        <v>12</v>
      </c>
      <c r="J481" s="7"/>
      <c r="K481" s="7"/>
      <c r="L481" s="7"/>
      <c r="M481" s="7"/>
      <c r="N481" s="7"/>
      <c r="O481" s="6">
        <f t="shared" si="36"/>
        <v>0</v>
      </c>
      <c r="P481" s="7">
        <f t="shared" si="37"/>
        <v>-32247</v>
      </c>
      <c r="Q481" s="6" t="str">
        <f t="shared" si="38"/>
        <v>0-2 Days Resolution</v>
      </c>
      <c r="R481" s="7" t="str">
        <f t="shared" si="35"/>
        <v>NON-JIRA</v>
      </c>
      <c r="S481" s="7"/>
      <c r="T481" s="7" t="s">
        <v>97</v>
      </c>
      <c r="U481" s="7" t="s">
        <v>49</v>
      </c>
      <c r="V481" s="7">
        <v>200402000000</v>
      </c>
      <c r="W481" s="7"/>
      <c r="X481" s="8">
        <v>45143.313194444447</v>
      </c>
      <c r="Y481" s="7">
        <v>76455</v>
      </c>
      <c r="Z481" s="7" t="s">
        <v>50</v>
      </c>
      <c r="AA481" s="7" t="s">
        <v>1452</v>
      </c>
      <c r="AB481" s="7" t="s">
        <v>1453</v>
      </c>
      <c r="AC481" s="7"/>
      <c r="AD481" s="3" t="str">
        <f t="shared" si="39"/>
        <v>CincinnatiBell_DUKE ENERGY_76455</v>
      </c>
      <c r="AE481" s="7"/>
      <c r="AF481" s="7"/>
    </row>
    <row r="482" spans="1:32" x14ac:dyDescent="0.35">
      <c r="A482" s="6">
        <v>45146</v>
      </c>
      <c r="B482" s="6">
        <v>45143</v>
      </c>
      <c r="C482" s="7" t="s">
        <v>73</v>
      </c>
      <c r="D482" s="7" t="str">
        <f>VLOOKUP(C482,'Account Allocation'!B:K,10,0)</f>
        <v>Aditya Yadav</v>
      </c>
      <c r="E482" s="7" t="s">
        <v>517</v>
      </c>
      <c r="F482" s="7" t="s">
        <v>48</v>
      </c>
      <c r="G482" s="7" t="s">
        <v>803</v>
      </c>
      <c r="H482" s="7" t="s">
        <v>2</v>
      </c>
      <c r="I482" s="7" t="s">
        <v>12</v>
      </c>
      <c r="J482" s="7"/>
      <c r="K482" s="7"/>
      <c r="L482" s="7"/>
      <c r="M482" s="7"/>
      <c r="N482" s="7"/>
      <c r="O482" s="6">
        <f t="shared" si="36"/>
        <v>0</v>
      </c>
      <c r="P482" s="7">
        <f t="shared" si="37"/>
        <v>-32247</v>
      </c>
      <c r="Q482" s="6" t="str">
        <f t="shared" si="38"/>
        <v>0-2 Days Resolution</v>
      </c>
      <c r="R482" s="7" t="str">
        <f t="shared" si="35"/>
        <v>NON-JIRA</v>
      </c>
      <c r="S482" s="7"/>
      <c r="T482" s="7" t="s">
        <v>97</v>
      </c>
      <c r="U482" s="7" t="s">
        <v>49</v>
      </c>
      <c r="V482" s="7">
        <v>200392000000</v>
      </c>
      <c r="W482" s="7"/>
      <c r="X482" s="8">
        <v>45143.313194444447</v>
      </c>
      <c r="Y482" s="7">
        <v>76455</v>
      </c>
      <c r="Z482" s="7" t="s">
        <v>50</v>
      </c>
      <c r="AA482" s="7" t="s">
        <v>1454</v>
      </c>
      <c r="AB482" s="7" t="s">
        <v>1455</v>
      </c>
      <c r="AC482" s="7"/>
      <c r="AD482" s="3" t="str">
        <f t="shared" si="39"/>
        <v>CincinnatiBell_DUKE ENERGY_76455</v>
      </c>
      <c r="AE482" s="7"/>
      <c r="AF482" s="7"/>
    </row>
    <row r="483" spans="1:32" x14ac:dyDescent="0.35">
      <c r="A483" s="6">
        <v>45146</v>
      </c>
      <c r="B483" s="6">
        <v>45143</v>
      </c>
      <c r="C483" s="7" t="s">
        <v>73</v>
      </c>
      <c r="D483" s="7" t="str">
        <f>VLOOKUP(C483,'Account Allocation'!B:K,10,0)</f>
        <v>Aditya Yadav</v>
      </c>
      <c r="E483" s="7" t="s">
        <v>518</v>
      </c>
      <c r="F483" s="7" t="s">
        <v>48</v>
      </c>
      <c r="G483" s="7" t="s">
        <v>804</v>
      </c>
      <c r="H483" s="7" t="s">
        <v>2</v>
      </c>
      <c r="I483" s="7" t="s">
        <v>12</v>
      </c>
      <c r="J483" s="7"/>
      <c r="K483" s="7"/>
      <c r="L483" s="7"/>
      <c r="M483" s="7"/>
      <c r="N483" s="7"/>
      <c r="O483" s="6">
        <f t="shared" si="36"/>
        <v>0</v>
      </c>
      <c r="P483" s="7">
        <f t="shared" si="37"/>
        <v>-32247</v>
      </c>
      <c r="Q483" s="6" t="str">
        <f t="shared" si="38"/>
        <v>0-2 Days Resolution</v>
      </c>
      <c r="R483" s="7" t="str">
        <f t="shared" si="35"/>
        <v>NON-JIRA</v>
      </c>
      <c r="S483" s="7"/>
      <c r="T483" s="7" t="s">
        <v>97</v>
      </c>
      <c r="U483" s="7" t="s">
        <v>49</v>
      </c>
      <c r="V483" s="7">
        <v>200842000000</v>
      </c>
      <c r="W483" s="7"/>
      <c r="X483" s="8">
        <v>45143.313194444447</v>
      </c>
      <c r="Y483" s="7">
        <v>76455</v>
      </c>
      <c r="Z483" s="7" t="s">
        <v>50</v>
      </c>
      <c r="AA483" s="7" t="s">
        <v>1456</v>
      </c>
      <c r="AB483" s="7" t="s">
        <v>1457</v>
      </c>
      <c r="AC483" s="7"/>
      <c r="AD483" s="3" t="str">
        <f t="shared" si="39"/>
        <v>CincinnatiBell_DUKE ENERGY_76455</v>
      </c>
      <c r="AE483" s="7"/>
      <c r="AF483" s="7"/>
    </row>
    <row r="484" spans="1:32" x14ac:dyDescent="0.35">
      <c r="A484" s="6">
        <v>45146</v>
      </c>
      <c r="B484" s="6">
        <v>45143</v>
      </c>
      <c r="C484" s="7" t="s">
        <v>73</v>
      </c>
      <c r="D484" s="7" t="str">
        <f>VLOOKUP(C484,'Account Allocation'!B:K,10,0)</f>
        <v>Aditya Yadav</v>
      </c>
      <c r="E484" s="7" t="s">
        <v>519</v>
      </c>
      <c r="F484" s="7" t="s">
        <v>48</v>
      </c>
      <c r="G484" s="7" t="s">
        <v>805</v>
      </c>
      <c r="H484" s="7" t="s">
        <v>2</v>
      </c>
      <c r="I484" s="7" t="s">
        <v>12</v>
      </c>
      <c r="J484" s="7"/>
      <c r="K484" s="7"/>
      <c r="L484" s="7"/>
      <c r="M484" s="7"/>
      <c r="N484" s="7"/>
      <c r="O484" s="6">
        <f t="shared" si="36"/>
        <v>0</v>
      </c>
      <c r="P484" s="7">
        <f t="shared" si="37"/>
        <v>-32247</v>
      </c>
      <c r="Q484" s="6" t="str">
        <f t="shared" si="38"/>
        <v>0-2 Days Resolution</v>
      </c>
      <c r="R484" s="7" t="str">
        <f t="shared" si="35"/>
        <v>NON-JIRA</v>
      </c>
      <c r="S484" s="7"/>
      <c r="T484" s="7" t="s">
        <v>97</v>
      </c>
      <c r="U484" s="7" t="s">
        <v>49</v>
      </c>
      <c r="V484" s="7">
        <v>200062000000</v>
      </c>
      <c r="W484" s="7"/>
      <c r="X484" s="8">
        <v>45143.313194444447</v>
      </c>
      <c r="Y484" s="7">
        <v>76455</v>
      </c>
      <c r="Z484" s="7" t="s">
        <v>50</v>
      </c>
      <c r="AA484" s="7" t="s">
        <v>1458</v>
      </c>
      <c r="AB484" s="7" t="s">
        <v>1459</v>
      </c>
      <c r="AC484" s="7"/>
      <c r="AD484" s="3" t="str">
        <f t="shared" si="39"/>
        <v>CincinnatiBell_DUKE ENERGY_76455</v>
      </c>
      <c r="AE484" s="7"/>
      <c r="AF484" s="7"/>
    </row>
    <row r="485" spans="1:32" x14ac:dyDescent="0.35">
      <c r="A485" s="6">
        <v>45146</v>
      </c>
      <c r="B485" s="6">
        <v>45143</v>
      </c>
      <c r="C485" s="7" t="s">
        <v>73</v>
      </c>
      <c r="D485" s="7" t="str">
        <f>VLOOKUP(C485,'Account Allocation'!B:K,10,0)</f>
        <v>Aditya Yadav</v>
      </c>
      <c r="E485" s="7" t="s">
        <v>520</v>
      </c>
      <c r="F485" s="7" t="s">
        <v>48</v>
      </c>
      <c r="G485" s="7" t="s">
        <v>806</v>
      </c>
      <c r="H485" s="7" t="s">
        <v>2</v>
      </c>
      <c r="I485" s="7" t="s">
        <v>12</v>
      </c>
      <c r="J485" s="7"/>
      <c r="K485" s="7"/>
      <c r="L485" s="7"/>
      <c r="M485" s="7"/>
      <c r="N485" s="7"/>
      <c r="O485" s="6">
        <f t="shared" si="36"/>
        <v>0</v>
      </c>
      <c r="P485" s="7">
        <f t="shared" si="37"/>
        <v>-32247</v>
      </c>
      <c r="Q485" s="6" t="str">
        <f t="shared" si="38"/>
        <v>0-2 Days Resolution</v>
      </c>
      <c r="R485" s="7" t="str">
        <f t="shared" si="35"/>
        <v>NON-JIRA</v>
      </c>
      <c r="S485" s="7"/>
      <c r="T485" s="7" t="s">
        <v>97</v>
      </c>
      <c r="U485" s="7" t="s">
        <v>49</v>
      </c>
      <c r="V485" s="7">
        <v>200062000000</v>
      </c>
      <c r="W485" s="7"/>
      <c r="X485" s="8">
        <v>45143.313194444447</v>
      </c>
      <c r="Y485" s="7">
        <v>76455</v>
      </c>
      <c r="Z485" s="7" t="s">
        <v>50</v>
      </c>
      <c r="AA485" s="7" t="s">
        <v>1460</v>
      </c>
      <c r="AB485" s="7" t="s">
        <v>1461</v>
      </c>
      <c r="AC485" s="7"/>
      <c r="AD485" s="3" t="str">
        <f t="shared" si="39"/>
        <v>CincinnatiBell_DUKE ENERGY_76455</v>
      </c>
      <c r="AE485" s="7"/>
      <c r="AF485" s="7"/>
    </row>
    <row r="486" spans="1:32" x14ac:dyDescent="0.35">
      <c r="A486" s="6">
        <v>45146</v>
      </c>
      <c r="B486" s="6">
        <v>45143</v>
      </c>
      <c r="C486" s="7" t="s">
        <v>73</v>
      </c>
      <c r="D486" s="7" t="str">
        <f>VLOOKUP(C486,'Account Allocation'!B:K,10,0)</f>
        <v>Aditya Yadav</v>
      </c>
      <c r="E486" s="7" t="s">
        <v>521</v>
      </c>
      <c r="F486" s="7" t="s">
        <v>48</v>
      </c>
      <c r="G486" s="7" t="s">
        <v>807</v>
      </c>
      <c r="H486" s="7" t="s">
        <v>2</v>
      </c>
      <c r="I486" s="7" t="s">
        <v>12</v>
      </c>
      <c r="J486" s="7"/>
      <c r="K486" s="7"/>
      <c r="L486" s="7"/>
      <c r="M486" s="7"/>
      <c r="N486" s="7"/>
      <c r="O486" s="6">
        <f t="shared" si="36"/>
        <v>0</v>
      </c>
      <c r="P486" s="7">
        <f t="shared" si="37"/>
        <v>-32247</v>
      </c>
      <c r="Q486" s="6" t="str">
        <f t="shared" si="38"/>
        <v>0-2 Days Resolution</v>
      </c>
      <c r="R486" s="7" t="str">
        <f t="shared" si="35"/>
        <v>NON-JIRA</v>
      </c>
      <c r="S486" s="7"/>
      <c r="T486" s="7" t="s">
        <v>97</v>
      </c>
      <c r="U486" s="7" t="s">
        <v>49</v>
      </c>
      <c r="V486" s="7">
        <v>200402000000</v>
      </c>
      <c r="W486" s="7"/>
      <c r="X486" s="8">
        <v>45143.313194444447</v>
      </c>
      <c r="Y486" s="7">
        <v>76455</v>
      </c>
      <c r="Z486" s="7" t="s">
        <v>50</v>
      </c>
      <c r="AA486" s="7" t="s">
        <v>1462</v>
      </c>
      <c r="AB486" s="7" t="s">
        <v>1463</v>
      </c>
      <c r="AC486" s="7"/>
      <c r="AD486" s="3" t="str">
        <f t="shared" si="39"/>
        <v>CincinnatiBell_DUKE ENERGY_76455</v>
      </c>
      <c r="AE486" s="7"/>
      <c r="AF486" s="7"/>
    </row>
    <row r="487" spans="1:32" x14ac:dyDescent="0.35">
      <c r="A487" s="6">
        <v>45146</v>
      </c>
      <c r="B487" s="6">
        <v>45143</v>
      </c>
      <c r="C487" s="7" t="s">
        <v>73</v>
      </c>
      <c r="D487" s="7" t="str">
        <f>VLOOKUP(C487,'Account Allocation'!B:K,10,0)</f>
        <v>Aditya Yadav</v>
      </c>
      <c r="E487" s="7" t="s">
        <v>522</v>
      </c>
      <c r="F487" s="7" t="s">
        <v>48</v>
      </c>
      <c r="G487" s="7" t="s">
        <v>808</v>
      </c>
      <c r="H487" s="7" t="s">
        <v>2</v>
      </c>
      <c r="I487" s="7" t="s">
        <v>12</v>
      </c>
      <c r="J487" s="7"/>
      <c r="K487" s="7"/>
      <c r="L487" s="7"/>
      <c r="M487" s="7"/>
      <c r="N487" s="7"/>
      <c r="O487" s="6">
        <f t="shared" si="36"/>
        <v>0</v>
      </c>
      <c r="P487" s="7">
        <f t="shared" si="37"/>
        <v>-32247</v>
      </c>
      <c r="Q487" s="6" t="str">
        <f t="shared" si="38"/>
        <v>0-2 Days Resolution</v>
      </c>
      <c r="R487" s="7" t="str">
        <f t="shared" si="35"/>
        <v>NON-JIRA</v>
      </c>
      <c r="S487" s="7"/>
      <c r="T487" s="7" t="s">
        <v>97</v>
      </c>
      <c r="U487" s="7" t="s">
        <v>49</v>
      </c>
      <c r="V487" s="7">
        <v>200332000000</v>
      </c>
      <c r="W487" s="7"/>
      <c r="X487" s="8">
        <v>45143.313194444447</v>
      </c>
      <c r="Y487" s="7">
        <v>76455</v>
      </c>
      <c r="Z487" s="7" t="s">
        <v>50</v>
      </c>
      <c r="AA487" s="7" t="s">
        <v>1464</v>
      </c>
      <c r="AB487" s="7" t="s">
        <v>1465</v>
      </c>
      <c r="AC487" s="7"/>
      <c r="AD487" s="3" t="str">
        <f t="shared" si="39"/>
        <v>CincinnatiBell_DUKE ENERGY_76455</v>
      </c>
      <c r="AE487" s="7"/>
      <c r="AF487" s="7"/>
    </row>
    <row r="488" spans="1:32" x14ac:dyDescent="0.35">
      <c r="A488" s="6">
        <v>45146</v>
      </c>
      <c r="B488" s="6">
        <v>45143</v>
      </c>
      <c r="C488" s="7" t="s">
        <v>73</v>
      </c>
      <c r="D488" s="7" t="str">
        <f>VLOOKUP(C488,'Account Allocation'!B:K,10,0)</f>
        <v>Aditya Yadav</v>
      </c>
      <c r="E488" s="7" t="s">
        <v>523</v>
      </c>
      <c r="F488" s="7" t="s">
        <v>48</v>
      </c>
      <c r="G488" s="7" t="s">
        <v>809</v>
      </c>
      <c r="H488" s="7" t="s">
        <v>2</v>
      </c>
      <c r="I488" s="7" t="s">
        <v>12</v>
      </c>
      <c r="J488" s="7"/>
      <c r="K488" s="7"/>
      <c r="L488" s="7"/>
      <c r="M488" s="7"/>
      <c r="N488" s="7"/>
      <c r="O488" s="6">
        <f t="shared" si="36"/>
        <v>0</v>
      </c>
      <c r="P488" s="7">
        <f t="shared" si="37"/>
        <v>-32247</v>
      </c>
      <c r="Q488" s="6" t="str">
        <f t="shared" si="38"/>
        <v>0-2 Days Resolution</v>
      </c>
      <c r="R488" s="7" t="str">
        <f t="shared" si="35"/>
        <v>NON-JIRA</v>
      </c>
      <c r="S488" s="7"/>
      <c r="T488" s="7" t="s">
        <v>97</v>
      </c>
      <c r="U488" s="7" t="s">
        <v>49</v>
      </c>
      <c r="V488" s="7">
        <v>210002000000</v>
      </c>
      <c r="W488" s="7"/>
      <c r="X488" s="8">
        <v>45143.313194444447</v>
      </c>
      <c r="Y488" s="7">
        <v>76455</v>
      </c>
      <c r="Z488" s="7" t="s">
        <v>50</v>
      </c>
      <c r="AA488" s="7" t="s">
        <v>1466</v>
      </c>
      <c r="AB488" s="7" t="s">
        <v>1467</v>
      </c>
      <c r="AC488" s="7"/>
      <c r="AD488" s="3" t="str">
        <f t="shared" si="39"/>
        <v>CincinnatiBell_DUKE ENERGY_76455</v>
      </c>
      <c r="AE488" s="7"/>
      <c r="AF488" s="7"/>
    </row>
    <row r="489" spans="1:32" x14ac:dyDescent="0.35">
      <c r="A489" s="6">
        <v>45146</v>
      </c>
      <c r="B489" s="6">
        <v>45143</v>
      </c>
      <c r="C489" s="7" t="s">
        <v>73</v>
      </c>
      <c r="D489" s="7" t="str">
        <f>VLOOKUP(C489,'Account Allocation'!B:K,10,0)</f>
        <v>Aditya Yadav</v>
      </c>
      <c r="E489" s="7" t="s">
        <v>524</v>
      </c>
      <c r="F489" s="7" t="s">
        <v>48</v>
      </c>
      <c r="G489" s="7" t="s">
        <v>810</v>
      </c>
      <c r="H489" s="7" t="s">
        <v>2</v>
      </c>
      <c r="I489" s="7" t="s">
        <v>12</v>
      </c>
      <c r="J489" s="7"/>
      <c r="K489" s="7"/>
      <c r="L489" s="7"/>
      <c r="M489" s="7"/>
      <c r="N489" s="7"/>
      <c r="O489" s="6">
        <f t="shared" si="36"/>
        <v>0</v>
      </c>
      <c r="P489" s="7">
        <f t="shared" si="37"/>
        <v>-32247</v>
      </c>
      <c r="Q489" s="6" t="str">
        <f t="shared" si="38"/>
        <v>0-2 Days Resolution</v>
      </c>
      <c r="R489" s="7" t="str">
        <f t="shared" si="35"/>
        <v>NON-JIRA</v>
      </c>
      <c r="S489" s="7"/>
      <c r="T489" s="7" t="s">
        <v>97</v>
      </c>
      <c r="U489" s="7" t="s">
        <v>49</v>
      </c>
      <c r="V489" s="7">
        <v>200762000000</v>
      </c>
      <c r="W489" s="7"/>
      <c r="X489" s="8">
        <v>45143.313194444447</v>
      </c>
      <c r="Y489" s="7">
        <v>76455</v>
      </c>
      <c r="Z489" s="7" t="s">
        <v>50</v>
      </c>
      <c r="AA489" s="7" t="s">
        <v>1468</v>
      </c>
      <c r="AB489" s="7" t="s">
        <v>1469</v>
      </c>
      <c r="AC489" s="7"/>
      <c r="AD489" s="3" t="str">
        <f t="shared" si="39"/>
        <v>CincinnatiBell_DUKE ENERGY_76455</v>
      </c>
      <c r="AE489" s="7"/>
      <c r="AF489" s="7"/>
    </row>
    <row r="490" spans="1:32" x14ac:dyDescent="0.35">
      <c r="A490" s="6">
        <v>45146</v>
      </c>
      <c r="B490" s="6">
        <v>45143</v>
      </c>
      <c r="C490" s="7" t="s">
        <v>73</v>
      </c>
      <c r="D490" s="7" t="str">
        <f>VLOOKUP(C490,'Account Allocation'!B:K,10,0)</f>
        <v>Aditya Yadav</v>
      </c>
      <c r="E490" s="7" t="s">
        <v>525</v>
      </c>
      <c r="F490" s="7" t="s">
        <v>48</v>
      </c>
      <c r="G490" s="7" t="s">
        <v>811</v>
      </c>
      <c r="H490" s="7" t="s">
        <v>2</v>
      </c>
      <c r="I490" s="7" t="s">
        <v>12</v>
      </c>
      <c r="J490" s="7"/>
      <c r="K490" s="7"/>
      <c r="L490" s="7"/>
      <c r="M490" s="7"/>
      <c r="N490" s="7"/>
      <c r="O490" s="6">
        <f t="shared" si="36"/>
        <v>0</v>
      </c>
      <c r="P490" s="7">
        <f t="shared" si="37"/>
        <v>-32247</v>
      </c>
      <c r="Q490" s="6" t="str">
        <f t="shared" si="38"/>
        <v>0-2 Days Resolution</v>
      </c>
      <c r="R490" s="7" t="str">
        <f t="shared" si="35"/>
        <v>NON-JIRA</v>
      </c>
      <c r="S490" s="7"/>
      <c r="T490" s="7" t="s">
        <v>97</v>
      </c>
      <c r="U490" s="7" t="s">
        <v>49</v>
      </c>
      <c r="V490" s="7">
        <v>200652000000</v>
      </c>
      <c r="W490" s="7"/>
      <c r="X490" s="8">
        <v>45143.313194444447</v>
      </c>
      <c r="Y490" s="7">
        <v>76455</v>
      </c>
      <c r="Z490" s="7" t="s">
        <v>50</v>
      </c>
      <c r="AA490" s="7" t="s">
        <v>1470</v>
      </c>
      <c r="AB490" s="7" t="s">
        <v>1471</v>
      </c>
      <c r="AC490" s="7"/>
      <c r="AD490" s="3" t="str">
        <f t="shared" si="39"/>
        <v>CincinnatiBell_DUKE ENERGY_76455</v>
      </c>
      <c r="AE490" s="7"/>
      <c r="AF490" s="7"/>
    </row>
    <row r="491" spans="1:32" x14ac:dyDescent="0.35">
      <c r="A491" s="6">
        <v>45146</v>
      </c>
      <c r="B491" s="6">
        <v>45143</v>
      </c>
      <c r="C491" s="7" t="s">
        <v>73</v>
      </c>
      <c r="D491" s="7" t="str">
        <f>VLOOKUP(C491,'Account Allocation'!B:K,10,0)</f>
        <v>Aditya Yadav</v>
      </c>
      <c r="E491" s="7" t="s">
        <v>526</v>
      </c>
      <c r="F491" s="7" t="s">
        <v>48</v>
      </c>
      <c r="G491" s="7" t="s">
        <v>812</v>
      </c>
      <c r="H491" s="7" t="s">
        <v>2</v>
      </c>
      <c r="I491" s="7" t="s">
        <v>12</v>
      </c>
      <c r="J491" s="7"/>
      <c r="K491" s="7"/>
      <c r="L491" s="7"/>
      <c r="M491" s="7"/>
      <c r="N491" s="7"/>
      <c r="O491" s="6">
        <f t="shared" si="36"/>
        <v>0</v>
      </c>
      <c r="P491" s="7">
        <f t="shared" si="37"/>
        <v>-32247</v>
      </c>
      <c r="Q491" s="6" t="str">
        <f t="shared" si="38"/>
        <v>0-2 Days Resolution</v>
      </c>
      <c r="R491" s="7" t="str">
        <f t="shared" si="35"/>
        <v>NON-JIRA</v>
      </c>
      <c r="S491" s="7"/>
      <c r="T491" s="7" t="s">
        <v>97</v>
      </c>
      <c r="U491" s="7" t="s">
        <v>49</v>
      </c>
      <c r="V491" s="7">
        <v>200662000000</v>
      </c>
      <c r="W491" s="7"/>
      <c r="X491" s="8">
        <v>45143.313194444447</v>
      </c>
      <c r="Y491" s="7">
        <v>76455</v>
      </c>
      <c r="Z491" s="7" t="s">
        <v>50</v>
      </c>
      <c r="AA491" s="7" t="s">
        <v>1472</v>
      </c>
      <c r="AB491" s="7" t="s">
        <v>1473</v>
      </c>
      <c r="AC491" s="7"/>
      <c r="AD491" s="3" t="str">
        <f t="shared" si="39"/>
        <v>CincinnatiBell_DUKE ENERGY_76455</v>
      </c>
      <c r="AE491" s="7"/>
      <c r="AF491" s="7"/>
    </row>
    <row r="492" spans="1:32" x14ac:dyDescent="0.35">
      <c r="A492" s="6">
        <v>45146</v>
      </c>
      <c r="B492" s="6">
        <v>45143</v>
      </c>
      <c r="C492" s="7" t="s">
        <v>73</v>
      </c>
      <c r="D492" s="7" t="str">
        <f>VLOOKUP(C492,'Account Allocation'!B:K,10,0)</f>
        <v>Aditya Yadav</v>
      </c>
      <c r="E492" s="7" t="s">
        <v>527</v>
      </c>
      <c r="F492" s="7" t="s">
        <v>48</v>
      </c>
      <c r="G492" s="7" t="s">
        <v>813</v>
      </c>
      <c r="H492" s="7" t="s">
        <v>2</v>
      </c>
      <c r="I492" s="7" t="s">
        <v>12</v>
      </c>
      <c r="J492" s="7"/>
      <c r="K492" s="7"/>
      <c r="L492" s="7"/>
      <c r="M492" s="7"/>
      <c r="N492" s="7"/>
      <c r="O492" s="6">
        <f t="shared" si="36"/>
        <v>0</v>
      </c>
      <c r="P492" s="7">
        <f t="shared" si="37"/>
        <v>-32247</v>
      </c>
      <c r="Q492" s="6" t="str">
        <f t="shared" si="38"/>
        <v>0-2 Days Resolution</v>
      </c>
      <c r="R492" s="7" t="str">
        <f t="shared" si="35"/>
        <v>NON-JIRA</v>
      </c>
      <c r="S492" s="7"/>
      <c r="T492" s="7" t="s">
        <v>97</v>
      </c>
      <c r="U492" s="7" t="s">
        <v>49</v>
      </c>
      <c r="V492" s="7">
        <v>210002000000</v>
      </c>
      <c r="W492" s="7"/>
      <c r="X492" s="8">
        <v>45143.313194444447</v>
      </c>
      <c r="Y492" s="7">
        <v>76455</v>
      </c>
      <c r="Z492" s="7" t="s">
        <v>50</v>
      </c>
      <c r="AA492" s="7" t="s">
        <v>1474</v>
      </c>
      <c r="AB492" s="7" t="s">
        <v>1475</v>
      </c>
      <c r="AC492" s="7"/>
      <c r="AD492" s="3" t="str">
        <f t="shared" si="39"/>
        <v>CincinnatiBell_DUKE ENERGY_76455</v>
      </c>
      <c r="AE492" s="7"/>
      <c r="AF492" s="7"/>
    </row>
    <row r="493" spans="1:32" x14ac:dyDescent="0.35">
      <c r="A493" s="6">
        <v>45146</v>
      </c>
      <c r="B493" s="6">
        <v>45143</v>
      </c>
      <c r="C493" s="7" t="s">
        <v>73</v>
      </c>
      <c r="D493" s="7" t="str">
        <f>VLOOKUP(C493,'Account Allocation'!B:K,10,0)</f>
        <v>Aditya Yadav</v>
      </c>
      <c r="E493" s="7" t="s">
        <v>528</v>
      </c>
      <c r="F493" s="7" t="s">
        <v>48</v>
      </c>
      <c r="G493" s="7" t="s">
        <v>814</v>
      </c>
      <c r="H493" s="7" t="s">
        <v>2</v>
      </c>
      <c r="I493" s="7" t="s">
        <v>12</v>
      </c>
      <c r="J493" s="7"/>
      <c r="K493" s="7"/>
      <c r="L493" s="7"/>
      <c r="M493" s="7"/>
      <c r="N493" s="7"/>
      <c r="O493" s="6">
        <f t="shared" si="36"/>
        <v>0</v>
      </c>
      <c r="P493" s="7">
        <f t="shared" si="37"/>
        <v>-32247</v>
      </c>
      <c r="Q493" s="6" t="str">
        <f t="shared" si="38"/>
        <v>0-2 Days Resolution</v>
      </c>
      <c r="R493" s="7" t="str">
        <f t="shared" si="35"/>
        <v>NON-JIRA</v>
      </c>
      <c r="S493" s="7"/>
      <c r="T493" s="7" t="s">
        <v>97</v>
      </c>
      <c r="U493" s="7" t="s">
        <v>49</v>
      </c>
      <c r="V493" s="7">
        <v>210002000000</v>
      </c>
      <c r="W493" s="7"/>
      <c r="X493" s="8">
        <v>45143.313194444447</v>
      </c>
      <c r="Y493" s="7">
        <v>76455</v>
      </c>
      <c r="Z493" s="7" t="s">
        <v>50</v>
      </c>
      <c r="AA493" s="7" t="s">
        <v>1476</v>
      </c>
      <c r="AB493" s="7" t="s">
        <v>1477</v>
      </c>
      <c r="AC493" s="7"/>
      <c r="AD493" s="3" t="str">
        <f t="shared" si="39"/>
        <v>CincinnatiBell_DUKE ENERGY_76455</v>
      </c>
      <c r="AE493" s="7"/>
      <c r="AF493" s="7"/>
    </row>
    <row r="494" spans="1:32" x14ac:dyDescent="0.35">
      <c r="A494" s="6">
        <v>45146</v>
      </c>
      <c r="B494" s="6">
        <v>45143</v>
      </c>
      <c r="C494" s="7" t="s">
        <v>73</v>
      </c>
      <c r="D494" s="7" t="str">
        <f>VLOOKUP(C494,'Account Allocation'!B:K,10,0)</f>
        <v>Aditya Yadav</v>
      </c>
      <c r="E494" s="7" t="s">
        <v>529</v>
      </c>
      <c r="F494" s="7" t="s">
        <v>48</v>
      </c>
      <c r="G494" s="7" t="s">
        <v>815</v>
      </c>
      <c r="H494" s="7" t="s">
        <v>2</v>
      </c>
      <c r="I494" s="7" t="s">
        <v>12</v>
      </c>
      <c r="J494" s="7"/>
      <c r="K494" s="7"/>
      <c r="L494" s="7"/>
      <c r="M494" s="7"/>
      <c r="N494" s="7"/>
      <c r="O494" s="6">
        <f t="shared" si="36"/>
        <v>0</v>
      </c>
      <c r="P494" s="7">
        <f t="shared" si="37"/>
        <v>-32247</v>
      </c>
      <c r="Q494" s="6" t="str">
        <f t="shared" si="38"/>
        <v>0-2 Days Resolution</v>
      </c>
      <c r="R494" s="7" t="str">
        <f t="shared" si="35"/>
        <v>NON-JIRA</v>
      </c>
      <c r="S494" s="7"/>
      <c r="T494" s="7" t="s">
        <v>97</v>
      </c>
      <c r="U494" s="7" t="s">
        <v>49</v>
      </c>
      <c r="V494" s="7">
        <v>200542000000</v>
      </c>
      <c r="W494" s="7"/>
      <c r="X494" s="8">
        <v>45143.313194444447</v>
      </c>
      <c r="Y494" s="7">
        <v>76455</v>
      </c>
      <c r="Z494" s="7" t="s">
        <v>50</v>
      </c>
      <c r="AA494" s="7" t="s">
        <v>1478</v>
      </c>
      <c r="AB494" s="7" t="s">
        <v>1479</v>
      </c>
      <c r="AC494" s="7"/>
      <c r="AD494" s="3" t="str">
        <f t="shared" si="39"/>
        <v>CincinnatiBell_DUKE ENERGY_76455</v>
      </c>
      <c r="AE494" s="7"/>
      <c r="AF494" s="7"/>
    </row>
    <row r="495" spans="1:32" x14ac:dyDescent="0.35">
      <c r="A495" s="6">
        <v>45146</v>
      </c>
      <c r="B495" s="6">
        <v>45143</v>
      </c>
      <c r="C495" s="7" t="s">
        <v>73</v>
      </c>
      <c r="D495" s="7" t="str">
        <f>VLOOKUP(C495,'Account Allocation'!B:K,10,0)</f>
        <v>Aditya Yadav</v>
      </c>
      <c r="E495" s="7" t="s">
        <v>530</v>
      </c>
      <c r="F495" s="7" t="s">
        <v>48</v>
      </c>
      <c r="G495" s="7" t="s">
        <v>816</v>
      </c>
      <c r="H495" s="7" t="s">
        <v>2</v>
      </c>
      <c r="I495" s="7" t="s">
        <v>12</v>
      </c>
      <c r="J495" s="7"/>
      <c r="K495" s="7"/>
      <c r="L495" s="7"/>
      <c r="M495" s="7"/>
      <c r="N495" s="7"/>
      <c r="O495" s="6">
        <f t="shared" si="36"/>
        <v>0</v>
      </c>
      <c r="P495" s="7">
        <f t="shared" si="37"/>
        <v>-32247</v>
      </c>
      <c r="Q495" s="6" t="str">
        <f t="shared" si="38"/>
        <v>0-2 Days Resolution</v>
      </c>
      <c r="R495" s="7" t="str">
        <f t="shared" si="35"/>
        <v>NON-JIRA</v>
      </c>
      <c r="S495" s="7"/>
      <c r="T495" s="7" t="s">
        <v>97</v>
      </c>
      <c r="U495" s="7" t="s">
        <v>49</v>
      </c>
      <c r="V495" s="7">
        <v>200432000000</v>
      </c>
      <c r="W495" s="7"/>
      <c r="X495" s="8">
        <v>45143.313194444447</v>
      </c>
      <c r="Y495" s="7">
        <v>76455</v>
      </c>
      <c r="Z495" s="7" t="s">
        <v>50</v>
      </c>
      <c r="AA495" s="7" t="s">
        <v>1480</v>
      </c>
      <c r="AB495" s="7" t="s">
        <v>1481</v>
      </c>
      <c r="AC495" s="7"/>
      <c r="AD495" s="3" t="str">
        <f t="shared" si="39"/>
        <v>CincinnatiBell_DUKE ENERGY_76455</v>
      </c>
      <c r="AE495" s="7"/>
      <c r="AF495" s="7"/>
    </row>
    <row r="496" spans="1:32" x14ac:dyDescent="0.35">
      <c r="A496" s="6">
        <v>45146</v>
      </c>
      <c r="B496" s="6">
        <v>45143</v>
      </c>
      <c r="C496" s="7" t="s">
        <v>73</v>
      </c>
      <c r="D496" s="7" t="str">
        <f>VLOOKUP(C496,'Account Allocation'!B:K,10,0)</f>
        <v>Aditya Yadav</v>
      </c>
      <c r="E496" s="7" t="s">
        <v>531</v>
      </c>
      <c r="F496" s="7" t="s">
        <v>48</v>
      </c>
      <c r="G496" s="7" t="s">
        <v>817</v>
      </c>
      <c r="H496" s="7" t="s">
        <v>2</v>
      </c>
      <c r="I496" s="7" t="s">
        <v>12</v>
      </c>
      <c r="J496" s="7"/>
      <c r="K496" s="7"/>
      <c r="L496" s="7"/>
      <c r="M496" s="7"/>
      <c r="N496" s="7"/>
      <c r="O496" s="6">
        <f t="shared" si="36"/>
        <v>0</v>
      </c>
      <c r="P496" s="7">
        <f t="shared" si="37"/>
        <v>-32247</v>
      </c>
      <c r="Q496" s="6" t="str">
        <f t="shared" si="38"/>
        <v>0-2 Days Resolution</v>
      </c>
      <c r="R496" s="7" t="str">
        <f t="shared" si="35"/>
        <v>NON-JIRA</v>
      </c>
      <c r="S496" s="7"/>
      <c r="T496" s="7" t="s">
        <v>97</v>
      </c>
      <c r="U496" s="7" t="s">
        <v>49</v>
      </c>
      <c r="V496" s="7">
        <v>210002000000</v>
      </c>
      <c r="W496" s="7"/>
      <c r="X496" s="8">
        <v>45143.313194444447</v>
      </c>
      <c r="Y496" s="7">
        <v>76455</v>
      </c>
      <c r="Z496" s="7" t="s">
        <v>50</v>
      </c>
      <c r="AA496" s="7" t="s">
        <v>1482</v>
      </c>
      <c r="AB496" s="7" t="s">
        <v>1483</v>
      </c>
      <c r="AC496" s="7"/>
      <c r="AD496" s="3" t="str">
        <f t="shared" si="39"/>
        <v>CincinnatiBell_DUKE ENERGY_76455</v>
      </c>
      <c r="AE496" s="7"/>
      <c r="AF496" s="7"/>
    </row>
    <row r="497" spans="1:32" x14ac:dyDescent="0.35">
      <c r="A497" s="6">
        <v>45146</v>
      </c>
      <c r="B497" s="6">
        <v>45143</v>
      </c>
      <c r="C497" s="7" t="s">
        <v>73</v>
      </c>
      <c r="D497" s="7" t="str">
        <f>VLOOKUP(C497,'Account Allocation'!B:K,10,0)</f>
        <v>Aditya Yadav</v>
      </c>
      <c r="E497" s="7" t="s">
        <v>532</v>
      </c>
      <c r="F497" s="7" t="s">
        <v>48</v>
      </c>
      <c r="G497" s="7" t="s">
        <v>818</v>
      </c>
      <c r="H497" s="7" t="s">
        <v>2</v>
      </c>
      <c r="I497" s="7" t="s">
        <v>12</v>
      </c>
      <c r="J497" s="7"/>
      <c r="K497" s="7"/>
      <c r="L497" s="7"/>
      <c r="M497" s="7"/>
      <c r="N497" s="7"/>
      <c r="O497" s="6">
        <f t="shared" si="36"/>
        <v>0</v>
      </c>
      <c r="P497" s="7">
        <f t="shared" si="37"/>
        <v>-32247</v>
      </c>
      <c r="Q497" s="6" t="str">
        <f t="shared" si="38"/>
        <v>0-2 Days Resolution</v>
      </c>
      <c r="R497" s="7" t="str">
        <f t="shared" si="35"/>
        <v>NON-JIRA</v>
      </c>
      <c r="S497" s="7"/>
      <c r="T497" s="7" t="s">
        <v>97</v>
      </c>
      <c r="U497" s="7" t="s">
        <v>49</v>
      </c>
      <c r="V497" s="7">
        <v>200942000000</v>
      </c>
      <c r="W497" s="7"/>
      <c r="X497" s="8">
        <v>45143.313194444447</v>
      </c>
      <c r="Y497" s="7">
        <v>76455</v>
      </c>
      <c r="Z497" s="7" t="s">
        <v>50</v>
      </c>
      <c r="AA497" s="7" t="s">
        <v>1484</v>
      </c>
      <c r="AB497" s="7" t="s">
        <v>1485</v>
      </c>
      <c r="AC497" s="7"/>
      <c r="AD497" s="3" t="str">
        <f t="shared" si="39"/>
        <v>CincinnatiBell_DUKE ENERGY_76455</v>
      </c>
      <c r="AE497" s="7"/>
      <c r="AF497" s="7"/>
    </row>
    <row r="498" spans="1:32" x14ac:dyDescent="0.35">
      <c r="A498" s="6">
        <v>45146</v>
      </c>
      <c r="B498" s="6">
        <v>45143</v>
      </c>
      <c r="C498" s="7" t="s">
        <v>73</v>
      </c>
      <c r="D498" s="7" t="str">
        <f>VLOOKUP(C498,'Account Allocation'!B:K,10,0)</f>
        <v>Aditya Yadav</v>
      </c>
      <c r="E498" s="7" t="s">
        <v>533</v>
      </c>
      <c r="F498" s="7" t="s">
        <v>48</v>
      </c>
      <c r="G498" s="7" t="s">
        <v>819</v>
      </c>
      <c r="H498" s="7" t="s">
        <v>2</v>
      </c>
      <c r="I498" s="7" t="s">
        <v>12</v>
      </c>
      <c r="J498" s="7"/>
      <c r="K498" s="7"/>
      <c r="L498" s="7"/>
      <c r="M498" s="7"/>
      <c r="N498" s="7"/>
      <c r="O498" s="6">
        <f t="shared" si="36"/>
        <v>0</v>
      </c>
      <c r="P498" s="7">
        <f t="shared" si="37"/>
        <v>-32247</v>
      </c>
      <c r="Q498" s="6" t="str">
        <f t="shared" si="38"/>
        <v>0-2 Days Resolution</v>
      </c>
      <c r="R498" s="7" t="str">
        <f t="shared" si="35"/>
        <v>NON-JIRA</v>
      </c>
      <c r="S498" s="7"/>
      <c r="T498" s="7" t="s">
        <v>97</v>
      </c>
      <c r="U498" s="7" t="s">
        <v>49</v>
      </c>
      <c r="V498" s="7">
        <v>210002000000</v>
      </c>
      <c r="W498" s="7"/>
      <c r="X498" s="8">
        <v>45143.313194444447</v>
      </c>
      <c r="Y498" s="7">
        <v>76455</v>
      </c>
      <c r="Z498" s="7" t="s">
        <v>50</v>
      </c>
      <c r="AA498" s="7" t="s">
        <v>1486</v>
      </c>
      <c r="AB498" s="7" t="s">
        <v>1487</v>
      </c>
      <c r="AC498" s="7"/>
      <c r="AD498" s="3" t="str">
        <f t="shared" si="39"/>
        <v>CincinnatiBell_DUKE ENERGY_76455</v>
      </c>
      <c r="AE498" s="7"/>
      <c r="AF498" s="7"/>
    </row>
    <row r="499" spans="1:32" x14ac:dyDescent="0.35">
      <c r="A499" s="6">
        <v>45146</v>
      </c>
      <c r="B499" s="6">
        <v>45143</v>
      </c>
      <c r="C499" s="7" t="s">
        <v>73</v>
      </c>
      <c r="D499" s="7" t="str">
        <f>VLOOKUP(C499,'Account Allocation'!B:K,10,0)</f>
        <v>Aditya Yadav</v>
      </c>
      <c r="E499" s="7" t="s">
        <v>534</v>
      </c>
      <c r="F499" s="7" t="s">
        <v>48</v>
      </c>
      <c r="G499" s="7" t="s">
        <v>820</v>
      </c>
      <c r="H499" s="7" t="s">
        <v>2</v>
      </c>
      <c r="I499" s="7" t="s">
        <v>12</v>
      </c>
      <c r="J499" s="7"/>
      <c r="K499" s="7"/>
      <c r="L499" s="7"/>
      <c r="M499" s="7"/>
      <c r="N499" s="7"/>
      <c r="O499" s="6">
        <f t="shared" si="36"/>
        <v>0</v>
      </c>
      <c r="P499" s="7">
        <f t="shared" si="37"/>
        <v>-32247</v>
      </c>
      <c r="Q499" s="6" t="str">
        <f t="shared" si="38"/>
        <v>0-2 Days Resolution</v>
      </c>
      <c r="R499" s="7" t="str">
        <f t="shared" si="35"/>
        <v>NON-JIRA</v>
      </c>
      <c r="S499" s="7"/>
      <c r="T499" s="7" t="s">
        <v>97</v>
      </c>
      <c r="U499" s="7" t="s">
        <v>49</v>
      </c>
      <c r="V499" s="7">
        <v>200862000000</v>
      </c>
      <c r="W499" s="7"/>
      <c r="X499" s="8">
        <v>45143.313194444447</v>
      </c>
      <c r="Y499" s="7">
        <v>76455</v>
      </c>
      <c r="Z499" s="7" t="s">
        <v>50</v>
      </c>
      <c r="AA499" s="7" t="s">
        <v>1488</v>
      </c>
      <c r="AB499" s="7" t="s">
        <v>1489</v>
      </c>
      <c r="AC499" s="7"/>
      <c r="AD499" s="3" t="str">
        <f t="shared" si="39"/>
        <v>CincinnatiBell_DUKE ENERGY_76455</v>
      </c>
      <c r="AE499" s="7"/>
      <c r="AF499" s="7"/>
    </row>
    <row r="500" spans="1:32" x14ac:dyDescent="0.35">
      <c r="A500" s="6">
        <v>45146</v>
      </c>
      <c r="B500" s="6">
        <v>45143</v>
      </c>
      <c r="C500" s="7" t="s">
        <v>73</v>
      </c>
      <c r="D500" s="7" t="str">
        <f>VLOOKUP(C500,'Account Allocation'!B:K,10,0)</f>
        <v>Aditya Yadav</v>
      </c>
      <c r="E500" s="7" t="s">
        <v>535</v>
      </c>
      <c r="F500" s="7" t="s">
        <v>48</v>
      </c>
      <c r="G500" s="7" t="s">
        <v>821</v>
      </c>
      <c r="H500" s="7" t="s">
        <v>2</v>
      </c>
      <c r="I500" s="7" t="s">
        <v>12</v>
      </c>
      <c r="J500" s="7"/>
      <c r="K500" s="7"/>
      <c r="L500" s="7"/>
      <c r="M500" s="7"/>
      <c r="N500" s="7"/>
      <c r="O500" s="6">
        <f t="shared" si="36"/>
        <v>0</v>
      </c>
      <c r="P500" s="7">
        <f t="shared" si="37"/>
        <v>-32247</v>
      </c>
      <c r="Q500" s="6" t="str">
        <f t="shared" si="38"/>
        <v>0-2 Days Resolution</v>
      </c>
      <c r="R500" s="7" t="str">
        <f t="shared" si="35"/>
        <v>NON-JIRA</v>
      </c>
      <c r="S500" s="7"/>
      <c r="T500" s="7" t="s">
        <v>97</v>
      </c>
      <c r="U500" s="7" t="s">
        <v>49</v>
      </c>
      <c r="V500" s="7">
        <v>200542000000</v>
      </c>
      <c r="W500" s="7"/>
      <c r="X500" s="8">
        <v>45143.313194444447</v>
      </c>
      <c r="Y500" s="7">
        <v>76455</v>
      </c>
      <c r="Z500" s="7" t="s">
        <v>50</v>
      </c>
      <c r="AA500" s="7" t="s">
        <v>1490</v>
      </c>
      <c r="AB500" s="7" t="s">
        <v>1491</v>
      </c>
      <c r="AC500" s="7"/>
      <c r="AD500" s="3" t="str">
        <f t="shared" si="39"/>
        <v>CincinnatiBell_DUKE ENERGY_76455</v>
      </c>
      <c r="AE500" s="7"/>
      <c r="AF500" s="7"/>
    </row>
    <row r="501" spans="1:32" x14ac:dyDescent="0.35">
      <c r="A501" s="6">
        <v>45146</v>
      </c>
      <c r="B501" s="6">
        <v>45143</v>
      </c>
      <c r="C501" s="7" t="s">
        <v>73</v>
      </c>
      <c r="D501" s="7" t="str">
        <f>VLOOKUP(C501,'Account Allocation'!B:K,10,0)</f>
        <v>Aditya Yadav</v>
      </c>
      <c r="E501" s="7" t="s">
        <v>536</v>
      </c>
      <c r="F501" s="7" t="s">
        <v>48</v>
      </c>
      <c r="G501" s="7" t="s">
        <v>822</v>
      </c>
      <c r="H501" s="7" t="s">
        <v>2</v>
      </c>
      <c r="I501" s="7" t="s">
        <v>12</v>
      </c>
      <c r="J501" s="7"/>
      <c r="K501" s="7"/>
      <c r="L501" s="7"/>
      <c r="M501" s="7"/>
      <c r="N501" s="7"/>
      <c r="O501" s="6">
        <f t="shared" si="36"/>
        <v>0</v>
      </c>
      <c r="P501" s="7">
        <f t="shared" si="37"/>
        <v>-32247</v>
      </c>
      <c r="Q501" s="6" t="str">
        <f t="shared" si="38"/>
        <v>0-2 Days Resolution</v>
      </c>
      <c r="R501" s="7" t="str">
        <f t="shared" si="35"/>
        <v>NON-JIRA</v>
      </c>
      <c r="S501" s="7"/>
      <c r="T501" s="7" t="s">
        <v>97</v>
      </c>
      <c r="U501" s="7" t="s">
        <v>49</v>
      </c>
      <c r="V501" s="7">
        <v>210002000000</v>
      </c>
      <c r="W501" s="7"/>
      <c r="X501" s="8">
        <v>45143.313194444447</v>
      </c>
      <c r="Y501" s="7">
        <v>76455</v>
      </c>
      <c r="Z501" s="7" t="s">
        <v>50</v>
      </c>
      <c r="AA501" s="7" t="s">
        <v>1492</v>
      </c>
      <c r="AB501" s="7" t="s">
        <v>1493</v>
      </c>
      <c r="AC501" s="7"/>
      <c r="AD501" s="3" t="str">
        <f t="shared" si="39"/>
        <v>CincinnatiBell_DUKE ENERGY_76455</v>
      </c>
      <c r="AE501" s="7"/>
      <c r="AF501" s="7"/>
    </row>
    <row r="502" spans="1:32" x14ac:dyDescent="0.35">
      <c r="A502" s="6">
        <v>45146</v>
      </c>
      <c r="B502" s="6">
        <v>45143</v>
      </c>
      <c r="C502" s="7" t="s">
        <v>73</v>
      </c>
      <c r="D502" s="7" t="str">
        <f>VLOOKUP(C502,'Account Allocation'!B:K,10,0)</f>
        <v>Aditya Yadav</v>
      </c>
      <c r="E502" s="7" t="s">
        <v>537</v>
      </c>
      <c r="F502" s="7" t="s">
        <v>48</v>
      </c>
      <c r="G502" s="7" t="s">
        <v>823</v>
      </c>
      <c r="H502" s="7" t="s">
        <v>2</v>
      </c>
      <c r="I502" s="7" t="s">
        <v>12</v>
      </c>
      <c r="J502" s="7"/>
      <c r="K502" s="7"/>
      <c r="L502" s="7"/>
      <c r="M502" s="7"/>
      <c r="N502" s="7"/>
      <c r="O502" s="6">
        <f t="shared" si="36"/>
        <v>0</v>
      </c>
      <c r="P502" s="7">
        <f t="shared" si="37"/>
        <v>-32247</v>
      </c>
      <c r="Q502" s="6" t="str">
        <f t="shared" si="38"/>
        <v>0-2 Days Resolution</v>
      </c>
      <c r="R502" s="7" t="str">
        <f t="shared" si="35"/>
        <v>NON-JIRA</v>
      </c>
      <c r="S502" s="7"/>
      <c r="T502" s="7" t="s">
        <v>97</v>
      </c>
      <c r="U502" s="7" t="s">
        <v>49</v>
      </c>
      <c r="V502" s="7">
        <v>200432000000</v>
      </c>
      <c r="W502" s="7"/>
      <c r="X502" s="8">
        <v>45143.313194444447</v>
      </c>
      <c r="Y502" s="7">
        <v>76455</v>
      </c>
      <c r="Z502" s="7" t="s">
        <v>50</v>
      </c>
      <c r="AA502" s="7" t="s">
        <v>1494</v>
      </c>
      <c r="AB502" s="7" t="s">
        <v>1495</v>
      </c>
      <c r="AC502" s="7"/>
      <c r="AD502" s="3" t="str">
        <f t="shared" si="39"/>
        <v>CincinnatiBell_DUKE ENERGY_76455</v>
      </c>
      <c r="AE502" s="7"/>
      <c r="AF502" s="7"/>
    </row>
    <row r="503" spans="1:32" x14ac:dyDescent="0.35">
      <c r="A503" s="6">
        <v>45146</v>
      </c>
      <c r="B503" s="6">
        <v>45143</v>
      </c>
      <c r="C503" s="7" t="s">
        <v>73</v>
      </c>
      <c r="D503" s="7" t="str">
        <f>VLOOKUP(C503,'Account Allocation'!B:K,10,0)</f>
        <v>Aditya Yadav</v>
      </c>
      <c r="E503" s="7" t="s">
        <v>538</v>
      </c>
      <c r="F503" s="7" t="s">
        <v>48</v>
      </c>
      <c r="G503" s="7" t="s">
        <v>824</v>
      </c>
      <c r="H503" s="7" t="s">
        <v>2</v>
      </c>
      <c r="I503" s="7" t="s">
        <v>12</v>
      </c>
      <c r="J503" s="7"/>
      <c r="K503" s="7"/>
      <c r="L503" s="7"/>
      <c r="M503" s="7"/>
      <c r="N503" s="7"/>
      <c r="O503" s="6">
        <f t="shared" si="36"/>
        <v>0</v>
      </c>
      <c r="P503" s="7">
        <f t="shared" si="37"/>
        <v>-32247</v>
      </c>
      <c r="Q503" s="6" t="str">
        <f t="shared" si="38"/>
        <v>0-2 Days Resolution</v>
      </c>
      <c r="R503" s="7" t="str">
        <f t="shared" si="35"/>
        <v>NON-JIRA</v>
      </c>
      <c r="S503" s="7"/>
      <c r="T503" s="7" t="s">
        <v>97</v>
      </c>
      <c r="U503" s="7" t="s">
        <v>49</v>
      </c>
      <c r="V503" s="7">
        <v>200352000000</v>
      </c>
      <c r="W503" s="7"/>
      <c r="X503" s="8">
        <v>45143.313194444447</v>
      </c>
      <c r="Y503" s="7">
        <v>76455</v>
      </c>
      <c r="Z503" s="7" t="s">
        <v>50</v>
      </c>
      <c r="AA503" s="7" t="s">
        <v>1496</v>
      </c>
      <c r="AB503" s="7" t="s">
        <v>1497</v>
      </c>
      <c r="AC503" s="7"/>
      <c r="AD503" s="3" t="str">
        <f t="shared" si="39"/>
        <v>CincinnatiBell_DUKE ENERGY_76455</v>
      </c>
      <c r="AE503" s="7"/>
      <c r="AF503" s="7"/>
    </row>
    <row r="504" spans="1:32" x14ac:dyDescent="0.35">
      <c r="A504" s="6">
        <v>45146</v>
      </c>
      <c r="B504" s="6">
        <v>45143</v>
      </c>
      <c r="C504" s="7" t="s">
        <v>73</v>
      </c>
      <c r="D504" s="7" t="str">
        <f>VLOOKUP(C504,'Account Allocation'!B:K,10,0)</f>
        <v>Aditya Yadav</v>
      </c>
      <c r="E504" s="7" t="s">
        <v>539</v>
      </c>
      <c r="F504" s="7" t="s">
        <v>48</v>
      </c>
      <c r="G504" s="7" t="s">
        <v>825</v>
      </c>
      <c r="H504" s="7" t="s">
        <v>2</v>
      </c>
      <c r="I504" s="7" t="s">
        <v>12</v>
      </c>
      <c r="J504" s="7"/>
      <c r="K504" s="7"/>
      <c r="L504" s="7"/>
      <c r="M504" s="7"/>
      <c r="N504" s="7"/>
      <c r="O504" s="6">
        <f t="shared" si="36"/>
        <v>0</v>
      </c>
      <c r="P504" s="7">
        <f t="shared" si="37"/>
        <v>-32247</v>
      </c>
      <c r="Q504" s="6" t="str">
        <f t="shared" si="38"/>
        <v>0-2 Days Resolution</v>
      </c>
      <c r="R504" s="7" t="str">
        <f t="shared" si="35"/>
        <v>NON-JIRA</v>
      </c>
      <c r="S504" s="7"/>
      <c r="T504" s="7" t="s">
        <v>97</v>
      </c>
      <c r="U504" s="7" t="s">
        <v>49</v>
      </c>
      <c r="V504" s="7">
        <v>210002000000</v>
      </c>
      <c r="W504" s="7"/>
      <c r="X504" s="8">
        <v>45143.313194444447</v>
      </c>
      <c r="Y504" s="7">
        <v>76455</v>
      </c>
      <c r="Z504" s="7" t="s">
        <v>50</v>
      </c>
      <c r="AA504" s="7" t="s">
        <v>1498</v>
      </c>
      <c r="AB504" s="7" t="s">
        <v>1499</v>
      </c>
      <c r="AC504" s="7"/>
      <c r="AD504" s="3" t="str">
        <f t="shared" si="39"/>
        <v>CincinnatiBell_DUKE ENERGY_76455</v>
      </c>
      <c r="AE504" s="7"/>
      <c r="AF504" s="7"/>
    </row>
    <row r="505" spans="1:32" x14ac:dyDescent="0.35">
      <c r="A505" s="6">
        <v>45146</v>
      </c>
      <c r="B505" s="6">
        <v>45143</v>
      </c>
      <c r="C505" s="7" t="s">
        <v>73</v>
      </c>
      <c r="D505" s="7" t="str">
        <f>VLOOKUP(C505,'Account Allocation'!B:K,10,0)</f>
        <v>Aditya Yadav</v>
      </c>
      <c r="E505" s="7" t="s">
        <v>540</v>
      </c>
      <c r="F505" s="7" t="s">
        <v>48</v>
      </c>
      <c r="G505" s="7" t="s">
        <v>826</v>
      </c>
      <c r="H505" s="7" t="s">
        <v>2</v>
      </c>
      <c r="I505" s="7" t="s">
        <v>12</v>
      </c>
      <c r="J505" s="7"/>
      <c r="K505" s="7"/>
      <c r="L505" s="7"/>
      <c r="M505" s="7"/>
      <c r="N505" s="7"/>
      <c r="O505" s="6">
        <f t="shared" si="36"/>
        <v>0</v>
      </c>
      <c r="P505" s="7">
        <f t="shared" si="37"/>
        <v>-32247</v>
      </c>
      <c r="Q505" s="6" t="str">
        <f t="shared" si="38"/>
        <v>0-2 Days Resolution</v>
      </c>
      <c r="R505" s="7" t="str">
        <f t="shared" si="35"/>
        <v>NON-JIRA</v>
      </c>
      <c r="S505" s="7"/>
      <c r="T505" s="7" t="s">
        <v>97</v>
      </c>
      <c r="U505" s="7" t="s">
        <v>49</v>
      </c>
      <c r="V505" s="7">
        <v>200662000000</v>
      </c>
      <c r="W505" s="7"/>
      <c r="X505" s="8">
        <v>45143.313194444447</v>
      </c>
      <c r="Y505" s="7">
        <v>76455</v>
      </c>
      <c r="Z505" s="7" t="s">
        <v>50</v>
      </c>
      <c r="AA505" s="7" t="s">
        <v>1500</v>
      </c>
      <c r="AB505" s="7" t="s">
        <v>1501</v>
      </c>
      <c r="AC505" s="7"/>
      <c r="AD505" s="3" t="str">
        <f t="shared" si="39"/>
        <v>CincinnatiBell_DUKE ENERGY_76455</v>
      </c>
      <c r="AE505" s="7"/>
      <c r="AF505" s="7"/>
    </row>
    <row r="506" spans="1:32" x14ac:dyDescent="0.35">
      <c r="A506" s="6">
        <v>45146</v>
      </c>
      <c r="B506" s="6">
        <v>45143</v>
      </c>
      <c r="C506" s="7" t="s">
        <v>73</v>
      </c>
      <c r="D506" s="7" t="str">
        <f>VLOOKUP(C506,'Account Allocation'!B:K,10,0)</f>
        <v>Aditya Yadav</v>
      </c>
      <c r="E506" s="7" t="s">
        <v>541</v>
      </c>
      <c r="F506" s="7" t="s">
        <v>48</v>
      </c>
      <c r="G506" s="7" t="s">
        <v>827</v>
      </c>
      <c r="H506" s="7" t="s">
        <v>2</v>
      </c>
      <c r="I506" s="7" t="s">
        <v>12</v>
      </c>
      <c r="J506" s="7"/>
      <c r="K506" s="7"/>
      <c r="L506" s="7"/>
      <c r="M506" s="7"/>
      <c r="N506" s="7"/>
      <c r="O506" s="6">
        <f t="shared" si="36"/>
        <v>0</v>
      </c>
      <c r="P506" s="7">
        <f t="shared" si="37"/>
        <v>-32247</v>
      </c>
      <c r="Q506" s="6" t="str">
        <f t="shared" si="38"/>
        <v>0-2 Days Resolution</v>
      </c>
      <c r="R506" s="7" t="str">
        <f t="shared" si="35"/>
        <v>NON-JIRA</v>
      </c>
      <c r="S506" s="7"/>
      <c r="T506" s="7" t="s">
        <v>97</v>
      </c>
      <c r="U506" s="7" t="s">
        <v>49</v>
      </c>
      <c r="V506" s="7">
        <v>200672000000</v>
      </c>
      <c r="W506" s="7"/>
      <c r="X506" s="8">
        <v>45143.313194444447</v>
      </c>
      <c r="Y506" s="7">
        <v>76455</v>
      </c>
      <c r="Z506" s="7" t="s">
        <v>50</v>
      </c>
      <c r="AA506" s="7" t="s">
        <v>1502</v>
      </c>
      <c r="AB506" s="7" t="s">
        <v>1503</v>
      </c>
      <c r="AC506" s="7"/>
      <c r="AD506" s="3" t="str">
        <f t="shared" si="39"/>
        <v>CincinnatiBell_DUKE ENERGY_76455</v>
      </c>
      <c r="AE506" s="7"/>
      <c r="AF506" s="7"/>
    </row>
    <row r="507" spans="1:32" x14ac:dyDescent="0.35">
      <c r="A507" s="6">
        <v>45146</v>
      </c>
      <c r="B507" s="6">
        <v>45143</v>
      </c>
      <c r="C507" s="7" t="s">
        <v>73</v>
      </c>
      <c r="D507" s="7" t="str">
        <f>VLOOKUP(C507,'Account Allocation'!B:K,10,0)</f>
        <v>Aditya Yadav</v>
      </c>
      <c r="E507" s="7" t="s">
        <v>542</v>
      </c>
      <c r="F507" s="7" t="s">
        <v>48</v>
      </c>
      <c r="G507" s="7" t="s">
        <v>828</v>
      </c>
      <c r="H507" s="7" t="s">
        <v>2</v>
      </c>
      <c r="I507" s="7" t="s">
        <v>12</v>
      </c>
      <c r="J507" s="7"/>
      <c r="K507" s="7"/>
      <c r="L507" s="7"/>
      <c r="M507" s="7"/>
      <c r="N507" s="7"/>
      <c r="O507" s="6">
        <f t="shared" si="36"/>
        <v>0</v>
      </c>
      <c r="P507" s="7">
        <f t="shared" si="37"/>
        <v>-32247</v>
      </c>
      <c r="Q507" s="6" t="str">
        <f t="shared" si="38"/>
        <v>0-2 Days Resolution</v>
      </c>
      <c r="R507" s="7" t="str">
        <f t="shared" si="35"/>
        <v>NON-JIRA</v>
      </c>
      <c r="S507" s="7"/>
      <c r="T507" s="7" t="s">
        <v>97</v>
      </c>
      <c r="U507" s="7" t="s">
        <v>49</v>
      </c>
      <c r="V507" s="7">
        <v>210002000000</v>
      </c>
      <c r="W507" s="7"/>
      <c r="X507" s="8">
        <v>45143.313194444447</v>
      </c>
      <c r="Y507" s="7">
        <v>76455</v>
      </c>
      <c r="Z507" s="7" t="s">
        <v>50</v>
      </c>
      <c r="AA507" s="7" t="s">
        <v>1504</v>
      </c>
      <c r="AB507" s="7" t="s">
        <v>1505</v>
      </c>
      <c r="AC507" s="7"/>
      <c r="AD507" s="3" t="str">
        <f t="shared" si="39"/>
        <v>CincinnatiBell_DUKE ENERGY_76455</v>
      </c>
      <c r="AE507" s="7"/>
      <c r="AF507" s="7"/>
    </row>
    <row r="508" spans="1:32" x14ac:dyDescent="0.35">
      <c r="A508" s="6">
        <v>45146</v>
      </c>
      <c r="B508" s="6">
        <v>45143</v>
      </c>
      <c r="C508" s="7" t="s">
        <v>73</v>
      </c>
      <c r="D508" s="7" t="str">
        <f>VLOOKUP(C508,'Account Allocation'!B:K,10,0)</f>
        <v>Aditya Yadav</v>
      </c>
      <c r="E508" s="7" t="s">
        <v>543</v>
      </c>
      <c r="F508" s="7" t="s">
        <v>48</v>
      </c>
      <c r="G508" s="7" t="s">
        <v>829</v>
      </c>
      <c r="H508" s="7" t="s">
        <v>2</v>
      </c>
      <c r="I508" s="7" t="s">
        <v>12</v>
      </c>
      <c r="J508" s="7"/>
      <c r="K508" s="7"/>
      <c r="L508" s="7"/>
      <c r="M508" s="7"/>
      <c r="N508" s="7"/>
      <c r="O508" s="6">
        <f t="shared" si="36"/>
        <v>0</v>
      </c>
      <c r="P508" s="7">
        <f t="shared" si="37"/>
        <v>-32247</v>
      </c>
      <c r="Q508" s="6" t="str">
        <f t="shared" si="38"/>
        <v>0-2 Days Resolution</v>
      </c>
      <c r="R508" s="7" t="str">
        <f t="shared" si="35"/>
        <v>NON-JIRA</v>
      </c>
      <c r="S508" s="7"/>
      <c r="T508" s="7" t="s">
        <v>97</v>
      </c>
      <c r="U508" s="7" t="s">
        <v>49</v>
      </c>
      <c r="V508" s="7">
        <v>210002000000</v>
      </c>
      <c r="W508" s="7"/>
      <c r="X508" s="8">
        <v>45143.313194444447</v>
      </c>
      <c r="Y508" s="7">
        <v>76455</v>
      </c>
      <c r="Z508" s="7" t="s">
        <v>50</v>
      </c>
      <c r="AA508" s="7" t="s">
        <v>1506</v>
      </c>
      <c r="AB508" s="7" t="s">
        <v>1507</v>
      </c>
      <c r="AC508" s="7"/>
      <c r="AD508" s="3" t="str">
        <f t="shared" si="39"/>
        <v>CincinnatiBell_DUKE ENERGY_76455</v>
      </c>
      <c r="AE508" s="7"/>
      <c r="AF508" s="7"/>
    </row>
    <row r="509" spans="1:32" x14ac:dyDescent="0.35">
      <c r="A509" s="6">
        <v>45146</v>
      </c>
      <c r="B509" s="6">
        <v>45143</v>
      </c>
      <c r="C509" s="7" t="s">
        <v>73</v>
      </c>
      <c r="D509" s="7" t="str">
        <f>VLOOKUP(C509,'Account Allocation'!B:K,10,0)</f>
        <v>Aditya Yadav</v>
      </c>
      <c r="E509" s="7" t="s">
        <v>544</v>
      </c>
      <c r="F509" s="7" t="s">
        <v>48</v>
      </c>
      <c r="G509" s="7" t="s">
        <v>830</v>
      </c>
      <c r="H509" s="7" t="s">
        <v>2</v>
      </c>
      <c r="I509" s="7" t="s">
        <v>12</v>
      </c>
      <c r="J509" s="7"/>
      <c r="K509" s="7"/>
      <c r="L509" s="7"/>
      <c r="M509" s="7"/>
      <c r="N509" s="7"/>
      <c r="O509" s="6">
        <f t="shared" si="36"/>
        <v>0</v>
      </c>
      <c r="P509" s="7">
        <f t="shared" si="37"/>
        <v>-32247</v>
      </c>
      <c r="Q509" s="6" t="str">
        <f t="shared" si="38"/>
        <v>0-2 Days Resolution</v>
      </c>
      <c r="R509" s="7" t="str">
        <f t="shared" si="35"/>
        <v>NON-JIRA</v>
      </c>
      <c r="S509" s="7"/>
      <c r="T509" s="7" t="s">
        <v>97</v>
      </c>
      <c r="U509" s="7" t="s">
        <v>49</v>
      </c>
      <c r="V509" s="7">
        <v>200542000000</v>
      </c>
      <c r="W509" s="7"/>
      <c r="X509" s="8">
        <v>45143.313194444447</v>
      </c>
      <c r="Y509" s="7">
        <v>76455</v>
      </c>
      <c r="Z509" s="7" t="s">
        <v>50</v>
      </c>
      <c r="AA509" s="7" t="s">
        <v>1508</v>
      </c>
      <c r="AB509" s="7" t="s">
        <v>1509</v>
      </c>
      <c r="AC509" s="7"/>
      <c r="AD509" s="3" t="str">
        <f t="shared" si="39"/>
        <v>CincinnatiBell_DUKE ENERGY_76455</v>
      </c>
      <c r="AE509" s="7"/>
      <c r="AF509" s="7"/>
    </row>
    <row r="510" spans="1:32" x14ac:dyDescent="0.35">
      <c r="A510" s="6">
        <v>45146</v>
      </c>
      <c r="B510" s="6">
        <v>45143</v>
      </c>
      <c r="C510" s="7" t="s">
        <v>73</v>
      </c>
      <c r="D510" s="7" t="str">
        <f>VLOOKUP(C510,'Account Allocation'!B:K,10,0)</f>
        <v>Aditya Yadav</v>
      </c>
      <c r="E510" s="7" t="s">
        <v>545</v>
      </c>
      <c r="F510" s="7" t="s">
        <v>48</v>
      </c>
      <c r="G510" s="7" t="s">
        <v>831</v>
      </c>
      <c r="H510" s="7" t="s">
        <v>2</v>
      </c>
      <c r="I510" s="7" t="s">
        <v>12</v>
      </c>
      <c r="J510" s="7"/>
      <c r="K510" s="7"/>
      <c r="L510" s="7"/>
      <c r="M510" s="7"/>
      <c r="N510" s="7"/>
      <c r="O510" s="6">
        <f t="shared" si="36"/>
        <v>0</v>
      </c>
      <c r="P510" s="7">
        <f t="shared" si="37"/>
        <v>-32247</v>
      </c>
      <c r="Q510" s="6" t="str">
        <f t="shared" si="38"/>
        <v>0-2 Days Resolution</v>
      </c>
      <c r="R510" s="7" t="str">
        <f t="shared" si="35"/>
        <v>NON-JIRA</v>
      </c>
      <c r="S510" s="7"/>
      <c r="T510" s="7" t="s">
        <v>97</v>
      </c>
      <c r="U510" s="7" t="s">
        <v>49</v>
      </c>
      <c r="V510" s="7">
        <v>200442000000</v>
      </c>
      <c r="W510" s="7"/>
      <c r="X510" s="8">
        <v>45143.313194444447</v>
      </c>
      <c r="Y510" s="7">
        <v>76455</v>
      </c>
      <c r="Z510" s="7" t="s">
        <v>50</v>
      </c>
      <c r="AA510" s="7" t="s">
        <v>1510</v>
      </c>
      <c r="AB510" s="7" t="s">
        <v>1511</v>
      </c>
      <c r="AC510" s="7"/>
      <c r="AD510" s="3" t="str">
        <f t="shared" si="39"/>
        <v>CincinnatiBell_DUKE ENERGY_76455</v>
      </c>
      <c r="AE510" s="7"/>
      <c r="AF510" s="7"/>
    </row>
    <row r="511" spans="1:32" x14ac:dyDescent="0.35">
      <c r="A511" s="6">
        <v>45146</v>
      </c>
      <c r="B511" s="6">
        <v>45143</v>
      </c>
      <c r="C511" s="7" t="s">
        <v>73</v>
      </c>
      <c r="D511" s="7" t="str">
        <f>VLOOKUP(C511,'Account Allocation'!B:K,10,0)</f>
        <v>Aditya Yadav</v>
      </c>
      <c r="E511" s="7" t="s">
        <v>546</v>
      </c>
      <c r="F511" s="7" t="s">
        <v>48</v>
      </c>
      <c r="G511" s="7" t="s">
        <v>832</v>
      </c>
      <c r="H511" s="7" t="s">
        <v>2</v>
      </c>
      <c r="I511" s="7" t="s">
        <v>12</v>
      </c>
      <c r="J511" s="7"/>
      <c r="K511" s="7"/>
      <c r="L511" s="7"/>
      <c r="M511" s="7"/>
      <c r="N511" s="7"/>
      <c r="O511" s="6">
        <f t="shared" si="36"/>
        <v>0</v>
      </c>
      <c r="P511" s="7">
        <f t="shared" si="37"/>
        <v>-32247</v>
      </c>
      <c r="Q511" s="6" t="str">
        <f t="shared" si="38"/>
        <v>0-2 Days Resolution</v>
      </c>
      <c r="R511" s="7" t="str">
        <f t="shared" si="35"/>
        <v>NON-JIRA</v>
      </c>
      <c r="S511" s="7"/>
      <c r="T511" s="7" t="s">
        <v>97</v>
      </c>
      <c r="U511" s="7" t="s">
        <v>49</v>
      </c>
      <c r="V511" s="7">
        <v>200062000000</v>
      </c>
      <c r="W511" s="7"/>
      <c r="X511" s="8">
        <v>45143.313194444447</v>
      </c>
      <c r="Y511" s="7">
        <v>76455</v>
      </c>
      <c r="Z511" s="7" t="s">
        <v>50</v>
      </c>
      <c r="AA511" s="7" t="s">
        <v>1512</v>
      </c>
      <c r="AB511" s="7" t="s">
        <v>1513</v>
      </c>
      <c r="AC511" s="7"/>
      <c r="AD511" s="3" t="str">
        <f t="shared" si="39"/>
        <v>CincinnatiBell_DUKE ENERGY_76455</v>
      </c>
      <c r="AE511" s="7"/>
      <c r="AF511" s="7"/>
    </row>
    <row r="512" spans="1:32" x14ac:dyDescent="0.35">
      <c r="A512" s="6">
        <v>45146</v>
      </c>
      <c r="B512" s="6">
        <v>45143</v>
      </c>
      <c r="C512" s="7" t="s">
        <v>73</v>
      </c>
      <c r="D512" s="7" t="str">
        <f>VLOOKUP(C512,'Account Allocation'!B:K,10,0)</f>
        <v>Aditya Yadav</v>
      </c>
      <c r="E512" s="7" t="s">
        <v>547</v>
      </c>
      <c r="F512" s="7" t="s">
        <v>48</v>
      </c>
      <c r="G512" s="7" t="s">
        <v>833</v>
      </c>
      <c r="H512" s="7" t="s">
        <v>2</v>
      </c>
      <c r="I512" s="7" t="s">
        <v>12</v>
      </c>
      <c r="J512" s="7"/>
      <c r="K512" s="7"/>
      <c r="L512" s="7"/>
      <c r="M512" s="7"/>
      <c r="N512" s="7"/>
      <c r="O512" s="6">
        <f t="shared" si="36"/>
        <v>0</v>
      </c>
      <c r="P512" s="7">
        <f t="shared" si="37"/>
        <v>-32247</v>
      </c>
      <c r="Q512" s="6" t="str">
        <f t="shared" si="38"/>
        <v>0-2 Days Resolution</v>
      </c>
      <c r="R512" s="7" t="str">
        <f t="shared" si="35"/>
        <v>NON-JIRA</v>
      </c>
      <c r="S512" s="7"/>
      <c r="T512" s="7" t="s">
        <v>97</v>
      </c>
      <c r="U512" s="7" t="s">
        <v>49</v>
      </c>
      <c r="V512" s="7">
        <v>210002000000</v>
      </c>
      <c r="W512" s="7"/>
      <c r="X512" s="8">
        <v>45143.313194444447</v>
      </c>
      <c r="Y512" s="7">
        <v>76455</v>
      </c>
      <c r="Z512" s="7" t="s">
        <v>50</v>
      </c>
      <c r="AA512" s="7" t="s">
        <v>1514</v>
      </c>
      <c r="AB512" s="7" t="s">
        <v>1515</v>
      </c>
      <c r="AC512" s="7"/>
      <c r="AD512" s="3" t="str">
        <f t="shared" si="39"/>
        <v>CincinnatiBell_DUKE ENERGY_76455</v>
      </c>
      <c r="AE512" s="7"/>
      <c r="AF512" s="7"/>
    </row>
    <row r="513" spans="1:32" x14ac:dyDescent="0.35">
      <c r="A513" s="6">
        <v>45146</v>
      </c>
      <c r="B513" s="6">
        <v>45143</v>
      </c>
      <c r="C513" s="7" t="s">
        <v>73</v>
      </c>
      <c r="D513" s="7" t="str">
        <f>VLOOKUP(C513,'Account Allocation'!B:K,10,0)</f>
        <v>Aditya Yadav</v>
      </c>
      <c r="E513" s="7" t="s">
        <v>548</v>
      </c>
      <c r="F513" s="7" t="s">
        <v>48</v>
      </c>
      <c r="G513" s="7" t="s">
        <v>834</v>
      </c>
      <c r="H513" s="7" t="s">
        <v>2</v>
      </c>
      <c r="I513" s="7" t="s">
        <v>12</v>
      </c>
      <c r="J513" s="7"/>
      <c r="K513" s="7"/>
      <c r="L513" s="7"/>
      <c r="M513" s="7"/>
      <c r="N513" s="7"/>
      <c r="O513" s="6">
        <f t="shared" si="36"/>
        <v>0</v>
      </c>
      <c r="P513" s="7">
        <f t="shared" si="37"/>
        <v>-32247</v>
      </c>
      <c r="Q513" s="6" t="str">
        <f t="shared" si="38"/>
        <v>0-2 Days Resolution</v>
      </c>
      <c r="R513" s="7" t="str">
        <f t="shared" si="35"/>
        <v>NON-JIRA</v>
      </c>
      <c r="S513" s="7"/>
      <c r="T513" s="7" t="s">
        <v>97</v>
      </c>
      <c r="U513" s="7" t="s">
        <v>49</v>
      </c>
      <c r="V513" s="7">
        <v>210002000000</v>
      </c>
      <c r="W513" s="7"/>
      <c r="X513" s="8">
        <v>45143.313194444447</v>
      </c>
      <c r="Y513" s="7">
        <v>76455</v>
      </c>
      <c r="Z513" s="7" t="s">
        <v>50</v>
      </c>
      <c r="AA513" s="7" t="s">
        <v>1516</v>
      </c>
      <c r="AB513" s="7" t="s">
        <v>1517</v>
      </c>
      <c r="AC513" s="7"/>
      <c r="AD513" s="3" t="str">
        <f t="shared" si="39"/>
        <v>CincinnatiBell_DUKE ENERGY_76455</v>
      </c>
      <c r="AE513" s="7"/>
      <c r="AF513" s="7"/>
    </row>
    <row r="514" spans="1:32" x14ac:dyDescent="0.35">
      <c r="A514" s="6">
        <v>45146</v>
      </c>
      <c r="B514" s="6">
        <v>45143</v>
      </c>
      <c r="C514" s="7" t="s">
        <v>73</v>
      </c>
      <c r="D514" s="7" t="str">
        <f>VLOOKUP(C514,'Account Allocation'!B:K,10,0)</f>
        <v>Aditya Yadav</v>
      </c>
      <c r="E514" s="7" t="s">
        <v>549</v>
      </c>
      <c r="F514" s="7" t="s">
        <v>48</v>
      </c>
      <c r="G514" s="7" t="s">
        <v>835</v>
      </c>
      <c r="H514" s="7" t="s">
        <v>2</v>
      </c>
      <c r="I514" s="7" t="s">
        <v>12</v>
      </c>
      <c r="J514" s="7"/>
      <c r="K514" s="7"/>
      <c r="L514" s="7"/>
      <c r="M514" s="7"/>
      <c r="N514" s="7"/>
      <c r="O514" s="6">
        <f t="shared" si="36"/>
        <v>0</v>
      </c>
      <c r="P514" s="7">
        <f t="shared" si="37"/>
        <v>-32247</v>
      </c>
      <c r="Q514" s="6" t="str">
        <f t="shared" si="38"/>
        <v>0-2 Days Resolution</v>
      </c>
      <c r="R514" s="7" t="str">
        <f t="shared" si="35"/>
        <v>NON-JIRA</v>
      </c>
      <c r="S514" s="7"/>
      <c r="T514" s="7" t="s">
        <v>97</v>
      </c>
      <c r="U514" s="7" t="s">
        <v>49</v>
      </c>
      <c r="V514" s="7">
        <v>210002000000</v>
      </c>
      <c r="W514" s="7"/>
      <c r="X514" s="8">
        <v>45143.313194444447</v>
      </c>
      <c r="Y514" s="7">
        <v>76455</v>
      </c>
      <c r="Z514" s="7" t="s">
        <v>50</v>
      </c>
      <c r="AA514" s="7" t="s">
        <v>1518</v>
      </c>
      <c r="AB514" s="7" t="s">
        <v>1519</v>
      </c>
      <c r="AC514" s="7"/>
      <c r="AD514" s="3" t="str">
        <f t="shared" si="39"/>
        <v>CincinnatiBell_DUKE ENERGY_76455</v>
      </c>
      <c r="AE514" s="7"/>
      <c r="AF514" s="7"/>
    </row>
    <row r="515" spans="1:32" x14ac:dyDescent="0.35">
      <c r="A515" s="6">
        <v>45146</v>
      </c>
      <c r="B515" s="6">
        <v>45143</v>
      </c>
      <c r="C515" s="7" t="s">
        <v>73</v>
      </c>
      <c r="D515" s="7" t="str">
        <f>VLOOKUP(C515,'Account Allocation'!B:K,10,0)</f>
        <v>Aditya Yadav</v>
      </c>
      <c r="E515" s="7" t="s">
        <v>550</v>
      </c>
      <c r="F515" s="7" t="s">
        <v>48</v>
      </c>
      <c r="G515" s="7" t="s">
        <v>836</v>
      </c>
      <c r="H515" s="7" t="s">
        <v>2</v>
      </c>
      <c r="I515" s="7" t="s">
        <v>12</v>
      </c>
      <c r="J515" s="7"/>
      <c r="K515" s="7"/>
      <c r="L515" s="7"/>
      <c r="M515" s="7"/>
      <c r="N515" s="7"/>
      <c r="O515" s="6">
        <f t="shared" si="36"/>
        <v>0</v>
      </c>
      <c r="P515" s="7">
        <f t="shared" si="37"/>
        <v>-32247</v>
      </c>
      <c r="Q515" s="6" t="str">
        <f t="shared" si="38"/>
        <v>0-2 Days Resolution</v>
      </c>
      <c r="R515" s="7" t="str">
        <f t="shared" si="35"/>
        <v>NON-JIRA</v>
      </c>
      <c r="S515" s="7"/>
      <c r="T515" s="7" t="s">
        <v>97</v>
      </c>
      <c r="U515" s="7" t="s">
        <v>49</v>
      </c>
      <c r="V515" s="7">
        <v>210002000000</v>
      </c>
      <c r="W515" s="7"/>
      <c r="X515" s="8">
        <v>45143.313194444447</v>
      </c>
      <c r="Y515" s="7">
        <v>76455</v>
      </c>
      <c r="Z515" s="7" t="s">
        <v>50</v>
      </c>
      <c r="AA515" s="7" t="s">
        <v>1520</v>
      </c>
      <c r="AB515" s="7" t="s">
        <v>1521</v>
      </c>
      <c r="AC515" s="7"/>
      <c r="AD515" s="3" t="str">
        <f t="shared" si="39"/>
        <v>CincinnatiBell_DUKE ENERGY_76455</v>
      </c>
      <c r="AE515" s="7"/>
      <c r="AF515" s="7"/>
    </row>
    <row r="516" spans="1:32" x14ac:dyDescent="0.35">
      <c r="A516" s="6">
        <v>45146</v>
      </c>
      <c r="B516" s="6">
        <v>45143</v>
      </c>
      <c r="C516" s="7" t="s">
        <v>73</v>
      </c>
      <c r="D516" s="7" t="str">
        <f>VLOOKUP(C516,'Account Allocation'!B:K,10,0)</f>
        <v>Aditya Yadav</v>
      </c>
      <c r="E516" s="7" t="s">
        <v>551</v>
      </c>
      <c r="F516" s="7" t="s">
        <v>48</v>
      </c>
      <c r="G516" s="7" t="s">
        <v>837</v>
      </c>
      <c r="H516" s="7" t="s">
        <v>2</v>
      </c>
      <c r="I516" s="7" t="s">
        <v>12</v>
      </c>
      <c r="J516" s="7"/>
      <c r="K516" s="7"/>
      <c r="L516" s="7"/>
      <c r="M516" s="7"/>
      <c r="N516" s="7"/>
      <c r="O516" s="6">
        <f t="shared" si="36"/>
        <v>0</v>
      </c>
      <c r="P516" s="7">
        <f t="shared" si="37"/>
        <v>-32247</v>
      </c>
      <c r="Q516" s="6" t="str">
        <f t="shared" si="38"/>
        <v>0-2 Days Resolution</v>
      </c>
      <c r="R516" s="7" t="str">
        <f t="shared" si="35"/>
        <v>NON-JIRA</v>
      </c>
      <c r="S516" s="7"/>
      <c r="T516" s="7" t="s">
        <v>97</v>
      </c>
      <c r="U516" s="7" t="s">
        <v>49</v>
      </c>
      <c r="V516" s="7">
        <v>200862000000</v>
      </c>
      <c r="W516" s="7"/>
      <c r="X516" s="8">
        <v>45143.313194444447</v>
      </c>
      <c r="Y516" s="7">
        <v>76455</v>
      </c>
      <c r="Z516" s="7" t="s">
        <v>50</v>
      </c>
      <c r="AA516" s="7" t="s">
        <v>1522</v>
      </c>
      <c r="AB516" s="7" t="s">
        <v>1523</v>
      </c>
      <c r="AC516" s="7"/>
      <c r="AD516" s="3" t="str">
        <f t="shared" si="39"/>
        <v>CincinnatiBell_DUKE ENERGY_76455</v>
      </c>
      <c r="AE516" s="7"/>
      <c r="AF516" s="7"/>
    </row>
    <row r="517" spans="1:32" x14ac:dyDescent="0.35">
      <c r="A517" s="6">
        <v>45146</v>
      </c>
      <c r="B517" s="6">
        <v>45143</v>
      </c>
      <c r="C517" s="7" t="s">
        <v>73</v>
      </c>
      <c r="D517" s="7" t="str">
        <f>VLOOKUP(C517,'Account Allocation'!B:K,10,0)</f>
        <v>Aditya Yadav</v>
      </c>
      <c r="E517" s="7" t="s">
        <v>552</v>
      </c>
      <c r="F517" s="7" t="s">
        <v>48</v>
      </c>
      <c r="G517" s="7" t="s">
        <v>838</v>
      </c>
      <c r="H517" s="7" t="s">
        <v>2</v>
      </c>
      <c r="I517" s="7" t="s">
        <v>12</v>
      </c>
      <c r="J517" s="7"/>
      <c r="K517" s="7"/>
      <c r="L517" s="7"/>
      <c r="M517" s="7"/>
      <c r="N517" s="7"/>
      <c r="O517" s="6">
        <f t="shared" si="36"/>
        <v>0</v>
      </c>
      <c r="P517" s="7">
        <f t="shared" si="37"/>
        <v>-32247</v>
      </c>
      <c r="Q517" s="6" t="str">
        <f t="shared" si="38"/>
        <v>0-2 Days Resolution</v>
      </c>
      <c r="R517" s="7" t="str">
        <f t="shared" si="35"/>
        <v>NON-JIRA</v>
      </c>
      <c r="S517" s="7"/>
      <c r="T517" s="7" t="s">
        <v>97</v>
      </c>
      <c r="U517" s="7" t="s">
        <v>49</v>
      </c>
      <c r="V517" s="7">
        <v>210002000000</v>
      </c>
      <c r="W517" s="7"/>
      <c r="X517" s="8">
        <v>45143.313194444447</v>
      </c>
      <c r="Y517" s="7">
        <v>76455</v>
      </c>
      <c r="Z517" s="7" t="s">
        <v>50</v>
      </c>
      <c r="AA517" s="7" t="s">
        <v>1524</v>
      </c>
      <c r="AB517" s="7" t="s">
        <v>1525</v>
      </c>
      <c r="AC517" s="7"/>
      <c r="AD517" s="3" t="str">
        <f t="shared" si="39"/>
        <v>CincinnatiBell_DUKE ENERGY_76455</v>
      </c>
      <c r="AE517" s="7"/>
      <c r="AF517" s="7"/>
    </row>
    <row r="518" spans="1:32" x14ac:dyDescent="0.35">
      <c r="A518" s="6">
        <v>45146</v>
      </c>
      <c r="B518" s="6">
        <v>45143</v>
      </c>
      <c r="C518" s="7" t="s">
        <v>73</v>
      </c>
      <c r="D518" s="7" t="str">
        <f>VLOOKUP(C518,'Account Allocation'!B:K,10,0)</f>
        <v>Aditya Yadav</v>
      </c>
      <c r="E518" s="7" t="s">
        <v>553</v>
      </c>
      <c r="F518" s="7" t="s">
        <v>48</v>
      </c>
      <c r="G518" s="7" t="s">
        <v>839</v>
      </c>
      <c r="H518" s="7" t="s">
        <v>2</v>
      </c>
      <c r="I518" s="7" t="s">
        <v>12</v>
      </c>
      <c r="J518" s="7"/>
      <c r="K518" s="7"/>
      <c r="L518" s="7"/>
      <c r="M518" s="7"/>
      <c r="N518" s="7"/>
      <c r="O518" s="6">
        <f t="shared" si="36"/>
        <v>0</v>
      </c>
      <c r="P518" s="7">
        <f t="shared" si="37"/>
        <v>-32247</v>
      </c>
      <c r="Q518" s="6" t="str">
        <f t="shared" si="38"/>
        <v>0-2 Days Resolution</v>
      </c>
      <c r="R518" s="7" t="str">
        <f t="shared" si="35"/>
        <v>NON-JIRA</v>
      </c>
      <c r="S518" s="7"/>
      <c r="T518" s="7" t="s">
        <v>97</v>
      </c>
      <c r="U518" s="7" t="s">
        <v>49</v>
      </c>
      <c r="V518" s="7">
        <v>210002000000</v>
      </c>
      <c r="W518" s="7"/>
      <c r="X518" s="8">
        <v>45143.313194444447</v>
      </c>
      <c r="Y518" s="7">
        <v>76455</v>
      </c>
      <c r="Z518" s="7" t="s">
        <v>50</v>
      </c>
      <c r="AA518" s="7" t="s">
        <v>1526</v>
      </c>
      <c r="AB518" s="7" t="s">
        <v>1527</v>
      </c>
      <c r="AC518" s="7"/>
      <c r="AD518" s="3" t="str">
        <f t="shared" si="39"/>
        <v>CincinnatiBell_DUKE ENERGY_76455</v>
      </c>
      <c r="AE518" s="7"/>
      <c r="AF518" s="7"/>
    </row>
    <row r="519" spans="1:32" x14ac:dyDescent="0.35">
      <c r="A519" s="6">
        <v>45146</v>
      </c>
      <c r="B519" s="6">
        <v>45143</v>
      </c>
      <c r="C519" s="7" t="s">
        <v>73</v>
      </c>
      <c r="D519" s="7" t="str">
        <f>VLOOKUP(C519,'Account Allocation'!B:K,10,0)</f>
        <v>Aditya Yadav</v>
      </c>
      <c r="E519" s="7" t="s">
        <v>554</v>
      </c>
      <c r="F519" s="7" t="s">
        <v>48</v>
      </c>
      <c r="G519" s="7" t="s">
        <v>840</v>
      </c>
      <c r="H519" s="7" t="s">
        <v>2</v>
      </c>
      <c r="I519" s="7" t="s">
        <v>12</v>
      </c>
      <c r="J519" s="7"/>
      <c r="K519" s="7"/>
      <c r="L519" s="7"/>
      <c r="M519" s="7"/>
      <c r="N519" s="7"/>
      <c r="O519" s="6">
        <f t="shared" si="36"/>
        <v>0</v>
      </c>
      <c r="P519" s="7">
        <f t="shared" si="37"/>
        <v>-32247</v>
      </c>
      <c r="Q519" s="6" t="str">
        <f t="shared" si="38"/>
        <v>0-2 Days Resolution</v>
      </c>
      <c r="R519" s="7" t="str">
        <f t="shared" ref="R519:R582" si="40">IF(S519="","NON-JIRA","JIRA")</f>
        <v>NON-JIRA</v>
      </c>
      <c r="S519" s="7"/>
      <c r="T519" s="7" t="s">
        <v>97</v>
      </c>
      <c r="U519" s="7" t="s">
        <v>49</v>
      </c>
      <c r="V519" s="7">
        <v>200232000000</v>
      </c>
      <c r="W519" s="7"/>
      <c r="X519" s="8">
        <v>45143.313888888886</v>
      </c>
      <c r="Y519" s="7">
        <v>76455</v>
      </c>
      <c r="Z519" s="7" t="s">
        <v>50</v>
      </c>
      <c r="AA519" s="7" t="s">
        <v>1529</v>
      </c>
      <c r="AB519" s="7" t="s">
        <v>1530</v>
      </c>
      <c r="AC519" s="7"/>
      <c r="AD519" s="3" t="str">
        <f t="shared" si="39"/>
        <v>CincinnatiBell_DUKE ENERGY_76455</v>
      </c>
      <c r="AE519" s="7"/>
      <c r="AF519" s="7"/>
    </row>
    <row r="520" spans="1:32" x14ac:dyDescent="0.35">
      <c r="A520" s="6">
        <v>45146</v>
      </c>
      <c r="B520" s="6">
        <v>45143</v>
      </c>
      <c r="C520" s="7" t="s">
        <v>83</v>
      </c>
      <c r="D520" s="7" t="str">
        <f>VLOOKUP(C520,'Account Allocation'!B:K,10,0)</f>
        <v>Omkar Sagavekar</v>
      </c>
      <c r="E520" s="7" t="s">
        <v>555</v>
      </c>
      <c r="F520" s="7" t="s">
        <v>62</v>
      </c>
      <c r="G520" s="7" t="s">
        <v>841</v>
      </c>
      <c r="H520" s="7" t="s">
        <v>2</v>
      </c>
      <c r="I520" s="7" t="s">
        <v>12</v>
      </c>
      <c r="J520" s="7"/>
      <c r="K520" s="7"/>
      <c r="L520" s="7"/>
      <c r="M520" s="7"/>
      <c r="N520" s="7"/>
      <c r="O520" s="6">
        <f t="shared" ref="O520:O583" si="41">IF(N520&lt;&gt;"",N520,IF(M520&lt;&gt;"",M520,L520))</f>
        <v>0</v>
      </c>
      <c r="P520" s="7">
        <f t="shared" ref="P520:P583" si="42">NETWORKDAYS(A520,O520)</f>
        <v>-32247</v>
      </c>
      <c r="Q520" s="6" t="str">
        <f t="shared" ref="Q520:Q583" si="43">IF(P520&lt;=2,"0-2 Days Resolution",IF(AND(P520&gt;=3,P520&lt;=5),"3 - 5 Days Resoultion",IF(AND(P520&gt;=6,P520&lt;=10),"6 - 10 Days Resolution",IF(AND(P520&gt;=11,P520&lt;=15),"11 - 15 Days Resolution",IF(AND(P520&gt;=16,P520&lt;=20),"16 - 20 Days Resolution",IF(P520&gt;=21,"&gt; 20 Days Resolution"))))))</f>
        <v>0-2 Days Resolution</v>
      </c>
      <c r="R520" s="7" t="str">
        <f t="shared" si="40"/>
        <v>NON-JIRA</v>
      </c>
      <c r="S520" s="7"/>
      <c r="T520" s="7" t="s">
        <v>107</v>
      </c>
      <c r="U520" s="7" t="s">
        <v>49</v>
      </c>
      <c r="V520" s="7">
        <v>12178820</v>
      </c>
      <c r="W520" s="7" t="s">
        <v>1846</v>
      </c>
      <c r="X520" s="8">
        <v>45143.297222222223</v>
      </c>
      <c r="Y520" s="7">
        <v>556373</v>
      </c>
      <c r="Z520" s="7" t="s">
        <v>50</v>
      </c>
      <c r="AA520" s="7" t="s">
        <v>1532</v>
      </c>
      <c r="AB520" s="7" t="s">
        <v>1533</v>
      </c>
      <c r="AC520" s="7" t="s">
        <v>80</v>
      </c>
      <c r="AD520" s="3" t="str">
        <f t="shared" si="39"/>
        <v>Lennox_MCMASTER-CARR SUPPLY CO_556373</v>
      </c>
      <c r="AE520" s="7"/>
      <c r="AF520" s="7"/>
    </row>
    <row r="521" spans="1:32" x14ac:dyDescent="0.35">
      <c r="A521" s="6">
        <v>45146</v>
      </c>
      <c r="B521" s="6">
        <v>45143</v>
      </c>
      <c r="C521" s="7" t="s">
        <v>83</v>
      </c>
      <c r="D521" s="7" t="str">
        <f>VLOOKUP(C521,'Account Allocation'!B:K,10,0)</f>
        <v>Omkar Sagavekar</v>
      </c>
      <c r="E521" s="7" t="s">
        <v>556</v>
      </c>
      <c r="F521" s="7" t="s">
        <v>62</v>
      </c>
      <c r="G521" s="7" t="s">
        <v>842</v>
      </c>
      <c r="H521" s="7" t="s">
        <v>2</v>
      </c>
      <c r="I521" s="7" t="s">
        <v>12</v>
      </c>
      <c r="J521" s="7"/>
      <c r="K521" s="7"/>
      <c r="L521" s="7"/>
      <c r="M521" s="7"/>
      <c r="N521" s="7"/>
      <c r="O521" s="6">
        <f t="shared" si="41"/>
        <v>0</v>
      </c>
      <c r="P521" s="7">
        <f t="shared" si="42"/>
        <v>-32247</v>
      </c>
      <c r="Q521" s="6" t="str">
        <f t="shared" si="43"/>
        <v>0-2 Days Resolution</v>
      </c>
      <c r="R521" s="7" t="str">
        <f t="shared" si="40"/>
        <v>NON-JIRA</v>
      </c>
      <c r="S521" s="7"/>
      <c r="T521" s="7" t="s">
        <v>107</v>
      </c>
      <c r="U521" s="7" t="s">
        <v>49</v>
      </c>
      <c r="V521" s="7">
        <v>12132491</v>
      </c>
      <c r="W521" s="7" t="s">
        <v>1847</v>
      </c>
      <c r="X521" s="8">
        <v>45143.297222222223</v>
      </c>
      <c r="Y521" s="7">
        <v>556373</v>
      </c>
      <c r="Z521" s="7" t="s">
        <v>50</v>
      </c>
      <c r="AA521" s="7" t="s">
        <v>1534</v>
      </c>
      <c r="AB521" s="7" t="s">
        <v>1535</v>
      </c>
      <c r="AC521" s="7" t="s">
        <v>80</v>
      </c>
      <c r="AD521" s="3" t="str">
        <f t="shared" ref="AD521:AD584" si="44">CONCATENATE(C521,"_",T521,"_",Y521)</f>
        <v>Lennox_MCMASTER-CARR SUPPLY CO_556373</v>
      </c>
      <c r="AE521" s="7"/>
      <c r="AF521" s="7"/>
    </row>
    <row r="522" spans="1:32" x14ac:dyDescent="0.35">
      <c r="A522" s="6">
        <v>45146</v>
      </c>
      <c r="B522" s="6">
        <v>45143</v>
      </c>
      <c r="C522" s="7" t="s">
        <v>52</v>
      </c>
      <c r="D522" s="7" t="str">
        <f>VLOOKUP(C522,'Account Allocation'!B:K,10,0)</f>
        <v>Aditya Yadav</v>
      </c>
      <c r="E522" s="7" t="s">
        <v>557</v>
      </c>
      <c r="F522" s="7" t="s">
        <v>62</v>
      </c>
      <c r="G522" s="7" t="s">
        <v>843</v>
      </c>
      <c r="H522" s="7" t="s">
        <v>2</v>
      </c>
      <c r="I522" s="7" t="s">
        <v>12</v>
      </c>
      <c r="J522" s="7"/>
      <c r="K522" s="7"/>
      <c r="L522" s="7"/>
      <c r="M522" s="7"/>
      <c r="N522" s="7"/>
      <c r="O522" s="6">
        <f t="shared" si="41"/>
        <v>0</v>
      </c>
      <c r="P522" s="7">
        <f t="shared" si="42"/>
        <v>-32247</v>
      </c>
      <c r="Q522" s="6" t="str">
        <f t="shared" si="43"/>
        <v>0-2 Days Resolution</v>
      </c>
      <c r="R522" s="7" t="str">
        <f t="shared" si="40"/>
        <v>NON-JIRA</v>
      </c>
      <c r="S522" s="7"/>
      <c r="T522" s="7" t="s">
        <v>109</v>
      </c>
      <c r="U522" s="7" t="s">
        <v>49</v>
      </c>
      <c r="V522" s="7" t="s">
        <v>1007</v>
      </c>
      <c r="W522" s="7" t="s">
        <v>1848</v>
      </c>
      <c r="X522" s="8">
        <v>45143.297222222223</v>
      </c>
      <c r="Y522" s="7">
        <v>456902</v>
      </c>
      <c r="Z522" s="7" t="s">
        <v>50</v>
      </c>
      <c r="AA522" s="7" t="s">
        <v>1536</v>
      </c>
      <c r="AB522" s="7" t="s">
        <v>1537</v>
      </c>
      <c r="AC522" s="7" t="s">
        <v>80</v>
      </c>
      <c r="AD522" s="3" t="str">
        <f t="shared" si="44"/>
        <v>ABM_NICHOLS PAPER_456902</v>
      </c>
      <c r="AE522" s="7"/>
      <c r="AF522" s="7"/>
    </row>
    <row r="523" spans="1:32" x14ac:dyDescent="0.35">
      <c r="A523" s="6">
        <v>45146</v>
      </c>
      <c r="B523" s="6">
        <v>45143</v>
      </c>
      <c r="C523" s="7" t="s">
        <v>52</v>
      </c>
      <c r="D523" s="7" t="str">
        <f>VLOOKUP(C523,'Account Allocation'!B:K,10,0)</f>
        <v>Aditya Yadav</v>
      </c>
      <c r="E523" s="7" t="s">
        <v>558</v>
      </c>
      <c r="F523" s="7" t="s">
        <v>62</v>
      </c>
      <c r="G523" s="7" t="s">
        <v>844</v>
      </c>
      <c r="H523" s="7" t="s">
        <v>2</v>
      </c>
      <c r="I523" s="7" t="s">
        <v>12</v>
      </c>
      <c r="J523" s="7"/>
      <c r="K523" s="7"/>
      <c r="L523" s="7"/>
      <c r="M523" s="7"/>
      <c r="N523" s="7"/>
      <c r="O523" s="6">
        <f t="shared" si="41"/>
        <v>0</v>
      </c>
      <c r="P523" s="7">
        <f t="shared" si="42"/>
        <v>-32247</v>
      </c>
      <c r="Q523" s="6" t="str">
        <f t="shared" si="43"/>
        <v>0-2 Days Resolution</v>
      </c>
      <c r="R523" s="7" t="str">
        <f t="shared" si="40"/>
        <v>NON-JIRA</v>
      </c>
      <c r="S523" s="7"/>
      <c r="T523" s="7" t="s">
        <v>109</v>
      </c>
      <c r="U523" s="7" t="s">
        <v>49</v>
      </c>
      <c r="V523" s="7" t="s">
        <v>1008</v>
      </c>
      <c r="W523" s="7" t="s">
        <v>1849</v>
      </c>
      <c r="X523" s="8">
        <v>45143.297222222223</v>
      </c>
      <c r="Y523" s="7">
        <v>456902</v>
      </c>
      <c r="Z523" s="7" t="s">
        <v>50</v>
      </c>
      <c r="AA523" s="7" t="s">
        <v>1538</v>
      </c>
      <c r="AB523" s="7" t="s">
        <v>1539</v>
      </c>
      <c r="AC523" s="7" t="s">
        <v>80</v>
      </c>
      <c r="AD523" s="3" t="str">
        <f t="shared" si="44"/>
        <v>ABM_NICHOLS PAPER_456902</v>
      </c>
      <c r="AE523" s="7"/>
      <c r="AF523" s="7"/>
    </row>
    <row r="524" spans="1:32" x14ac:dyDescent="0.35">
      <c r="A524" s="6">
        <v>45146</v>
      </c>
      <c r="B524" s="6">
        <v>45143</v>
      </c>
      <c r="C524" s="7" t="s">
        <v>52</v>
      </c>
      <c r="D524" s="7" t="str">
        <f>VLOOKUP(C524,'Account Allocation'!B:K,10,0)</f>
        <v>Aditya Yadav</v>
      </c>
      <c r="E524" s="7" t="s">
        <v>577</v>
      </c>
      <c r="F524" s="7" t="s">
        <v>48</v>
      </c>
      <c r="G524" s="7" t="s">
        <v>863</v>
      </c>
      <c r="H524" s="7" t="s">
        <v>2</v>
      </c>
      <c r="I524" s="7" t="s">
        <v>12</v>
      </c>
      <c r="J524" s="7"/>
      <c r="K524" s="7"/>
      <c r="L524" s="7"/>
      <c r="M524" s="7"/>
      <c r="N524" s="7"/>
      <c r="O524" s="6">
        <f t="shared" si="41"/>
        <v>0</v>
      </c>
      <c r="P524" s="7">
        <f t="shared" si="42"/>
        <v>-32247</v>
      </c>
      <c r="Q524" s="6" t="str">
        <f t="shared" si="43"/>
        <v>0-2 Days Resolution</v>
      </c>
      <c r="R524" s="7" t="str">
        <f t="shared" si="40"/>
        <v>NON-JIRA</v>
      </c>
      <c r="S524" s="7"/>
      <c r="T524" s="7" t="s">
        <v>76</v>
      </c>
      <c r="U524" s="7" t="s">
        <v>49</v>
      </c>
      <c r="V524" s="7">
        <v>14226458</v>
      </c>
      <c r="W524" s="7"/>
      <c r="X524" s="8">
        <v>45143.436111111114</v>
      </c>
      <c r="Y524" s="7">
        <v>394448</v>
      </c>
      <c r="Z524" s="7" t="s">
        <v>50</v>
      </c>
      <c r="AA524" s="7" t="s">
        <v>1584</v>
      </c>
      <c r="AB524" s="7" t="s">
        <v>1585</v>
      </c>
      <c r="AC524" s="7"/>
      <c r="AD524" s="3" t="str">
        <f t="shared" si="44"/>
        <v>ABM_DADE PAPER &amp; BAG_394448</v>
      </c>
      <c r="AE524" s="7"/>
      <c r="AF524" s="7"/>
    </row>
    <row r="525" spans="1:32" x14ac:dyDescent="0.35">
      <c r="A525" s="6">
        <v>45146</v>
      </c>
      <c r="B525" s="6">
        <v>45143</v>
      </c>
      <c r="C525" s="7" t="s">
        <v>52</v>
      </c>
      <c r="D525" s="7" t="str">
        <f>VLOOKUP(C525,'Account Allocation'!B:K,10,0)</f>
        <v>Aditya Yadav</v>
      </c>
      <c r="E525" s="7" t="s">
        <v>578</v>
      </c>
      <c r="F525" s="7" t="s">
        <v>48</v>
      </c>
      <c r="G525" s="7" t="s">
        <v>864</v>
      </c>
      <c r="H525" s="7" t="s">
        <v>2</v>
      </c>
      <c r="I525" s="7" t="s">
        <v>12</v>
      </c>
      <c r="J525" s="7"/>
      <c r="K525" s="7"/>
      <c r="L525" s="7"/>
      <c r="M525" s="7"/>
      <c r="N525" s="7"/>
      <c r="O525" s="6">
        <f t="shared" si="41"/>
        <v>0</v>
      </c>
      <c r="P525" s="7">
        <f t="shared" si="42"/>
        <v>-32247</v>
      </c>
      <c r="Q525" s="6" t="str">
        <f t="shared" si="43"/>
        <v>0-2 Days Resolution</v>
      </c>
      <c r="R525" s="7" t="str">
        <f t="shared" si="40"/>
        <v>NON-JIRA</v>
      </c>
      <c r="S525" s="7"/>
      <c r="T525" s="7" t="s">
        <v>76</v>
      </c>
      <c r="U525" s="7" t="s">
        <v>49</v>
      </c>
      <c r="V525" s="7">
        <v>14224953</v>
      </c>
      <c r="W525" s="7"/>
      <c r="X525" s="8">
        <v>45143.436111111114</v>
      </c>
      <c r="Y525" s="7">
        <v>394448</v>
      </c>
      <c r="Z525" s="7" t="s">
        <v>50</v>
      </c>
      <c r="AA525" s="7" t="s">
        <v>1586</v>
      </c>
      <c r="AB525" s="7" t="s">
        <v>1587</v>
      </c>
      <c r="AC525" s="7"/>
      <c r="AD525" s="3" t="str">
        <f t="shared" si="44"/>
        <v>ABM_DADE PAPER &amp; BAG_394448</v>
      </c>
      <c r="AE525" s="7"/>
      <c r="AF525" s="7"/>
    </row>
    <row r="526" spans="1:32" x14ac:dyDescent="0.35">
      <c r="A526" s="6">
        <v>45146</v>
      </c>
      <c r="B526" s="6">
        <v>45143</v>
      </c>
      <c r="C526" s="7" t="s">
        <v>52</v>
      </c>
      <c r="D526" s="7" t="str">
        <f>VLOOKUP(C526,'Account Allocation'!B:K,10,0)</f>
        <v>Aditya Yadav</v>
      </c>
      <c r="E526" s="7" t="s">
        <v>579</v>
      </c>
      <c r="F526" s="7" t="s">
        <v>48</v>
      </c>
      <c r="G526" s="7" t="s">
        <v>865</v>
      </c>
      <c r="H526" s="7" t="s">
        <v>2</v>
      </c>
      <c r="I526" s="7" t="s">
        <v>12</v>
      </c>
      <c r="J526" s="7"/>
      <c r="K526" s="7"/>
      <c r="L526" s="7"/>
      <c r="M526" s="7"/>
      <c r="N526" s="7"/>
      <c r="O526" s="6">
        <f t="shared" si="41"/>
        <v>0</v>
      </c>
      <c r="P526" s="7">
        <f t="shared" si="42"/>
        <v>-32247</v>
      </c>
      <c r="Q526" s="6" t="str">
        <f t="shared" si="43"/>
        <v>0-2 Days Resolution</v>
      </c>
      <c r="R526" s="7" t="str">
        <f t="shared" si="40"/>
        <v>NON-JIRA</v>
      </c>
      <c r="S526" s="7"/>
      <c r="T526" s="7" t="s">
        <v>76</v>
      </c>
      <c r="U526" s="7" t="s">
        <v>49</v>
      </c>
      <c r="V526" s="7">
        <v>14206117</v>
      </c>
      <c r="W526" s="7"/>
      <c r="X526" s="8">
        <v>45143.436111111114</v>
      </c>
      <c r="Y526" s="7">
        <v>394448</v>
      </c>
      <c r="Z526" s="7" t="s">
        <v>50</v>
      </c>
      <c r="AA526" s="7" t="s">
        <v>1588</v>
      </c>
      <c r="AB526" s="7" t="s">
        <v>1589</v>
      </c>
      <c r="AC526" s="7"/>
      <c r="AD526" s="3" t="str">
        <f t="shared" si="44"/>
        <v>ABM_DADE PAPER &amp; BAG_394448</v>
      </c>
      <c r="AE526" s="7"/>
      <c r="AF526" s="7"/>
    </row>
    <row r="527" spans="1:32" x14ac:dyDescent="0.35">
      <c r="A527" s="6">
        <v>45146</v>
      </c>
      <c r="B527" s="6">
        <v>45143</v>
      </c>
      <c r="C527" s="7" t="s">
        <v>52</v>
      </c>
      <c r="D527" s="7" t="str">
        <f>VLOOKUP(C527,'Account Allocation'!B:K,10,0)</f>
        <v>Aditya Yadav</v>
      </c>
      <c r="E527" s="7" t="s">
        <v>580</v>
      </c>
      <c r="F527" s="7" t="s">
        <v>48</v>
      </c>
      <c r="G527" s="7" t="s">
        <v>866</v>
      </c>
      <c r="H527" s="7" t="s">
        <v>2</v>
      </c>
      <c r="I527" s="7" t="s">
        <v>12</v>
      </c>
      <c r="J527" s="7"/>
      <c r="K527" s="7"/>
      <c r="L527" s="7"/>
      <c r="M527" s="7"/>
      <c r="N527" s="7"/>
      <c r="O527" s="6">
        <f t="shared" si="41"/>
        <v>0</v>
      </c>
      <c r="P527" s="7">
        <f t="shared" si="42"/>
        <v>-32247</v>
      </c>
      <c r="Q527" s="6" t="str">
        <f t="shared" si="43"/>
        <v>0-2 Days Resolution</v>
      </c>
      <c r="R527" s="7" t="str">
        <f t="shared" si="40"/>
        <v>NON-JIRA</v>
      </c>
      <c r="S527" s="7"/>
      <c r="T527" s="7" t="s">
        <v>76</v>
      </c>
      <c r="U527" s="7" t="s">
        <v>49</v>
      </c>
      <c r="V527" s="7">
        <v>14222621</v>
      </c>
      <c r="W527" s="7"/>
      <c r="X527" s="8">
        <v>45143.436111111114</v>
      </c>
      <c r="Y527" s="7">
        <v>394448</v>
      </c>
      <c r="Z527" s="7" t="s">
        <v>50</v>
      </c>
      <c r="AA527" s="7" t="s">
        <v>1590</v>
      </c>
      <c r="AB527" s="7" t="s">
        <v>1591</v>
      </c>
      <c r="AC527" s="7"/>
      <c r="AD527" s="3" t="str">
        <f t="shared" si="44"/>
        <v>ABM_DADE PAPER &amp; BAG_394448</v>
      </c>
      <c r="AE527" s="7"/>
      <c r="AF527" s="7"/>
    </row>
    <row r="528" spans="1:32" x14ac:dyDescent="0.35">
      <c r="A528" s="6">
        <v>45146</v>
      </c>
      <c r="B528" s="6">
        <v>45143</v>
      </c>
      <c r="C528" s="7" t="s">
        <v>52</v>
      </c>
      <c r="D528" s="7" t="str">
        <f>VLOOKUP(C528,'Account Allocation'!B:K,10,0)</f>
        <v>Aditya Yadav</v>
      </c>
      <c r="E528" s="7" t="s">
        <v>581</v>
      </c>
      <c r="F528" s="7" t="s">
        <v>62</v>
      </c>
      <c r="G528" s="7" t="s">
        <v>867</v>
      </c>
      <c r="H528" s="7" t="s">
        <v>2</v>
      </c>
      <c r="I528" s="7" t="s">
        <v>12</v>
      </c>
      <c r="J528" s="7"/>
      <c r="K528" s="7"/>
      <c r="L528" s="7"/>
      <c r="M528" s="7"/>
      <c r="N528" s="7"/>
      <c r="O528" s="6">
        <f t="shared" si="41"/>
        <v>0</v>
      </c>
      <c r="P528" s="7">
        <f t="shared" si="42"/>
        <v>-32247</v>
      </c>
      <c r="Q528" s="6" t="str">
        <f t="shared" si="43"/>
        <v>0-2 Days Resolution</v>
      </c>
      <c r="R528" s="7" t="str">
        <f t="shared" si="40"/>
        <v>NON-JIRA</v>
      </c>
      <c r="S528" s="7"/>
      <c r="T528" s="7" t="s">
        <v>76</v>
      </c>
      <c r="U528" s="7" t="s">
        <v>49</v>
      </c>
      <c r="V528" s="7">
        <v>14225393</v>
      </c>
      <c r="W528" s="7"/>
      <c r="X528" s="8">
        <v>45143.4375</v>
      </c>
      <c r="Y528" s="7">
        <v>394448</v>
      </c>
      <c r="Z528" s="7" t="s">
        <v>50</v>
      </c>
      <c r="AA528" s="7" t="s">
        <v>1593</v>
      </c>
      <c r="AB528" s="7" t="s">
        <v>1594</v>
      </c>
      <c r="AC528" s="7" t="s">
        <v>80</v>
      </c>
      <c r="AD528" s="3" t="str">
        <f t="shared" si="44"/>
        <v>ABM_DADE PAPER &amp; BAG_394448</v>
      </c>
      <c r="AE528" s="7"/>
      <c r="AF528" s="7"/>
    </row>
    <row r="529" spans="1:32" x14ac:dyDescent="0.35">
      <c r="A529" s="6">
        <v>45146</v>
      </c>
      <c r="B529" s="6">
        <v>45143</v>
      </c>
      <c r="C529" s="7" t="s">
        <v>52</v>
      </c>
      <c r="D529" s="7" t="str">
        <f>VLOOKUP(C529,'Account Allocation'!B:K,10,0)</f>
        <v>Aditya Yadav</v>
      </c>
      <c r="E529" s="7" t="s">
        <v>582</v>
      </c>
      <c r="F529" s="7" t="s">
        <v>62</v>
      </c>
      <c r="G529" s="7" t="s">
        <v>868</v>
      </c>
      <c r="H529" s="7" t="s">
        <v>2</v>
      </c>
      <c r="I529" s="7" t="s">
        <v>12</v>
      </c>
      <c r="J529" s="7"/>
      <c r="K529" s="7"/>
      <c r="L529" s="7"/>
      <c r="M529" s="7"/>
      <c r="N529" s="7"/>
      <c r="O529" s="6">
        <f t="shared" si="41"/>
        <v>0</v>
      </c>
      <c r="P529" s="7">
        <f t="shared" si="42"/>
        <v>-32247</v>
      </c>
      <c r="Q529" s="6" t="str">
        <f t="shared" si="43"/>
        <v>0-2 Days Resolution</v>
      </c>
      <c r="R529" s="7" t="str">
        <f t="shared" si="40"/>
        <v>NON-JIRA</v>
      </c>
      <c r="S529" s="7"/>
      <c r="T529" s="7" t="s">
        <v>76</v>
      </c>
      <c r="U529" s="7" t="s">
        <v>49</v>
      </c>
      <c r="V529" s="7">
        <v>14222099</v>
      </c>
      <c r="W529" s="7"/>
      <c r="X529" s="8">
        <v>45143.4375</v>
      </c>
      <c r="Y529" s="7">
        <v>394448</v>
      </c>
      <c r="Z529" s="7" t="s">
        <v>50</v>
      </c>
      <c r="AA529" s="7" t="s">
        <v>1595</v>
      </c>
      <c r="AB529" s="7" t="s">
        <v>1596</v>
      </c>
      <c r="AC529" s="7" t="s">
        <v>64</v>
      </c>
      <c r="AD529" s="3" t="str">
        <f t="shared" si="44"/>
        <v>ABM_DADE PAPER &amp; BAG_394448</v>
      </c>
      <c r="AE529" s="7"/>
      <c r="AF529" s="7"/>
    </row>
    <row r="530" spans="1:32" x14ac:dyDescent="0.35">
      <c r="A530" s="6">
        <v>45146</v>
      </c>
      <c r="B530" s="6">
        <v>45143</v>
      </c>
      <c r="C530" s="7" t="s">
        <v>52</v>
      </c>
      <c r="D530" s="7" t="str">
        <f>VLOOKUP(C530,'Account Allocation'!B:K,10,0)</f>
        <v>Aditya Yadav</v>
      </c>
      <c r="E530" s="7" t="s">
        <v>583</v>
      </c>
      <c r="F530" s="7" t="s">
        <v>62</v>
      </c>
      <c r="G530" s="7" t="s">
        <v>869</v>
      </c>
      <c r="H530" s="7" t="s">
        <v>2</v>
      </c>
      <c r="I530" s="7" t="s">
        <v>12</v>
      </c>
      <c r="J530" s="7"/>
      <c r="K530" s="7"/>
      <c r="L530" s="7"/>
      <c r="M530" s="7"/>
      <c r="N530" s="7"/>
      <c r="O530" s="6">
        <f t="shared" si="41"/>
        <v>0</v>
      </c>
      <c r="P530" s="7">
        <f t="shared" si="42"/>
        <v>-32247</v>
      </c>
      <c r="Q530" s="6" t="str">
        <f t="shared" si="43"/>
        <v>0-2 Days Resolution</v>
      </c>
      <c r="R530" s="7" t="str">
        <f t="shared" si="40"/>
        <v>NON-JIRA</v>
      </c>
      <c r="S530" s="7"/>
      <c r="T530" s="7" t="s">
        <v>76</v>
      </c>
      <c r="U530" s="7" t="s">
        <v>49</v>
      </c>
      <c r="V530" s="7">
        <v>14217794</v>
      </c>
      <c r="W530" s="7"/>
      <c r="X530" s="8">
        <v>45143.4375</v>
      </c>
      <c r="Y530" s="7">
        <v>394448</v>
      </c>
      <c r="Z530" s="7" t="s">
        <v>50</v>
      </c>
      <c r="AA530" s="7" t="s">
        <v>1597</v>
      </c>
      <c r="AB530" s="7" t="s">
        <v>1598</v>
      </c>
      <c r="AC530" s="7" t="s">
        <v>80</v>
      </c>
      <c r="AD530" s="3" t="str">
        <f t="shared" si="44"/>
        <v>ABM_DADE PAPER &amp; BAG_394448</v>
      </c>
      <c r="AE530" s="7"/>
      <c r="AF530" s="7"/>
    </row>
    <row r="531" spans="1:32" x14ac:dyDescent="0.35">
      <c r="A531" s="6">
        <v>45146</v>
      </c>
      <c r="B531" s="6">
        <v>45143</v>
      </c>
      <c r="C531" s="7" t="s">
        <v>52</v>
      </c>
      <c r="D531" s="7" t="str">
        <f>VLOOKUP(C531,'Account Allocation'!B:K,10,0)</f>
        <v>Aditya Yadav</v>
      </c>
      <c r="E531" s="7" t="s">
        <v>584</v>
      </c>
      <c r="F531" s="7" t="s">
        <v>62</v>
      </c>
      <c r="G531" s="7" t="s">
        <v>870</v>
      </c>
      <c r="H531" s="7" t="s">
        <v>2</v>
      </c>
      <c r="I531" s="7" t="s">
        <v>12</v>
      </c>
      <c r="J531" s="7"/>
      <c r="K531" s="7"/>
      <c r="L531" s="7"/>
      <c r="M531" s="7"/>
      <c r="N531" s="7"/>
      <c r="O531" s="6">
        <f t="shared" si="41"/>
        <v>0</v>
      </c>
      <c r="P531" s="7">
        <f t="shared" si="42"/>
        <v>-32247</v>
      </c>
      <c r="Q531" s="6" t="str">
        <f t="shared" si="43"/>
        <v>0-2 Days Resolution</v>
      </c>
      <c r="R531" s="7" t="str">
        <f t="shared" si="40"/>
        <v>NON-JIRA</v>
      </c>
      <c r="S531" s="7"/>
      <c r="T531" s="7" t="s">
        <v>1034</v>
      </c>
      <c r="U531" s="7" t="s">
        <v>49</v>
      </c>
      <c r="V531" s="7">
        <v>46661717</v>
      </c>
      <c r="W531" s="7" t="s">
        <v>1866</v>
      </c>
      <c r="X531" s="8">
        <v>45143.627083333333</v>
      </c>
      <c r="Y531" s="7">
        <v>455928</v>
      </c>
      <c r="Z531" s="7" t="s">
        <v>50</v>
      </c>
      <c r="AA531" s="7" t="s">
        <v>1600</v>
      </c>
      <c r="AB531" s="7" t="s">
        <v>1601</v>
      </c>
      <c r="AC531" s="7" t="s">
        <v>64</v>
      </c>
      <c r="AD531" s="3" t="str">
        <f t="shared" si="44"/>
        <v>ABM_SHOES FOR CREWS, LLC_455928</v>
      </c>
      <c r="AE531" s="7"/>
      <c r="AF531" s="7"/>
    </row>
    <row r="532" spans="1:32" x14ac:dyDescent="0.35">
      <c r="A532" s="6">
        <v>45146</v>
      </c>
      <c r="B532" s="6">
        <v>45143</v>
      </c>
      <c r="C532" s="7" t="s">
        <v>52</v>
      </c>
      <c r="D532" s="7" t="str">
        <f>VLOOKUP(C532,'Account Allocation'!B:K,10,0)</f>
        <v>Aditya Yadav</v>
      </c>
      <c r="E532" s="7" t="s">
        <v>585</v>
      </c>
      <c r="F532" s="7" t="s">
        <v>48</v>
      </c>
      <c r="G532" s="7" t="s">
        <v>871</v>
      </c>
      <c r="H532" s="7" t="s">
        <v>2</v>
      </c>
      <c r="I532" s="7" t="s">
        <v>12</v>
      </c>
      <c r="J532" s="7"/>
      <c r="K532" s="7"/>
      <c r="L532" s="7"/>
      <c r="M532" s="7"/>
      <c r="N532" s="7"/>
      <c r="O532" s="6">
        <f t="shared" si="41"/>
        <v>0</v>
      </c>
      <c r="P532" s="7">
        <f t="shared" si="42"/>
        <v>-32247</v>
      </c>
      <c r="Q532" s="6" t="str">
        <f t="shared" si="43"/>
        <v>0-2 Days Resolution</v>
      </c>
      <c r="R532" s="7" t="str">
        <f t="shared" si="40"/>
        <v>NON-JIRA</v>
      </c>
      <c r="S532" s="7"/>
      <c r="T532" s="7" t="s">
        <v>76</v>
      </c>
      <c r="U532" s="7" t="s">
        <v>49</v>
      </c>
      <c r="V532" s="7">
        <v>1753720</v>
      </c>
      <c r="W532" s="7"/>
      <c r="X532" s="8">
        <v>45143.685416666667</v>
      </c>
      <c r="Y532" s="7">
        <v>394448</v>
      </c>
      <c r="Z532" s="7" t="s">
        <v>50</v>
      </c>
      <c r="AA532" s="7" t="s">
        <v>1603</v>
      </c>
      <c r="AB532" s="7" t="s">
        <v>1604</v>
      </c>
      <c r="AC532" s="7"/>
      <c r="AD532" s="3" t="str">
        <f t="shared" si="44"/>
        <v>ABM_DADE PAPER &amp; BAG_394448</v>
      </c>
      <c r="AE532" s="7"/>
      <c r="AF532" s="7"/>
    </row>
    <row r="533" spans="1:32" x14ac:dyDescent="0.35">
      <c r="A533" s="6">
        <v>45146</v>
      </c>
      <c r="B533" s="6">
        <v>45143</v>
      </c>
      <c r="C533" s="7" t="s">
        <v>52</v>
      </c>
      <c r="D533" s="7" t="str">
        <f>VLOOKUP(C533,'Account Allocation'!B:K,10,0)</f>
        <v>Aditya Yadav</v>
      </c>
      <c r="E533" s="7" t="s">
        <v>586</v>
      </c>
      <c r="F533" s="7" t="s">
        <v>48</v>
      </c>
      <c r="G533" s="7" t="s">
        <v>872</v>
      </c>
      <c r="H533" s="7" t="s">
        <v>2</v>
      </c>
      <c r="I533" s="7" t="s">
        <v>12</v>
      </c>
      <c r="J533" s="7"/>
      <c r="K533" s="7"/>
      <c r="L533" s="7"/>
      <c r="M533" s="7"/>
      <c r="N533" s="7"/>
      <c r="O533" s="6">
        <f t="shared" si="41"/>
        <v>0</v>
      </c>
      <c r="P533" s="7">
        <f t="shared" si="42"/>
        <v>-32247</v>
      </c>
      <c r="Q533" s="6" t="str">
        <f t="shared" si="43"/>
        <v>0-2 Days Resolution</v>
      </c>
      <c r="R533" s="7" t="str">
        <f t="shared" si="40"/>
        <v>NON-JIRA</v>
      </c>
      <c r="S533" s="7"/>
      <c r="T533" s="7" t="s">
        <v>76</v>
      </c>
      <c r="U533" s="7" t="s">
        <v>49</v>
      </c>
      <c r="V533" s="7">
        <v>1753723</v>
      </c>
      <c r="W533" s="7"/>
      <c r="X533" s="8">
        <v>45143.685416666667</v>
      </c>
      <c r="Y533" s="7">
        <v>394448</v>
      </c>
      <c r="Z533" s="7" t="s">
        <v>50</v>
      </c>
      <c r="AA533" s="7" t="s">
        <v>1605</v>
      </c>
      <c r="AB533" s="7" t="s">
        <v>1606</v>
      </c>
      <c r="AC533" s="7"/>
      <c r="AD533" s="3" t="str">
        <f t="shared" si="44"/>
        <v>ABM_DADE PAPER &amp; BAG_394448</v>
      </c>
      <c r="AE533" s="7"/>
      <c r="AF533" s="7"/>
    </row>
    <row r="534" spans="1:32" x14ac:dyDescent="0.35">
      <c r="A534" s="6">
        <v>45146</v>
      </c>
      <c r="B534" s="6">
        <v>45143</v>
      </c>
      <c r="C534" s="7" t="s">
        <v>52</v>
      </c>
      <c r="D534" s="7" t="str">
        <f>VLOOKUP(C534,'Account Allocation'!B:K,10,0)</f>
        <v>Aditya Yadav</v>
      </c>
      <c r="E534" s="7" t="s">
        <v>587</v>
      </c>
      <c r="F534" s="7" t="s">
        <v>48</v>
      </c>
      <c r="G534" s="7" t="s">
        <v>873</v>
      </c>
      <c r="H534" s="7" t="s">
        <v>2</v>
      </c>
      <c r="I534" s="7" t="s">
        <v>12</v>
      </c>
      <c r="J534" s="7"/>
      <c r="K534" s="7"/>
      <c r="L534" s="7"/>
      <c r="M534" s="7"/>
      <c r="N534" s="7"/>
      <c r="O534" s="6">
        <f t="shared" si="41"/>
        <v>0</v>
      </c>
      <c r="P534" s="7">
        <f t="shared" si="42"/>
        <v>-32247</v>
      </c>
      <c r="Q534" s="6" t="str">
        <f t="shared" si="43"/>
        <v>0-2 Days Resolution</v>
      </c>
      <c r="R534" s="7" t="str">
        <f t="shared" si="40"/>
        <v>NON-JIRA</v>
      </c>
      <c r="S534" s="7"/>
      <c r="T534" s="7" t="s">
        <v>76</v>
      </c>
      <c r="U534" s="7" t="s">
        <v>49</v>
      </c>
      <c r="V534" s="7">
        <v>1753864</v>
      </c>
      <c r="W534" s="7"/>
      <c r="X534" s="8">
        <v>45143.685416666667</v>
      </c>
      <c r="Y534" s="7">
        <v>394448</v>
      </c>
      <c r="Z534" s="7" t="s">
        <v>50</v>
      </c>
      <c r="AA534" s="7" t="s">
        <v>1607</v>
      </c>
      <c r="AB534" s="7" t="s">
        <v>1608</v>
      </c>
      <c r="AC534" s="7"/>
      <c r="AD534" s="3" t="str">
        <f t="shared" si="44"/>
        <v>ABM_DADE PAPER &amp; BAG_394448</v>
      </c>
      <c r="AE534" s="7"/>
      <c r="AF534" s="7"/>
    </row>
    <row r="535" spans="1:32" x14ac:dyDescent="0.35">
      <c r="A535" s="6">
        <v>45146</v>
      </c>
      <c r="B535" s="6">
        <v>45143</v>
      </c>
      <c r="C535" s="7" t="s">
        <v>52</v>
      </c>
      <c r="D535" s="7" t="str">
        <f>VLOOKUP(C535,'Account Allocation'!B:K,10,0)</f>
        <v>Aditya Yadav</v>
      </c>
      <c r="E535" s="7" t="s">
        <v>588</v>
      </c>
      <c r="F535" s="7" t="s">
        <v>48</v>
      </c>
      <c r="G535" s="7" t="s">
        <v>874</v>
      </c>
      <c r="H535" s="7" t="s">
        <v>2</v>
      </c>
      <c r="I535" s="7" t="s">
        <v>12</v>
      </c>
      <c r="J535" s="7"/>
      <c r="K535" s="7"/>
      <c r="L535" s="7"/>
      <c r="M535" s="7"/>
      <c r="N535" s="7"/>
      <c r="O535" s="6">
        <f t="shared" si="41"/>
        <v>0</v>
      </c>
      <c r="P535" s="7">
        <f t="shared" si="42"/>
        <v>-32247</v>
      </c>
      <c r="Q535" s="6" t="str">
        <f t="shared" si="43"/>
        <v>0-2 Days Resolution</v>
      </c>
      <c r="R535" s="7" t="str">
        <f t="shared" si="40"/>
        <v>NON-JIRA</v>
      </c>
      <c r="S535" s="7"/>
      <c r="T535" s="7" t="s">
        <v>76</v>
      </c>
      <c r="U535" s="7" t="s">
        <v>49</v>
      </c>
      <c r="V535" s="7">
        <v>1753736</v>
      </c>
      <c r="W535" s="7"/>
      <c r="X535" s="8">
        <v>45143.685416666667</v>
      </c>
      <c r="Y535" s="7">
        <v>394448</v>
      </c>
      <c r="Z535" s="7" t="s">
        <v>50</v>
      </c>
      <c r="AA535" s="7" t="s">
        <v>1609</v>
      </c>
      <c r="AB535" s="7" t="s">
        <v>1610</v>
      </c>
      <c r="AC535" s="7"/>
      <c r="AD535" s="3" t="str">
        <f t="shared" si="44"/>
        <v>ABM_DADE PAPER &amp; BAG_394448</v>
      </c>
      <c r="AE535" s="7"/>
      <c r="AF535" s="7"/>
    </row>
    <row r="536" spans="1:32" x14ac:dyDescent="0.35">
      <c r="A536" s="6">
        <v>45146</v>
      </c>
      <c r="B536" s="6">
        <v>45143</v>
      </c>
      <c r="C536" s="7" t="s">
        <v>52</v>
      </c>
      <c r="D536" s="7" t="str">
        <f>VLOOKUP(C536,'Account Allocation'!B:K,10,0)</f>
        <v>Aditya Yadav</v>
      </c>
      <c r="E536" s="7" t="s">
        <v>589</v>
      </c>
      <c r="F536" s="7" t="s">
        <v>48</v>
      </c>
      <c r="G536" s="7" t="s">
        <v>875</v>
      </c>
      <c r="H536" s="7" t="s">
        <v>2</v>
      </c>
      <c r="I536" s="7" t="s">
        <v>12</v>
      </c>
      <c r="J536" s="7"/>
      <c r="K536" s="7"/>
      <c r="L536" s="7"/>
      <c r="M536" s="7"/>
      <c r="N536" s="7"/>
      <c r="O536" s="6">
        <f t="shared" si="41"/>
        <v>0</v>
      </c>
      <c r="P536" s="7">
        <f t="shared" si="42"/>
        <v>-32247</v>
      </c>
      <c r="Q536" s="6" t="str">
        <f t="shared" si="43"/>
        <v>0-2 Days Resolution</v>
      </c>
      <c r="R536" s="7" t="str">
        <f t="shared" si="40"/>
        <v>NON-JIRA</v>
      </c>
      <c r="S536" s="7"/>
      <c r="T536" s="7" t="s">
        <v>76</v>
      </c>
      <c r="U536" s="7" t="s">
        <v>49</v>
      </c>
      <c r="V536" s="7">
        <v>1753719</v>
      </c>
      <c r="W536" s="7"/>
      <c r="X536" s="8">
        <v>45143.685416666667</v>
      </c>
      <c r="Y536" s="7">
        <v>394448</v>
      </c>
      <c r="Z536" s="7" t="s">
        <v>50</v>
      </c>
      <c r="AA536" s="7" t="s">
        <v>1611</v>
      </c>
      <c r="AB536" s="7" t="s">
        <v>1612</v>
      </c>
      <c r="AC536" s="7"/>
      <c r="AD536" s="3" t="str">
        <f t="shared" si="44"/>
        <v>ABM_DADE PAPER &amp; BAG_394448</v>
      </c>
      <c r="AE536" s="7"/>
      <c r="AF536" s="7"/>
    </row>
    <row r="537" spans="1:32" x14ac:dyDescent="0.35">
      <c r="A537" s="6">
        <v>45146</v>
      </c>
      <c r="B537" s="6">
        <v>45143</v>
      </c>
      <c r="C537" s="7" t="s">
        <v>52</v>
      </c>
      <c r="D537" s="7" t="str">
        <f>VLOOKUP(C537,'Account Allocation'!B:K,10,0)</f>
        <v>Aditya Yadav</v>
      </c>
      <c r="E537" s="7" t="s">
        <v>590</v>
      </c>
      <c r="F537" s="7" t="s">
        <v>48</v>
      </c>
      <c r="G537" s="7" t="s">
        <v>876</v>
      </c>
      <c r="H537" s="7" t="s">
        <v>2</v>
      </c>
      <c r="I537" s="7" t="s">
        <v>12</v>
      </c>
      <c r="J537" s="7"/>
      <c r="K537" s="7"/>
      <c r="L537" s="7"/>
      <c r="M537" s="7"/>
      <c r="N537" s="7"/>
      <c r="O537" s="6">
        <f t="shared" si="41"/>
        <v>0</v>
      </c>
      <c r="P537" s="7">
        <f t="shared" si="42"/>
        <v>-32247</v>
      </c>
      <c r="Q537" s="6" t="str">
        <f t="shared" si="43"/>
        <v>0-2 Days Resolution</v>
      </c>
      <c r="R537" s="7" t="str">
        <f t="shared" si="40"/>
        <v>NON-JIRA</v>
      </c>
      <c r="S537" s="7"/>
      <c r="T537" s="7" t="s">
        <v>76</v>
      </c>
      <c r="U537" s="7" t="s">
        <v>49</v>
      </c>
      <c r="V537" s="7">
        <v>1753695</v>
      </c>
      <c r="W537" s="7"/>
      <c r="X537" s="8">
        <v>45143.685416666667</v>
      </c>
      <c r="Y537" s="7">
        <v>394448</v>
      </c>
      <c r="Z537" s="7" t="s">
        <v>50</v>
      </c>
      <c r="AA537" s="7" t="s">
        <v>1613</v>
      </c>
      <c r="AB537" s="7" t="s">
        <v>1614</v>
      </c>
      <c r="AC537" s="7"/>
      <c r="AD537" s="3" t="str">
        <f t="shared" si="44"/>
        <v>ABM_DADE PAPER &amp; BAG_394448</v>
      </c>
      <c r="AE537" s="7"/>
      <c r="AF537" s="7"/>
    </row>
    <row r="538" spans="1:32" x14ac:dyDescent="0.35">
      <c r="A538" s="6">
        <v>45146</v>
      </c>
      <c r="B538" s="6">
        <v>45143</v>
      </c>
      <c r="C538" s="7" t="s">
        <v>52</v>
      </c>
      <c r="D538" s="7" t="str">
        <f>VLOOKUP(C538,'Account Allocation'!B:K,10,0)</f>
        <v>Aditya Yadav</v>
      </c>
      <c r="E538" s="7" t="s">
        <v>591</v>
      </c>
      <c r="F538" s="7" t="s">
        <v>48</v>
      </c>
      <c r="G538" s="7" t="s">
        <v>877</v>
      </c>
      <c r="H538" s="7" t="s">
        <v>2</v>
      </c>
      <c r="I538" s="7" t="s">
        <v>12</v>
      </c>
      <c r="J538" s="7"/>
      <c r="K538" s="7"/>
      <c r="L538" s="7"/>
      <c r="M538" s="7"/>
      <c r="N538" s="7"/>
      <c r="O538" s="6">
        <f t="shared" si="41"/>
        <v>0</v>
      </c>
      <c r="P538" s="7">
        <f t="shared" si="42"/>
        <v>-32247</v>
      </c>
      <c r="Q538" s="6" t="str">
        <f t="shared" si="43"/>
        <v>0-2 Days Resolution</v>
      </c>
      <c r="R538" s="7" t="str">
        <f t="shared" si="40"/>
        <v>NON-JIRA</v>
      </c>
      <c r="S538" s="7"/>
      <c r="T538" s="7" t="s">
        <v>76</v>
      </c>
      <c r="U538" s="7" t="s">
        <v>49</v>
      </c>
      <c r="V538" s="7">
        <v>1753737</v>
      </c>
      <c r="W538" s="7"/>
      <c r="X538" s="8">
        <v>45143.685416666667</v>
      </c>
      <c r="Y538" s="7">
        <v>394448</v>
      </c>
      <c r="Z538" s="7" t="s">
        <v>50</v>
      </c>
      <c r="AA538" s="7" t="s">
        <v>1615</v>
      </c>
      <c r="AB538" s="7" t="s">
        <v>1616</v>
      </c>
      <c r="AC538" s="7"/>
      <c r="AD538" s="3" t="str">
        <f t="shared" si="44"/>
        <v>ABM_DADE PAPER &amp; BAG_394448</v>
      </c>
      <c r="AE538" s="7"/>
      <c r="AF538" s="7"/>
    </row>
    <row r="539" spans="1:32" x14ac:dyDescent="0.35">
      <c r="A539" s="6">
        <v>45146</v>
      </c>
      <c r="B539" s="6">
        <v>45143</v>
      </c>
      <c r="C539" s="7" t="s">
        <v>52</v>
      </c>
      <c r="D539" s="7" t="str">
        <f>VLOOKUP(C539,'Account Allocation'!B:K,10,0)</f>
        <v>Aditya Yadav</v>
      </c>
      <c r="E539" s="7" t="s">
        <v>592</v>
      </c>
      <c r="F539" s="7" t="s">
        <v>48</v>
      </c>
      <c r="G539" s="7" t="s">
        <v>878</v>
      </c>
      <c r="H539" s="7" t="s">
        <v>2</v>
      </c>
      <c r="I539" s="7" t="s">
        <v>12</v>
      </c>
      <c r="J539" s="7"/>
      <c r="K539" s="7"/>
      <c r="L539" s="7"/>
      <c r="M539" s="7"/>
      <c r="N539" s="7"/>
      <c r="O539" s="6">
        <f t="shared" si="41"/>
        <v>0</v>
      </c>
      <c r="P539" s="7">
        <f t="shared" si="42"/>
        <v>-32247</v>
      </c>
      <c r="Q539" s="6" t="str">
        <f t="shared" si="43"/>
        <v>0-2 Days Resolution</v>
      </c>
      <c r="R539" s="7" t="str">
        <f t="shared" si="40"/>
        <v>NON-JIRA</v>
      </c>
      <c r="S539" s="7"/>
      <c r="T539" s="7" t="s">
        <v>76</v>
      </c>
      <c r="U539" s="7" t="s">
        <v>49</v>
      </c>
      <c r="V539" s="7">
        <v>1753717</v>
      </c>
      <c r="W539" s="7"/>
      <c r="X539" s="8">
        <v>45143.685416666667</v>
      </c>
      <c r="Y539" s="7">
        <v>394448</v>
      </c>
      <c r="Z539" s="7" t="s">
        <v>50</v>
      </c>
      <c r="AA539" s="7" t="s">
        <v>1617</v>
      </c>
      <c r="AB539" s="7" t="s">
        <v>1618</v>
      </c>
      <c r="AC539" s="7"/>
      <c r="AD539" s="3" t="str">
        <f t="shared" si="44"/>
        <v>ABM_DADE PAPER &amp; BAG_394448</v>
      </c>
      <c r="AE539" s="7"/>
      <c r="AF539" s="7"/>
    </row>
    <row r="540" spans="1:32" x14ac:dyDescent="0.35">
      <c r="A540" s="6">
        <v>45146</v>
      </c>
      <c r="B540" s="6">
        <v>45143</v>
      </c>
      <c r="C540" s="7" t="s">
        <v>52</v>
      </c>
      <c r="D540" s="7" t="str">
        <f>VLOOKUP(C540,'Account Allocation'!B:K,10,0)</f>
        <v>Aditya Yadav</v>
      </c>
      <c r="E540" s="7" t="s">
        <v>593</v>
      </c>
      <c r="F540" s="7" t="s">
        <v>48</v>
      </c>
      <c r="G540" s="7" t="s">
        <v>879</v>
      </c>
      <c r="H540" s="7" t="s">
        <v>2</v>
      </c>
      <c r="I540" s="7" t="s">
        <v>12</v>
      </c>
      <c r="J540" s="7"/>
      <c r="K540" s="7"/>
      <c r="L540" s="7"/>
      <c r="M540" s="7"/>
      <c r="N540" s="7"/>
      <c r="O540" s="6">
        <f t="shared" si="41"/>
        <v>0</v>
      </c>
      <c r="P540" s="7">
        <f t="shared" si="42"/>
        <v>-32247</v>
      </c>
      <c r="Q540" s="6" t="str">
        <f t="shared" si="43"/>
        <v>0-2 Days Resolution</v>
      </c>
      <c r="R540" s="7" t="str">
        <f t="shared" si="40"/>
        <v>NON-JIRA</v>
      </c>
      <c r="S540" s="7"/>
      <c r="T540" s="7" t="s">
        <v>76</v>
      </c>
      <c r="U540" s="7" t="s">
        <v>49</v>
      </c>
      <c r="V540" s="7">
        <v>1753718</v>
      </c>
      <c r="W540" s="7"/>
      <c r="X540" s="8">
        <v>45143.685416666667</v>
      </c>
      <c r="Y540" s="7">
        <v>394448</v>
      </c>
      <c r="Z540" s="7" t="s">
        <v>50</v>
      </c>
      <c r="AA540" s="7" t="s">
        <v>1619</v>
      </c>
      <c r="AB540" s="7" t="s">
        <v>1620</v>
      </c>
      <c r="AC540" s="7"/>
      <c r="AD540" s="3" t="str">
        <f t="shared" si="44"/>
        <v>ABM_DADE PAPER &amp; BAG_394448</v>
      </c>
      <c r="AE540" s="7"/>
      <c r="AF540" s="7"/>
    </row>
    <row r="541" spans="1:32" x14ac:dyDescent="0.35">
      <c r="A541" s="6">
        <v>45146</v>
      </c>
      <c r="B541" s="6">
        <v>45143</v>
      </c>
      <c r="C541" s="7" t="s">
        <v>52</v>
      </c>
      <c r="D541" s="7" t="str">
        <f>VLOOKUP(C541,'Account Allocation'!B:K,10,0)</f>
        <v>Aditya Yadav</v>
      </c>
      <c r="E541" s="7" t="s">
        <v>594</v>
      </c>
      <c r="F541" s="7" t="s">
        <v>48</v>
      </c>
      <c r="G541" s="7" t="s">
        <v>880</v>
      </c>
      <c r="H541" s="7" t="s">
        <v>2</v>
      </c>
      <c r="I541" s="7" t="s">
        <v>12</v>
      </c>
      <c r="J541" s="7"/>
      <c r="K541" s="7"/>
      <c r="L541" s="7"/>
      <c r="M541" s="7"/>
      <c r="N541" s="7"/>
      <c r="O541" s="6">
        <f t="shared" si="41"/>
        <v>0</v>
      </c>
      <c r="P541" s="7">
        <f t="shared" si="42"/>
        <v>-32247</v>
      </c>
      <c r="Q541" s="6" t="str">
        <f t="shared" si="43"/>
        <v>0-2 Days Resolution</v>
      </c>
      <c r="R541" s="7" t="str">
        <f t="shared" si="40"/>
        <v>NON-JIRA</v>
      </c>
      <c r="S541" s="7"/>
      <c r="T541" s="7" t="s">
        <v>76</v>
      </c>
      <c r="U541" s="7" t="s">
        <v>49</v>
      </c>
      <c r="V541" s="7">
        <v>1753714</v>
      </c>
      <c r="W541" s="7"/>
      <c r="X541" s="8">
        <v>45143.685416666667</v>
      </c>
      <c r="Y541" s="7">
        <v>394448</v>
      </c>
      <c r="Z541" s="7" t="s">
        <v>50</v>
      </c>
      <c r="AA541" s="7" t="s">
        <v>1621</v>
      </c>
      <c r="AB541" s="7" t="s">
        <v>1622</v>
      </c>
      <c r="AC541" s="7"/>
      <c r="AD541" s="3" t="str">
        <f t="shared" si="44"/>
        <v>ABM_DADE PAPER &amp; BAG_394448</v>
      </c>
      <c r="AE541" s="7"/>
      <c r="AF541" s="7"/>
    </row>
    <row r="542" spans="1:32" x14ac:dyDescent="0.35">
      <c r="A542" s="6">
        <v>45146</v>
      </c>
      <c r="B542" s="6">
        <v>45143</v>
      </c>
      <c r="C542" s="7" t="s">
        <v>52</v>
      </c>
      <c r="D542" s="7" t="str">
        <f>VLOOKUP(C542,'Account Allocation'!B:K,10,0)</f>
        <v>Aditya Yadav</v>
      </c>
      <c r="E542" s="7" t="s">
        <v>595</v>
      </c>
      <c r="F542" s="7" t="s">
        <v>48</v>
      </c>
      <c r="G542" s="7" t="s">
        <v>881</v>
      </c>
      <c r="H542" s="7" t="s">
        <v>2</v>
      </c>
      <c r="I542" s="7" t="s">
        <v>12</v>
      </c>
      <c r="J542" s="7"/>
      <c r="K542" s="7"/>
      <c r="L542" s="7"/>
      <c r="M542" s="7"/>
      <c r="N542" s="7"/>
      <c r="O542" s="6">
        <f t="shared" si="41"/>
        <v>0</v>
      </c>
      <c r="P542" s="7">
        <f t="shared" si="42"/>
        <v>-32247</v>
      </c>
      <c r="Q542" s="6" t="str">
        <f t="shared" si="43"/>
        <v>0-2 Days Resolution</v>
      </c>
      <c r="R542" s="7" t="str">
        <f t="shared" si="40"/>
        <v>NON-JIRA</v>
      </c>
      <c r="S542" s="7"/>
      <c r="T542" s="7" t="s">
        <v>76</v>
      </c>
      <c r="U542" s="7" t="s">
        <v>49</v>
      </c>
      <c r="V542" s="7">
        <v>1753721</v>
      </c>
      <c r="W542" s="7"/>
      <c r="X542" s="8">
        <v>45143.685416666667</v>
      </c>
      <c r="Y542" s="7">
        <v>394448</v>
      </c>
      <c r="Z542" s="7" t="s">
        <v>50</v>
      </c>
      <c r="AA542" s="7" t="s">
        <v>1623</v>
      </c>
      <c r="AB542" s="7" t="s">
        <v>1624</v>
      </c>
      <c r="AC542" s="7"/>
      <c r="AD542" s="3" t="str">
        <f t="shared" si="44"/>
        <v>ABM_DADE PAPER &amp; BAG_394448</v>
      </c>
      <c r="AE542" s="7"/>
      <c r="AF542" s="7"/>
    </row>
    <row r="543" spans="1:32" x14ac:dyDescent="0.35">
      <c r="A543" s="6">
        <v>45146</v>
      </c>
      <c r="B543" s="6">
        <v>45143</v>
      </c>
      <c r="C543" s="7" t="s">
        <v>52</v>
      </c>
      <c r="D543" s="7" t="str">
        <f>VLOOKUP(C543,'Account Allocation'!B:K,10,0)</f>
        <v>Aditya Yadav</v>
      </c>
      <c r="E543" s="7" t="s">
        <v>596</v>
      </c>
      <c r="F543" s="7" t="s">
        <v>48</v>
      </c>
      <c r="G543" s="7" t="s">
        <v>882</v>
      </c>
      <c r="H543" s="7" t="s">
        <v>2</v>
      </c>
      <c r="I543" s="7" t="s">
        <v>12</v>
      </c>
      <c r="J543" s="7"/>
      <c r="K543" s="7"/>
      <c r="L543" s="7"/>
      <c r="M543" s="7"/>
      <c r="N543" s="7"/>
      <c r="O543" s="6">
        <f t="shared" si="41"/>
        <v>0</v>
      </c>
      <c r="P543" s="7">
        <f t="shared" si="42"/>
        <v>-32247</v>
      </c>
      <c r="Q543" s="6" t="str">
        <f t="shared" si="43"/>
        <v>0-2 Days Resolution</v>
      </c>
      <c r="R543" s="7" t="str">
        <f t="shared" si="40"/>
        <v>NON-JIRA</v>
      </c>
      <c r="S543" s="7"/>
      <c r="T543" s="7" t="s">
        <v>76</v>
      </c>
      <c r="U543" s="7" t="s">
        <v>49</v>
      </c>
      <c r="V543" s="7">
        <v>1753715</v>
      </c>
      <c r="W543" s="7"/>
      <c r="X543" s="8">
        <v>45143.685416666667</v>
      </c>
      <c r="Y543" s="7">
        <v>394448</v>
      </c>
      <c r="Z543" s="7" t="s">
        <v>50</v>
      </c>
      <c r="AA543" s="7" t="s">
        <v>1625</v>
      </c>
      <c r="AB543" s="7" t="s">
        <v>1626</v>
      </c>
      <c r="AC543" s="7"/>
      <c r="AD543" s="3" t="str">
        <f t="shared" si="44"/>
        <v>ABM_DADE PAPER &amp; BAG_394448</v>
      </c>
      <c r="AE543" s="7"/>
      <c r="AF543" s="7"/>
    </row>
    <row r="544" spans="1:32" x14ac:dyDescent="0.35">
      <c r="A544" s="6">
        <v>45146</v>
      </c>
      <c r="B544" s="6">
        <v>45143</v>
      </c>
      <c r="C544" s="7" t="s">
        <v>52</v>
      </c>
      <c r="D544" s="7" t="str">
        <f>VLOOKUP(C544,'Account Allocation'!B:K,10,0)</f>
        <v>Aditya Yadav</v>
      </c>
      <c r="E544" s="7" t="s">
        <v>597</v>
      </c>
      <c r="F544" s="7" t="s">
        <v>48</v>
      </c>
      <c r="G544" s="7" t="s">
        <v>883</v>
      </c>
      <c r="H544" s="7" t="s">
        <v>2</v>
      </c>
      <c r="I544" s="7" t="s">
        <v>12</v>
      </c>
      <c r="J544" s="7"/>
      <c r="K544" s="7"/>
      <c r="L544" s="7"/>
      <c r="M544" s="7"/>
      <c r="N544" s="7"/>
      <c r="O544" s="6">
        <f t="shared" si="41"/>
        <v>0</v>
      </c>
      <c r="P544" s="7">
        <f t="shared" si="42"/>
        <v>-32247</v>
      </c>
      <c r="Q544" s="6" t="str">
        <f t="shared" si="43"/>
        <v>0-2 Days Resolution</v>
      </c>
      <c r="R544" s="7" t="str">
        <f t="shared" si="40"/>
        <v>NON-JIRA</v>
      </c>
      <c r="S544" s="7"/>
      <c r="T544" s="7" t="s">
        <v>76</v>
      </c>
      <c r="U544" s="7" t="s">
        <v>49</v>
      </c>
      <c r="V544" s="7">
        <v>1753716</v>
      </c>
      <c r="W544" s="7"/>
      <c r="X544" s="8">
        <v>45143.685416666667</v>
      </c>
      <c r="Y544" s="7">
        <v>394448</v>
      </c>
      <c r="Z544" s="7" t="s">
        <v>50</v>
      </c>
      <c r="AA544" s="7" t="s">
        <v>1627</v>
      </c>
      <c r="AB544" s="7" t="s">
        <v>1628</v>
      </c>
      <c r="AC544" s="7"/>
      <c r="AD544" s="3" t="str">
        <f t="shared" si="44"/>
        <v>ABM_DADE PAPER &amp; BAG_394448</v>
      </c>
      <c r="AE544" s="7"/>
      <c r="AF544" s="7"/>
    </row>
    <row r="545" spans="1:32" x14ac:dyDescent="0.35">
      <c r="A545" s="6">
        <v>45146</v>
      </c>
      <c r="B545" s="6">
        <v>45143</v>
      </c>
      <c r="C545" s="7" t="s">
        <v>52</v>
      </c>
      <c r="D545" s="7" t="str">
        <f>VLOOKUP(C545,'Account Allocation'!B:K,10,0)</f>
        <v>Aditya Yadav</v>
      </c>
      <c r="E545" s="7" t="s">
        <v>598</v>
      </c>
      <c r="F545" s="7" t="s">
        <v>48</v>
      </c>
      <c r="G545" s="7" t="s">
        <v>884</v>
      </c>
      <c r="H545" s="7" t="s">
        <v>2</v>
      </c>
      <c r="I545" s="7" t="s">
        <v>12</v>
      </c>
      <c r="J545" s="7"/>
      <c r="K545" s="7"/>
      <c r="L545" s="7"/>
      <c r="M545" s="7"/>
      <c r="N545" s="7"/>
      <c r="O545" s="6">
        <f t="shared" si="41"/>
        <v>0</v>
      </c>
      <c r="P545" s="7">
        <f t="shared" si="42"/>
        <v>-32247</v>
      </c>
      <c r="Q545" s="6" t="str">
        <f t="shared" si="43"/>
        <v>0-2 Days Resolution</v>
      </c>
      <c r="R545" s="7" t="str">
        <f t="shared" si="40"/>
        <v>NON-JIRA</v>
      </c>
      <c r="S545" s="7"/>
      <c r="T545" s="7" t="s">
        <v>76</v>
      </c>
      <c r="U545" s="7" t="s">
        <v>49</v>
      </c>
      <c r="V545" s="7">
        <v>1753773</v>
      </c>
      <c r="W545" s="7"/>
      <c r="X545" s="8">
        <v>45143.685416666667</v>
      </c>
      <c r="Y545" s="7">
        <v>394448</v>
      </c>
      <c r="Z545" s="7" t="s">
        <v>50</v>
      </c>
      <c r="AA545" s="7" t="s">
        <v>1629</v>
      </c>
      <c r="AB545" s="7" t="s">
        <v>1630</v>
      </c>
      <c r="AC545" s="7"/>
      <c r="AD545" s="3" t="str">
        <f t="shared" si="44"/>
        <v>ABM_DADE PAPER &amp; BAG_394448</v>
      </c>
      <c r="AE545" s="7"/>
      <c r="AF545" s="7"/>
    </row>
    <row r="546" spans="1:32" x14ac:dyDescent="0.35">
      <c r="A546" s="6">
        <v>45146</v>
      </c>
      <c r="B546" s="6">
        <v>45143</v>
      </c>
      <c r="C546" s="7" t="s">
        <v>59</v>
      </c>
      <c r="D546" s="7" t="str">
        <f>VLOOKUP(C546,'Account Allocation'!B:K,10,0)</f>
        <v>Omkar Sagavekar</v>
      </c>
      <c r="E546" s="7" t="s">
        <v>559</v>
      </c>
      <c r="F546" s="7" t="s">
        <v>62</v>
      </c>
      <c r="G546" s="7" t="s">
        <v>845</v>
      </c>
      <c r="H546" s="7" t="s">
        <v>2</v>
      </c>
      <c r="I546" s="7" t="s">
        <v>12</v>
      </c>
      <c r="J546" s="7"/>
      <c r="K546" s="7"/>
      <c r="L546" s="7"/>
      <c r="M546" s="7"/>
      <c r="N546" s="7"/>
      <c r="O546" s="6">
        <f t="shared" si="41"/>
        <v>0</v>
      </c>
      <c r="P546" s="7">
        <f t="shared" si="42"/>
        <v>-32247</v>
      </c>
      <c r="Q546" s="6" t="str">
        <f t="shared" si="43"/>
        <v>0-2 Days Resolution</v>
      </c>
      <c r="R546" s="7" t="str">
        <f t="shared" si="40"/>
        <v>NON-JIRA</v>
      </c>
      <c r="S546" s="7"/>
      <c r="T546" s="7" t="s">
        <v>111</v>
      </c>
      <c r="U546" s="7" t="s">
        <v>49</v>
      </c>
      <c r="V546" s="7">
        <v>12127323</v>
      </c>
      <c r="W546" s="7" t="s">
        <v>1850</v>
      </c>
      <c r="X546" s="8">
        <v>45143.297222222223</v>
      </c>
      <c r="Y546" s="7">
        <v>540463</v>
      </c>
      <c r="Z546" s="7" t="s">
        <v>50</v>
      </c>
      <c r="AA546" s="7" t="s">
        <v>1540</v>
      </c>
      <c r="AB546" s="7" t="s">
        <v>1541</v>
      </c>
      <c r="AC546" s="7" t="s">
        <v>80</v>
      </c>
      <c r="AD546" s="3" t="str">
        <f t="shared" si="44"/>
        <v>Ecolab_MCMASTER-CARR SUPPLY COMPANY_540463</v>
      </c>
      <c r="AE546" s="7"/>
      <c r="AF546" s="7"/>
    </row>
    <row r="547" spans="1:32" x14ac:dyDescent="0.35">
      <c r="A547" s="6">
        <v>45146</v>
      </c>
      <c r="B547" s="6">
        <v>45143</v>
      </c>
      <c r="C547" s="7" t="s">
        <v>59</v>
      </c>
      <c r="D547" s="7" t="str">
        <f>VLOOKUP(C547,'Account Allocation'!B:K,10,0)</f>
        <v>Omkar Sagavekar</v>
      </c>
      <c r="E547" s="7" t="s">
        <v>560</v>
      </c>
      <c r="F547" s="7" t="s">
        <v>62</v>
      </c>
      <c r="G547" s="7" t="s">
        <v>846</v>
      </c>
      <c r="H547" s="7" t="s">
        <v>2</v>
      </c>
      <c r="I547" s="7" t="s">
        <v>12</v>
      </c>
      <c r="J547" s="7"/>
      <c r="K547" s="7"/>
      <c r="L547" s="7"/>
      <c r="M547" s="7"/>
      <c r="N547" s="7"/>
      <c r="O547" s="6">
        <f t="shared" si="41"/>
        <v>0</v>
      </c>
      <c r="P547" s="7">
        <f t="shared" si="42"/>
        <v>-32247</v>
      </c>
      <c r="Q547" s="6" t="str">
        <f t="shared" si="43"/>
        <v>0-2 Days Resolution</v>
      </c>
      <c r="R547" s="7" t="str">
        <f t="shared" si="40"/>
        <v>NON-JIRA</v>
      </c>
      <c r="S547" s="7"/>
      <c r="T547" s="7" t="s">
        <v>111</v>
      </c>
      <c r="U547" s="7" t="s">
        <v>49</v>
      </c>
      <c r="V547" s="7">
        <v>12127367</v>
      </c>
      <c r="W547" s="7" t="s">
        <v>1851</v>
      </c>
      <c r="X547" s="8">
        <v>45143.297222222223</v>
      </c>
      <c r="Y547" s="7">
        <v>540463</v>
      </c>
      <c r="Z547" s="7" t="s">
        <v>50</v>
      </c>
      <c r="AA547" s="7" t="s">
        <v>1542</v>
      </c>
      <c r="AB547" s="7" t="s">
        <v>1543</v>
      </c>
      <c r="AC547" s="7" t="s">
        <v>80</v>
      </c>
      <c r="AD547" s="3" t="str">
        <f t="shared" si="44"/>
        <v>Ecolab_MCMASTER-CARR SUPPLY COMPANY_540463</v>
      </c>
      <c r="AE547" s="7"/>
      <c r="AF547" s="7"/>
    </row>
    <row r="548" spans="1:32" x14ac:dyDescent="0.35">
      <c r="A548" s="6">
        <v>45146</v>
      </c>
      <c r="B548" s="6">
        <v>45143</v>
      </c>
      <c r="C548" s="7" t="s">
        <v>59</v>
      </c>
      <c r="D548" s="7" t="str">
        <f>VLOOKUP(C548,'Account Allocation'!B:K,10,0)</f>
        <v>Omkar Sagavekar</v>
      </c>
      <c r="E548" s="7" t="s">
        <v>561</v>
      </c>
      <c r="F548" s="7" t="s">
        <v>62</v>
      </c>
      <c r="G548" s="7" t="s">
        <v>847</v>
      </c>
      <c r="H548" s="7" t="s">
        <v>2</v>
      </c>
      <c r="I548" s="7" t="s">
        <v>12</v>
      </c>
      <c r="J548" s="7"/>
      <c r="K548" s="7"/>
      <c r="L548" s="7"/>
      <c r="M548" s="7"/>
      <c r="N548" s="7"/>
      <c r="O548" s="6">
        <f t="shared" si="41"/>
        <v>0</v>
      </c>
      <c r="P548" s="7">
        <f t="shared" si="42"/>
        <v>-32247</v>
      </c>
      <c r="Q548" s="6" t="str">
        <f t="shared" si="43"/>
        <v>0-2 Days Resolution</v>
      </c>
      <c r="R548" s="7" t="str">
        <f t="shared" si="40"/>
        <v>NON-JIRA</v>
      </c>
      <c r="S548" s="7"/>
      <c r="T548" s="7" t="s">
        <v>111</v>
      </c>
      <c r="U548" s="7" t="s">
        <v>49</v>
      </c>
      <c r="V548" s="7">
        <v>12145282</v>
      </c>
      <c r="W548" s="7" t="s">
        <v>1852</v>
      </c>
      <c r="X548" s="8">
        <v>45143.297222222223</v>
      </c>
      <c r="Y548" s="7">
        <v>540463</v>
      </c>
      <c r="Z548" s="7" t="s">
        <v>50</v>
      </c>
      <c r="AA548" s="7" t="s">
        <v>1544</v>
      </c>
      <c r="AB548" s="7" t="s">
        <v>1545</v>
      </c>
      <c r="AC548" s="7" t="s">
        <v>80</v>
      </c>
      <c r="AD548" s="3" t="str">
        <f t="shared" si="44"/>
        <v>Ecolab_MCMASTER-CARR SUPPLY COMPANY_540463</v>
      </c>
      <c r="AE548" s="7"/>
      <c r="AF548" s="7"/>
    </row>
    <row r="549" spans="1:32" x14ac:dyDescent="0.35">
      <c r="A549" s="6">
        <v>45146</v>
      </c>
      <c r="B549" s="6">
        <v>45143</v>
      </c>
      <c r="C549" s="7" t="s">
        <v>59</v>
      </c>
      <c r="D549" s="7" t="str">
        <f>VLOOKUP(C549,'Account Allocation'!B:K,10,0)</f>
        <v>Omkar Sagavekar</v>
      </c>
      <c r="E549" s="7" t="s">
        <v>562</v>
      </c>
      <c r="F549" s="7" t="s">
        <v>62</v>
      </c>
      <c r="G549" s="7" t="s">
        <v>848</v>
      </c>
      <c r="H549" s="7" t="s">
        <v>2</v>
      </c>
      <c r="I549" s="7" t="s">
        <v>12</v>
      </c>
      <c r="J549" s="7"/>
      <c r="K549" s="7"/>
      <c r="L549" s="7"/>
      <c r="M549" s="7"/>
      <c r="N549" s="7"/>
      <c r="O549" s="6">
        <f t="shared" si="41"/>
        <v>0</v>
      </c>
      <c r="P549" s="7">
        <f t="shared" si="42"/>
        <v>-32247</v>
      </c>
      <c r="Q549" s="6" t="str">
        <f t="shared" si="43"/>
        <v>0-2 Days Resolution</v>
      </c>
      <c r="R549" s="7" t="str">
        <f t="shared" si="40"/>
        <v>NON-JIRA</v>
      </c>
      <c r="S549" s="7"/>
      <c r="T549" s="7" t="s">
        <v>111</v>
      </c>
      <c r="U549" s="7" t="s">
        <v>49</v>
      </c>
      <c r="V549" s="7">
        <v>12146710</v>
      </c>
      <c r="W549" s="7" t="s">
        <v>1853</v>
      </c>
      <c r="X549" s="8">
        <v>45143.297222222223</v>
      </c>
      <c r="Y549" s="7">
        <v>540463</v>
      </c>
      <c r="Z549" s="7" t="s">
        <v>50</v>
      </c>
      <c r="AA549" s="7" t="s">
        <v>1546</v>
      </c>
      <c r="AB549" s="7" t="s">
        <v>1547</v>
      </c>
      <c r="AC549" s="7" t="s">
        <v>80</v>
      </c>
      <c r="AD549" s="3" t="str">
        <f t="shared" si="44"/>
        <v>Ecolab_MCMASTER-CARR SUPPLY COMPANY_540463</v>
      </c>
      <c r="AE549" s="7"/>
      <c r="AF549" s="7"/>
    </row>
    <row r="550" spans="1:32" x14ac:dyDescent="0.35">
      <c r="A550" s="6">
        <v>45146</v>
      </c>
      <c r="B550" s="6">
        <v>45143</v>
      </c>
      <c r="C550" s="7" t="s">
        <v>59</v>
      </c>
      <c r="D550" s="7" t="str">
        <f>VLOOKUP(C550,'Account Allocation'!B:K,10,0)</f>
        <v>Omkar Sagavekar</v>
      </c>
      <c r="E550" s="7" t="s">
        <v>563</v>
      </c>
      <c r="F550" s="7" t="s">
        <v>62</v>
      </c>
      <c r="G550" s="7" t="s">
        <v>849</v>
      </c>
      <c r="H550" s="7" t="s">
        <v>2</v>
      </c>
      <c r="I550" s="7" t="s">
        <v>12</v>
      </c>
      <c r="J550" s="7"/>
      <c r="K550" s="7"/>
      <c r="L550" s="7"/>
      <c r="M550" s="7"/>
      <c r="N550" s="7"/>
      <c r="O550" s="6">
        <f t="shared" si="41"/>
        <v>0</v>
      </c>
      <c r="P550" s="7">
        <f t="shared" si="42"/>
        <v>-32247</v>
      </c>
      <c r="Q550" s="6" t="str">
        <f t="shared" si="43"/>
        <v>0-2 Days Resolution</v>
      </c>
      <c r="R550" s="7" t="str">
        <f t="shared" si="40"/>
        <v>NON-JIRA</v>
      </c>
      <c r="S550" s="7"/>
      <c r="T550" s="7" t="s">
        <v>111</v>
      </c>
      <c r="U550" s="7" t="s">
        <v>49</v>
      </c>
      <c r="V550" s="7">
        <v>12152379</v>
      </c>
      <c r="W550" s="7" t="s">
        <v>1854</v>
      </c>
      <c r="X550" s="8">
        <v>45143.297222222223</v>
      </c>
      <c r="Y550" s="7">
        <v>540463</v>
      </c>
      <c r="Z550" s="7" t="s">
        <v>50</v>
      </c>
      <c r="AA550" s="7" t="s">
        <v>1548</v>
      </c>
      <c r="AB550" s="7" t="s">
        <v>1549</v>
      </c>
      <c r="AC550" s="7" t="s">
        <v>80</v>
      </c>
      <c r="AD550" s="3" t="str">
        <f t="shared" si="44"/>
        <v>Ecolab_MCMASTER-CARR SUPPLY COMPANY_540463</v>
      </c>
      <c r="AE550" s="7"/>
      <c r="AF550" s="7"/>
    </row>
    <row r="551" spans="1:32" x14ac:dyDescent="0.35">
      <c r="A551" s="6">
        <v>45146</v>
      </c>
      <c r="B551" s="6">
        <v>45143</v>
      </c>
      <c r="C551" s="7" t="s">
        <v>59</v>
      </c>
      <c r="D551" s="7" t="str">
        <f>VLOOKUP(C551,'Account Allocation'!B:K,10,0)</f>
        <v>Omkar Sagavekar</v>
      </c>
      <c r="E551" s="7" t="s">
        <v>564</v>
      </c>
      <c r="F551" s="7" t="s">
        <v>62</v>
      </c>
      <c r="G551" s="7" t="s">
        <v>850</v>
      </c>
      <c r="H551" s="7" t="s">
        <v>2</v>
      </c>
      <c r="I551" s="7" t="s">
        <v>12</v>
      </c>
      <c r="J551" s="7"/>
      <c r="K551" s="7"/>
      <c r="L551" s="7"/>
      <c r="M551" s="7"/>
      <c r="N551" s="7"/>
      <c r="O551" s="6">
        <f t="shared" si="41"/>
        <v>0</v>
      </c>
      <c r="P551" s="7">
        <f t="shared" si="42"/>
        <v>-32247</v>
      </c>
      <c r="Q551" s="6" t="str">
        <f t="shared" si="43"/>
        <v>0-2 Days Resolution</v>
      </c>
      <c r="R551" s="7" t="str">
        <f t="shared" si="40"/>
        <v>NON-JIRA</v>
      </c>
      <c r="S551" s="7"/>
      <c r="T551" s="7" t="s">
        <v>110</v>
      </c>
      <c r="U551" s="7" t="s">
        <v>49</v>
      </c>
      <c r="V551" s="7">
        <v>8813666211</v>
      </c>
      <c r="W551" s="7" t="s">
        <v>1855</v>
      </c>
      <c r="X551" s="8">
        <v>45143.297222222223</v>
      </c>
      <c r="Y551" s="7">
        <v>540495</v>
      </c>
      <c r="Z551" s="7" t="s">
        <v>50</v>
      </c>
      <c r="AA551" s="7" t="s">
        <v>1550</v>
      </c>
      <c r="AB551" s="7" t="s">
        <v>1551</v>
      </c>
      <c r="AC551" s="7" t="s">
        <v>80</v>
      </c>
      <c r="AD551" s="3" t="str">
        <f t="shared" si="44"/>
        <v>Ecolab_VWR INTERNATIONAL LLC - USA_540495</v>
      </c>
      <c r="AE551" s="7"/>
      <c r="AF551" s="7"/>
    </row>
    <row r="552" spans="1:32" x14ac:dyDescent="0.35">
      <c r="A552" s="6">
        <v>45146</v>
      </c>
      <c r="B552" s="6">
        <v>45143</v>
      </c>
      <c r="C552" s="7" t="s">
        <v>59</v>
      </c>
      <c r="D552" s="7" t="str">
        <f>VLOOKUP(C552,'Account Allocation'!B:K,10,0)</f>
        <v>Omkar Sagavekar</v>
      </c>
      <c r="E552" s="7" t="s">
        <v>565</v>
      </c>
      <c r="F552" s="7" t="s">
        <v>62</v>
      </c>
      <c r="G552" s="7" t="s">
        <v>851</v>
      </c>
      <c r="H552" s="7" t="s">
        <v>2</v>
      </c>
      <c r="I552" s="7" t="s">
        <v>12</v>
      </c>
      <c r="J552" s="7"/>
      <c r="K552" s="7"/>
      <c r="L552" s="7"/>
      <c r="M552" s="7"/>
      <c r="N552" s="7"/>
      <c r="O552" s="6">
        <f t="shared" si="41"/>
        <v>0</v>
      </c>
      <c r="P552" s="7">
        <f t="shared" si="42"/>
        <v>-32247</v>
      </c>
      <c r="Q552" s="6" t="str">
        <f t="shared" si="43"/>
        <v>0-2 Days Resolution</v>
      </c>
      <c r="R552" s="7" t="str">
        <f t="shared" si="40"/>
        <v>NON-JIRA</v>
      </c>
      <c r="S552" s="7"/>
      <c r="T552" s="7" t="s">
        <v>110</v>
      </c>
      <c r="U552" s="7" t="s">
        <v>49</v>
      </c>
      <c r="V552" s="7">
        <v>8813666213</v>
      </c>
      <c r="W552" s="7" t="s">
        <v>1856</v>
      </c>
      <c r="X552" s="8">
        <v>45143.297222222223</v>
      </c>
      <c r="Y552" s="7">
        <v>540495</v>
      </c>
      <c r="Z552" s="7" t="s">
        <v>50</v>
      </c>
      <c r="AA552" s="7" t="s">
        <v>1552</v>
      </c>
      <c r="AB552" s="7" t="s">
        <v>1553</v>
      </c>
      <c r="AC552" s="7" t="s">
        <v>80</v>
      </c>
      <c r="AD552" s="3" t="str">
        <f t="shared" si="44"/>
        <v>Ecolab_VWR INTERNATIONAL LLC - USA_540495</v>
      </c>
      <c r="AE552" s="7"/>
      <c r="AF552" s="7"/>
    </row>
    <row r="553" spans="1:32" x14ac:dyDescent="0.35">
      <c r="A553" s="6">
        <v>45146</v>
      </c>
      <c r="B553" s="6">
        <v>45143</v>
      </c>
      <c r="C553" s="7" t="s">
        <v>59</v>
      </c>
      <c r="D553" s="7" t="str">
        <f>VLOOKUP(C553,'Account Allocation'!B:K,10,0)</f>
        <v>Omkar Sagavekar</v>
      </c>
      <c r="E553" s="7" t="s">
        <v>566</v>
      </c>
      <c r="F553" s="7" t="s">
        <v>62</v>
      </c>
      <c r="G553" s="7" t="s">
        <v>852</v>
      </c>
      <c r="H553" s="7" t="s">
        <v>2</v>
      </c>
      <c r="I553" s="7" t="s">
        <v>12</v>
      </c>
      <c r="J553" s="7"/>
      <c r="K553" s="7"/>
      <c r="L553" s="7"/>
      <c r="M553" s="7"/>
      <c r="N553" s="7"/>
      <c r="O553" s="6">
        <f t="shared" si="41"/>
        <v>0</v>
      </c>
      <c r="P553" s="7">
        <f t="shared" si="42"/>
        <v>-32247</v>
      </c>
      <c r="Q553" s="6" t="str">
        <f t="shared" si="43"/>
        <v>0-2 Days Resolution</v>
      </c>
      <c r="R553" s="7" t="str">
        <f t="shared" si="40"/>
        <v>NON-JIRA</v>
      </c>
      <c r="S553" s="7"/>
      <c r="T553" s="7" t="s">
        <v>110</v>
      </c>
      <c r="U553" s="7" t="s">
        <v>49</v>
      </c>
      <c r="V553" s="7">
        <v>8813666214</v>
      </c>
      <c r="W553" s="7" t="s">
        <v>1857</v>
      </c>
      <c r="X553" s="8">
        <v>45143.297222222223</v>
      </c>
      <c r="Y553" s="7">
        <v>540495</v>
      </c>
      <c r="Z553" s="7" t="s">
        <v>50</v>
      </c>
      <c r="AA553" s="7" t="s">
        <v>1554</v>
      </c>
      <c r="AB553" s="7" t="s">
        <v>1555</v>
      </c>
      <c r="AC553" s="7" t="s">
        <v>80</v>
      </c>
      <c r="AD553" s="3" t="str">
        <f t="shared" si="44"/>
        <v>Ecolab_VWR INTERNATIONAL LLC - USA_540495</v>
      </c>
      <c r="AE553" s="7"/>
      <c r="AF553" s="7"/>
    </row>
    <row r="554" spans="1:32" x14ac:dyDescent="0.35">
      <c r="A554" s="6">
        <v>45146</v>
      </c>
      <c r="B554" s="6">
        <v>45143</v>
      </c>
      <c r="C554" s="7" t="s">
        <v>59</v>
      </c>
      <c r="D554" s="7" t="str">
        <f>VLOOKUP(C554,'Account Allocation'!B:K,10,0)</f>
        <v>Omkar Sagavekar</v>
      </c>
      <c r="E554" s="7" t="s">
        <v>567</v>
      </c>
      <c r="F554" s="7" t="s">
        <v>48</v>
      </c>
      <c r="G554" s="7" t="s">
        <v>853</v>
      </c>
      <c r="H554" s="7" t="s">
        <v>2</v>
      </c>
      <c r="I554" s="7" t="s">
        <v>12</v>
      </c>
      <c r="J554" s="7"/>
      <c r="K554" s="7"/>
      <c r="L554" s="7"/>
      <c r="M554" s="7"/>
      <c r="N554" s="7"/>
      <c r="O554" s="6">
        <f t="shared" si="41"/>
        <v>0</v>
      </c>
      <c r="P554" s="7">
        <f t="shared" si="42"/>
        <v>-32247</v>
      </c>
      <c r="Q554" s="6" t="str">
        <f t="shared" si="43"/>
        <v>0-2 Days Resolution</v>
      </c>
      <c r="R554" s="7" t="str">
        <f t="shared" si="40"/>
        <v>NON-JIRA</v>
      </c>
      <c r="S554" s="7"/>
      <c r="T554" s="7" t="s">
        <v>92</v>
      </c>
      <c r="U554" s="7" t="s">
        <v>49</v>
      </c>
      <c r="V554" s="7">
        <v>9503253157</v>
      </c>
      <c r="W554" s="7" t="s">
        <v>1858</v>
      </c>
      <c r="X554" s="8">
        <v>45143.063888888886</v>
      </c>
      <c r="Y554" s="7">
        <v>540493</v>
      </c>
      <c r="Z554" s="7" t="s">
        <v>50</v>
      </c>
      <c r="AA554" s="7" t="s">
        <v>1557</v>
      </c>
      <c r="AB554" s="7" t="s">
        <v>1558</v>
      </c>
      <c r="AC554" s="7"/>
      <c r="AD554" s="3" t="str">
        <f t="shared" si="44"/>
        <v>Ecolab_BDI_540493</v>
      </c>
      <c r="AE554" s="7"/>
      <c r="AF554" s="7"/>
    </row>
    <row r="555" spans="1:32" x14ac:dyDescent="0.35">
      <c r="A555" s="6">
        <v>45146</v>
      </c>
      <c r="B555" s="6">
        <v>45143</v>
      </c>
      <c r="C555" s="7" t="s">
        <v>59</v>
      </c>
      <c r="D555" s="7" t="str">
        <f>VLOOKUP(C555,'Account Allocation'!B:K,10,0)</f>
        <v>Omkar Sagavekar</v>
      </c>
      <c r="E555" s="7" t="s">
        <v>568</v>
      </c>
      <c r="F555" s="7" t="s">
        <v>62</v>
      </c>
      <c r="G555" s="7" t="s">
        <v>854</v>
      </c>
      <c r="H555" s="7" t="s">
        <v>2</v>
      </c>
      <c r="I555" s="7" t="s">
        <v>12</v>
      </c>
      <c r="J555" s="7"/>
      <c r="K555" s="7"/>
      <c r="L555" s="7"/>
      <c r="M555" s="7"/>
      <c r="N555" s="7"/>
      <c r="O555" s="6">
        <f t="shared" si="41"/>
        <v>0</v>
      </c>
      <c r="P555" s="7">
        <f t="shared" si="42"/>
        <v>-32247</v>
      </c>
      <c r="Q555" s="6" t="str">
        <f t="shared" si="43"/>
        <v>0-2 Days Resolution</v>
      </c>
      <c r="R555" s="7" t="str">
        <f t="shared" si="40"/>
        <v>NON-JIRA</v>
      </c>
      <c r="S555" s="7"/>
      <c r="T555" s="7" t="s">
        <v>65</v>
      </c>
      <c r="U555" s="7" t="s">
        <v>49</v>
      </c>
      <c r="V555" s="7">
        <v>9794061649</v>
      </c>
      <c r="W555" s="7" t="s">
        <v>1859</v>
      </c>
      <c r="X555" s="8">
        <v>45143.334722222222</v>
      </c>
      <c r="Y555" s="7">
        <v>540492</v>
      </c>
      <c r="Z555" s="7" t="s">
        <v>50</v>
      </c>
      <c r="AA555" s="7" t="s">
        <v>1560</v>
      </c>
      <c r="AB555" s="7" t="s">
        <v>1561</v>
      </c>
      <c r="AC555" s="7" t="s">
        <v>80</v>
      </c>
      <c r="AD555" s="3" t="str">
        <f t="shared" si="44"/>
        <v>Ecolab_GRAINGER_540492</v>
      </c>
      <c r="AE555" s="7"/>
      <c r="AF555" s="7"/>
    </row>
    <row r="556" spans="1:32" x14ac:dyDescent="0.35">
      <c r="A556" s="6">
        <v>45146</v>
      </c>
      <c r="B556" s="6">
        <v>45143</v>
      </c>
      <c r="C556" s="7" t="s">
        <v>59</v>
      </c>
      <c r="D556" s="7" t="str">
        <f>VLOOKUP(C556,'Account Allocation'!B:K,10,0)</f>
        <v>Omkar Sagavekar</v>
      </c>
      <c r="E556" s="7" t="s">
        <v>599</v>
      </c>
      <c r="F556" s="7" t="s">
        <v>62</v>
      </c>
      <c r="G556" s="7" t="s">
        <v>885</v>
      </c>
      <c r="H556" s="7" t="s">
        <v>2</v>
      </c>
      <c r="I556" s="7" t="s">
        <v>12</v>
      </c>
      <c r="J556" s="7"/>
      <c r="K556" s="7"/>
      <c r="L556" s="7"/>
      <c r="M556" s="7"/>
      <c r="N556" s="7"/>
      <c r="O556" s="6">
        <f t="shared" si="41"/>
        <v>0</v>
      </c>
      <c r="P556" s="7">
        <f t="shared" si="42"/>
        <v>-32247</v>
      </c>
      <c r="Q556" s="6" t="str">
        <f t="shared" si="43"/>
        <v>0-2 Days Resolution</v>
      </c>
      <c r="R556" s="7" t="str">
        <f t="shared" si="40"/>
        <v>NON-JIRA</v>
      </c>
      <c r="S556" s="7"/>
      <c r="T556" s="7" t="s">
        <v>61</v>
      </c>
      <c r="U556" s="7" t="s">
        <v>49</v>
      </c>
      <c r="V556" s="7" t="s">
        <v>1050</v>
      </c>
      <c r="W556" s="7"/>
      <c r="X556" s="8">
        <v>45143.715277777781</v>
      </c>
      <c r="Y556" s="7">
        <v>540498</v>
      </c>
      <c r="Z556" s="7" t="s">
        <v>50</v>
      </c>
      <c r="AA556" s="7" t="s">
        <v>1632</v>
      </c>
      <c r="AB556" s="7" t="s">
        <v>1633</v>
      </c>
      <c r="AC556" s="7" t="s">
        <v>64</v>
      </c>
      <c r="AD556" s="3" t="str">
        <f t="shared" si="44"/>
        <v>Ecolab_ZORCH INTERNATIONAL, INC._540498</v>
      </c>
      <c r="AE556" s="7"/>
      <c r="AF556" s="7"/>
    </row>
    <row r="557" spans="1:32" x14ac:dyDescent="0.35">
      <c r="A557" s="6">
        <v>45146</v>
      </c>
      <c r="B557" s="6">
        <v>45143</v>
      </c>
      <c r="C557" s="7" t="s">
        <v>66</v>
      </c>
      <c r="D557" s="7" t="str">
        <f>VLOOKUP(C557,'Account Allocation'!B:K,10,0)</f>
        <v>Omkar Sagavekar</v>
      </c>
      <c r="E557" s="7" t="s">
        <v>569</v>
      </c>
      <c r="F557" s="7" t="s">
        <v>62</v>
      </c>
      <c r="G557" s="7" t="s">
        <v>855</v>
      </c>
      <c r="H557" s="7" t="s">
        <v>2</v>
      </c>
      <c r="I557" s="7" t="s">
        <v>12</v>
      </c>
      <c r="J557" s="7"/>
      <c r="K557" s="7"/>
      <c r="L557" s="7"/>
      <c r="M557" s="7"/>
      <c r="N557" s="7"/>
      <c r="O557" s="6">
        <f t="shared" si="41"/>
        <v>0</v>
      </c>
      <c r="P557" s="7">
        <f t="shared" si="42"/>
        <v>-32247</v>
      </c>
      <c r="Q557" s="6" t="str">
        <f t="shared" si="43"/>
        <v>0-2 Days Resolution</v>
      </c>
      <c r="R557" s="7" t="str">
        <f t="shared" si="40"/>
        <v>NON-JIRA</v>
      </c>
      <c r="S557" s="7"/>
      <c r="T557" s="7" t="s">
        <v>67</v>
      </c>
      <c r="U557" s="7" t="s">
        <v>49</v>
      </c>
      <c r="V557" s="7" t="s">
        <v>1019</v>
      </c>
      <c r="W557" s="7">
        <v>4503161596</v>
      </c>
      <c r="X557" s="8">
        <v>45143.297222222223</v>
      </c>
      <c r="Y557" s="7">
        <v>545568</v>
      </c>
      <c r="Z557" s="7" t="s">
        <v>50</v>
      </c>
      <c r="AA557" s="7" t="s">
        <v>1562</v>
      </c>
      <c r="AB557" s="7" t="s">
        <v>1563</v>
      </c>
      <c r="AC557" s="7" t="s">
        <v>80</v>
      </c>
      <c r="AD557" s="3" t="str">
        <f t="shared" si="44"/>
        <v>Kiewit_Amazon Capital Services Inc_545568</v>
      </c>
      <c r="AE557" s="7"/>
      <c r="AF557" s="7"/>
    </row>
    <row r="558" spans="1:32" x14ac:dyDescent="0.35">
      <c r="A558" s="6">
        <v>45146</v>
      </c>
      <c r="B558" s="6">
        <v>45143</v>
      </c>
      <c r="C558" s="7" t="s">
        <v>66</v>
      </c>
      <c r="D558" s="7" t="str">
        <f>VLOOKUP(C558,'Account Allocation'!B:K,10,0)</f>
        <v>Omkar Sagavekar</v>
      </c>
      <c r="E558" s="7" t="s">
        <v>570</v>
      </c>
      <c r="F558" s="7" t="s">
        <v>48</v>
      </c>
      <c r="G558" s="7" t="s">
        <v>856</v>
      </c>
      <c r="H558" s="7" t="s">
        <v>2</v>
      </c>
      <c r="I558" s="7" t="s">
        <v>12</v>
      </c>
      <c r="J558" s="7"/>
      <c r="K558" s="7"/>
      <c r="L558" s="7"/>
      <c r="M558" s="7"/>
      <c r="N558" s="7"/>
      <c r="O558" s="6">
        <f t="shared" si="41"/>
        <v>0</v>
      </c>
      <c r="P558" s="7">
        <f t="shared" si="42"/>
        <v>-32247</v>
      </c>
      <c r="Q558" s="6" t="str">
        <f t="shared" si="43"/>
        <v>0-2 Days Resolution</v>
      </c>
      <c r="R558" s="7" t="str">
        <f t="shared" si="40"/>
        <v>NON-JIRA</v>
      </c>
      <c r="S558" s="7"/>
      <c r="T558" s="7" t="s">
        <v>81</v>
      </c>
      <c r="U558" s="7" t="s">
        <v>49</v>
      </c>
      <c r="V558" s="7">
        <v>4621561993</v>
      </c>
      <c r="W558" s="7">
        <v>4503157242</v>
      </c>
      <c r="X558" s="8">
        <v>45143.303472222222</v>
      </c>
      <c r="Y558" s="7">
        <v>572685</v>
      </c>
      <c r="Z558" s="7" t="s">
        <v>50</v>
      </c>
      <c r="AA558" s="7" t="s">
        <v>1565</v>
      </c>
      <c r="AB558" s="7" t="s">
        <v>1566</v>
      </c>
      <c r="AC558" s="7"/>
      <c r="AD558" s="3" t="str">
        <f t="shared" si="44"/>
        <v>Kiewit_Hilti Inc_572685</v>
      </c>
      <c r="AE558" s="7"/>
      <c r="AF558" s="7"/>
    </row>
    <row r="559" spans="1:32" x14ac:dyDescent="0.35">
      <c r="A559" s="6">
        <v>45146</v>
      </c>
      <c r="B559" s="6">
        <v>45143</v>
      </c>
      <c r="C559" s="7" t="s">
        <v>66</v>
      </c>
      <c r="D559" s="7" t="str">
        <f>VLOOKUP(C559,'Account Allocation'!B:K,10,0)</f>
        <v>Omkar Sagavekar</v>
      </c>
      <c r="E559" s="7" t="s">
        <v>571</v>
      </c>
      <c r="F559" s="7" t="s">
        <v>48</v>
      </c>
      <c r="G559" s="7" t="s">
        <v>857</v>
      </c>
      <c r="H559" s="7" t="s">
        <v>2</v>
      </c>
      <c r="I559" s="7" t="s">
        <v>12</v>
      </c>
      <c r="J559" s="7"/>
      <c r="K559" s="7"/>
      <c r="L559" s="7"/>
      <c r="M559" s="7"/>
      <c r="N559" s="7"/>
      <c r="O559" s="6">
        <f t="shared" si="41"/>
        <v>0</v>
      </c>
      <c r="P559" s="7">
        <f t="shared" si="42"/>
        <v>-32247</v>
      </c>
      <c r="Q559" s="6" t="str">
        <f t="shared" si="43"/>
        <v>0-2 Days Resolution</v>
      </c>
      <c r="R559" s="7" t="str">
        <f t="shared" si="40"/>
        <v>NON-JIRA</v>
      </c>
      <c r="S559" s="7"/>
      <c r="T559" s="7" t="s">
        <v>70</v>
      </c>
      <c r="U559" s="7" t="s">
        <v>49</v>
      </c>
      <c r="V559" s="7">
        <v>12131290</v>
      </c>
      <c r="W559" s="7" t="s">
        <v>1862</v>
      </c>
      <c r="X559" s="8">
        <v>45143.30972222222</v>
      </c>
      <c r="Y559" s="7">
        <v>570280</v>
      </c>
      <c r="Z559" s="7" t="s">
        <v>50</v>
      </c>
      <c r="AA559" s="7" t="s">
        <v>1568</v>
      </c>
      <c r="AB559" s="7" t="s">
        <v>1569</v>
      </c>
      <c r="AC559" s="7"/>
      <c r="AD559" s="3" t="str">
        <f t="shared" si="44"/>
        <v>Kiewit_McMaster-Carr Supply Co_570280</v>
      </c>
      <c r="AE559" s="7"/>
      <c r="AF559" s="7"/>
    </row>
    <row r="560" spans="1:32" x14ac:dyDescent="0.35">
      <c r="A560" s="6">
        <v>45146</v>
      </c>
      <c r="B560" s="6">
        <v>45143</v>
      </c>
      <c r="C560" s="7" t="s">
        <v>66</v>
      </c>
      <c r="D560" s="7" t="str">
        <f>VLOOKUP(C560,'Account Allocation'!B:K,10,0)</f>
        <v>Omkar Sagavekar</v>
      </c>
      <c r="E560" s="7" t="s">
        <v>572</v>
      </c>
      <c r="F560" s="7" t="s">
        <v>48</v>
      </c>
      <c r="G560" s="7" t="s">
        <v>858</v>
      </c>
      <c r="H560" s="7" t="s">
        <v>2</v>
      </c>
      <c r="I560" s="7" t="s">
        <v>12</v>
      </c>
      <c r="J560" s="7"/>
      <c r="K560" s="7"/>
      <c r="L560" s="7"/>
      <c r="M560" s="7"/>
      <c r="N560" s="7"/>
      <c r="O560" s="6">
        <f t="shared" si="41"/>
        <v>0</v>
      </c>
      <c r="P560" s="7">
        <f t="shared" si="42"/>
        <v>-32247</v>
      </c>
      <c r="Q560" s="6" t="str">
        <f t="shared" si="43"/>
        <v>0-2 Days Resolution</v>
      </c>
      <c r="R560" s="7" t="str">
        <f t="shared" si="40"/>
        <v>NON-JIRA</v>
      </c>
      <c r="S560" s="7"/>
      <c r="T560" s="7" t="s">
        <v>70</v>
      </c>
      <c r="U560" s="7" t="s">
        <v>49</v>
      </c>
      <c r="V560" s="7">
        <v>12139918</v>
      </c>
      <c r="W560" s="7" t="s">
        <v>1862</v>
      </c>
      <c r="X560" s="8">
        <v>45143.30972222222</v>
      </c>
      <c r="Y560" s="7">
        <v>570280</v>
      </c>
      <c r="Z560" s="7" t="s">
        <v>50</v>
      </c>
      <c r="AA560" s="7" t="s">
        <v>1570</v>
      </c>
      <c r="AB560" s="7" t="s">
        <v>1571</v>
      </c>
      <c r="AC560" s="7"/>
      <c r="AD560" s="3" t="str">
        <f t="shared" si="44"/>
        <v>Kiewit_McMaster-Carr Supply Co_570280</v>
      </c>
      <c r="AE560" s="7"/>
      <c r="AF560" s="7"/>
    </row>
    <row r="561" spans="1:32" x14ac:dyDescent="0.35">
      <c r="A561" s="6">
        <v>45146</v>
      </c>
      <c r="B561" s="6">
        <v>45143</v>
      </c>
      <c r="C561" s="7" t="s">
        <v>66</v>
      </c>
      <c r="D561" s="7" t="str">
        <f>VLOOKUP(C561,'Account Allocation'!B:K,10,0)</f>
        <v>Omkar Sagavekar</v>
      </c>
      <c r="E561" s="7" t="s">
        <v>573</v>
      </c>
      <c r="F561" s="7" t="s">
        <v>48</v>
      </c>
      <c r="G561" s="7" t="s">
        <v>859</v>
      </c>
      <c r="H561" s="7" t="s">
        <v>2</v>
      </c>
      <c r="I561" s="7" t="s">
        <v>12</v>
      </c>
      <c r="J561" s="7"/>
      <c r="K561" s="7"/>
      <c r="L561" s="7"/>
      <c r="M561" s="7"/>
      <c r="N561" s="7"/>
      <c r="O561" s="6">
        <f t="shared" si="41"/>
        <v>0</v>
      </c>
      <c r="P561" s="7">
        <f t="shared" si="42"/>
        <v>-32247</v>
      </c>
      <c r="Q561" s="6" t="str">
        <f t="shared" si="43"/>
        <v>0-2 Days Resolution</v>
      </c>
      <c r="R561" s="7" t="str">
        <f t="shared" si="40"/>
        <v>NON-JIRA</v>
      </c>
      <c r="S561" s="7"/>
      <c r="T561" s="7" t="s">
        <v>81</v>
      </c>
      <c r="U561" s="7" t="s">
        <v>49</v>
      </c>
      <c r="V561" s="7">
        <v>4621562000</v>
      </c>
      <c r="W561" s="7">
        <v>2086</v>
      </c>
      <c r="X561" s="8">
        <v>45143.303472222222</v>
      </c>
      <c r="Y561" s="7">
        <v>572685</v>
      </c>
      <c r="Z561" s="7" t="s">
        <v>50</v>
      </c>
      <c r="AA561" s="7" t="s">
        <v>1572</v>
      </c>
      <c r="AB561" s="7" t="s">
        <v>1573</v>
      </c>
      <c r="AC561" s="7"/>
      <c r="AD561" s="3" t="str">
        <f t="shared" si="44"/>
        <v>Kiewit_Hilti Inc_572685</v>
      </c>
      <c r="AE561" s="7"/>
      <c r="AF561" s="7"/>
    </row>
    <row r="562" spans="1:32" x14ac:dyDescent="0.35">
      <c r="A562" s="6">
        <v>45146</v>
      </c>
      <c r="B562" s="6">
        <v>45143</v>
      </c>
      <c r="C562" s="7" t="s">
        <v>66</v>
      </c>
      <c r="D562" s="7" t="str">
        <f>VLOOKUP(C562,'Account Allocation'!B:K,10,0)</f>
        <v>Omkar Sagavekar</v>
      </c>
      <c r="E562" s="7" t="s">
        <v>574</v>
      </c>
      <c r="F562" s="7" t="s">
        <v>48</v>
      </c>
      <c r="G562" s="7" t="s">
        <v>860</v>
      </c>
      <c r="H562" s="7" t="s">
        <v>2</v>
      </c>
      <c r="I562" s="7" t="s">
        <v>12</v>
      </c>
      <c r="J562" s="7"/>
      <c r="K562" s="7"/>
      <c r="L562" s="7"/>
      <c r="M562" s="7"/>
      <c r="N562" s="7"/>
      <c r="O562" s="6">
        <f t="shared" si="41"/>
        <v>0</v>
      </c>
      <c r="P562" s="7">
        <f t="shared" si="42"/>
        <v>-32247</v>
      </c>
      <c r="Q562" s="6" t="str">
        <f t="shared" si="43"/>
        <v>0-2 Days Resolution</v>
      </c>
      <c r="R562" s="7" t="str">
        <f t="shared" si="40"/>
        <v>NON-JIRA</v>
      </c>
      <c r="S562" s="7"/>
      <c r="T562" s="7" t="s">
        <v>82</v>
      </c>
      <c r="U562" s="7" t="s">
        <v>49</v>
      </c>
      <c r="V562" s="7">
        <v>9333327991</v>
      </c>
      <c r="W562" s="7">
        <v>4503152263</v>
      </c>
      <c r="X562" s="8">
        <v>45143.304861111108</v>
      </c>
      <c r="Y562" s="7">
        <v>566727</v>
      </c>
      <c r="Z562" s="7" t="s">
        <v>50</v>
      </c>
      <c r="AA562" s="7" t="s">
        <v>1575</v>
      </c>
      <c r="AB562" s="7" t="s">
        <v>1576</v>
      </c>
      <c r="AC562" s="7"/>
      <c r="AD562" s="3" t="str">
        <f t="shared" si="44"/>
        <v>Kiewit_Graybar Electric Company Inc_566727</v>
      </c>
      <c r="AE562" s="7"/>
      <c r="AF562" s="7"/>
    </row>
    <row r="563" spans="1:32" x14ac:dyDescent="0.35">
      <c r="A563" s="6">
        <v>45146</v>
      </c>
      <c r="B563" s="6">
        <v>45143</v>
      </c>
      <c r="C563" s="7" t="s">
        <v>66</v>
      </c>
      <c r="D563" s="7" t="str">
        <f>VLOOKUP(C563,'Account Allocation'!B:K,10,0)</f>
        <v>Omkar Sagavekar</v>
      </c>
      <c r="E563" s="7" t="s">
        <v>575</v>
      </c>
      <c r="F563" s="7" t="s">
        <v>48</v>
      </c>
      <c r="G563" s="7" t="s">
        <v>861</v>
      </c>
      <c r="H563" s="7" t="s">
        <v>2</v>
      </c>
      <c r="I563" s="7" t="s">
        <v>12</v>
      </c>
      <c r="J563" s="7"/>
      <c r="K563" s="7"/>
      <c r="L563" s="7"/>
      <c r="M563" s="7"/>
      <c r="N563" s="7"/>
      <c r="O563" s="6">
        <f t="shared" si="41"/>
        <v>0</v>
      </c>
      <c r="P563" s="7">
        <f t="shared" si="42"/>
        <v>-32247</v>
      </c>
      <c r="Q563" s="6" t="str">
        <f t="shared" si="43"/>
        <v>0-2 Days Resolution</v>
      </c>
      <c r="R563" s="7" t="str">
        <f t="shared" si="40"/>
        <v>NON-JIRA</v>
      </c>
      <c r="S563" s="7"/>
      <c r="T563" s="7" t="s">
        <v>70</v>
      </c>
      <c r="U563" s="7" t="s">
        <v>49</v>
      </c>
      <c r="V563" s="7">
        <v>12141722</v>
      </c>
      <c r="W563" s="7" t="s">
        <v>1862</v>
      </c>
      <c r="X563" s="8">
        <v>45143.311111111114</v>
      </c>
      <c r="Y563" s="7">
        <v>570280</v>
      </c>
      <c r="Z563" s="7" t="s">
        <v>50</v>
      </c>
      <c r="AA563" s="7" t="s">
        <v>1578</v>
      </c>
      <c r="AB563" s="7" t="s">
        <v>1579</v>
      </c>
      <c r="AC563" s="7"/>
      <c r="AD563" s="3" t="str">
        <f t="shared" si="44"/>
        <v>Kiewit_McMaster-Carr Supply Co_570280</v>
      </c>
      <c r="AE563" s="7"/>
      <c r="AF563" s="7"/>
    </row>
    <row r="564" spans="1:32" x14ac:dyDescent="0.35">
      <c r="A564" s="6">
        <v>45146</v>
      </c>
      <c r="B564" s="6">
        <v>45143</v>
      </c>
      <c r="C564" s="7" t="s">
        <v>106</v>
      </c>
      <c r="D564" s="7" t="str">
        <f>VLOOKUP(C564,'Account Allocation'!B:K,10,0)</f>
        <v>Aditya Yadav</v>
      </c>
      <c r="E564" s="7" t="s">
        <v>576</v>
      </c>
      <c r="F564" s="7" t="s">
        <v>62</v>
      </c>
      <c r="G564" s="7" t="s">
        <v>862</v>
      </c>
      <c r="H564" s="7" t="s">
        <v>2</v>
      </c>
      <c r="I564" s="7" t="s">
        <v>12</v>
      </c>
      <c r="J564" s="7"/>
      <c r="K564" s="7"/>
      <c r="L564" s="7"/>
      <c r="M564" s="7"/>
      <c r="N564" s="7"/>
      <c r="O564" s="6">
        <f t="shared" si="41"/>
        <v>0</v>
      </c>
      <c r="P564" s="7">
        <f t="shared" si="42"/>
        <v>-32247</v>
      </c>
      <c r="Q564" s="6" t="str">
        <f t="shared" si="43"/>
        <v>0-2 Days Resolution</v>
      </c>
      <c r="R564" s="7" t="str">
        <f t="shared" si="40"/>
        <v>NON-JIRA</v>
      </c>
      <c r="S564" s="7"/>
      <c r="T564" s="7" t="s">
        <v>89</v>
      </c>
      <c r="U564" s="7" t="s">
        <v>49</v>
      </c>
      <c r="V564" s="7">
        <v>9794634833</v>
      </c>
      <c r="W564" s="7" t="s">
        <v>1865</v>
      </c>
      <c r="X564" s="8">
        <v>45143.381944444445</v>
      </c>
      <c r="Y564" s="7">
        <v>555549</v>
      </c>
      <c r="Z564" s="7" t="s">
        <v>50</v>
      </c>
      <c r="AA564" s="7" t="s">
        <v>1581</v>
      </c>
      <c r="AB564" s="7" t="s">
        <v>1582</v>
      </c>
      <c r="AC564" s="7" t="s">
        <v>64</v>
      </c>
      <c r="AD564" s="3" t="str">
        <f t="shared" si="44"/>
        <v>ChurchandDwight_W W GRAINGER INC_555549</v>
      </c>
      <c r="AE564" s="7"/>
      <c r="AF564" s="7"/>
    </row>
    <row r="565" spans="1:32" x14ac:dyDescent="0.35">
      <c r="A565" s="6">
        <v>45146</v>
      </c>
      <c r="B565" s="6">
        <v>45144</v>
      </c>
      <c r="C565" s="7" t="s">
        <v>52</v>
      </c>
      <c r="D565" s="7" t="str">
        <f>VLOOKUP(C565,'Account Allocation'!B:K,10,0)</f>
        <v>Aditya Yadav</v>
      </c>
      <c r="E565" s="7" t="s">
        <v>598</v>
      </c>
      <c r="F565" s="7" t="s">
        <v>48</v>
      </c>
      <c r="G565" s="7" t="s">
        <v>884</v>
      </c>
      <c r="H565" s="7" t="s">
        <v>2</v>
      </c>
      <c r="I565" s="7" t="s">
        <v>12</v>
      </c>
      <c r="J565" s="7"/>
      <c r="K565" s="7"/>
      <c r="L565" s="7"/>
      <c r="M565" s="7"/>
      <c r="N565" s="7"/>
      <c r="O565" s="6">
        <f t="shared" si="41"/>
        <v>0</v>
      </c>
      <c r="P565" s="7">
        <f t="shared" si="42"/>
        <v>-32247</v>
      </c>
      <c r="Q565" s="6" t="str">
        <f t="shared" si="43"/>
        <v>0-2 Days Resolution</v>
      </c>
      <c r="R565" s="7" t="str">
        <f t="shared" si="40"/>
        <v>NON-JIRA</v>
      </c>
      <c r="S565" s="7"/>
      <c r="T565" s="7" t="s">
        <v>76</v>
      </c>
      <c r="U565" s="7" t="s">
        <v>49</v>
      </c>
      <c r="V565" s="7">
        <v>1753773</v>
      </c>
      <c r="W565" s="7"/>
      <c r="X565" s="8">
        <v>45143.685416666667</v>
      </c>
      <c r="Y565" s="7">
        <v>394448</v>
      </c>
      <c r="Z565" s="7" t="s">
        <v>50</v>
      </c>
      <c r="AA565" s="7" t="s">
        <v>1629</v>
      </c>
      <c r="AB565" s="7" t="s">
        <v>1630</v>
      </c>
      <c r="AC565" s="7"/>
      <c r="AD565" s="3" t="str">
        <f t="shared" si="44"/>
        <v>ABM_DADE PAPER &amp; BAG_394448</v>
      </c>
      <c r="AE565" s="7"/>
      <c r="AF565" s="7"/>
    </row>
    <row r="566" spans="1:32" x14ac:dyDescent="0.35">
      <c r="A566" s="6">
        <v>45146</v>
      </c>
      <c r="B566" s="6">
        <v>45144</v>
      </c>
      <c r="C566" s="7" t="s">
        <v>52</v>
      </c>
      <c r="D566" s="7" t="str">
        <f>VLOOKUP(C566,'Account Allocation'!B:K,10,0)</f>
        <v>Aditya Yadav</v>
      </c>
      <c r="E566" s="7" t="s">
        <v>597</v>
      </c>
      <c r="F566" s="7" t="s">
        <v>48</v>
      </c>
      <c r="G566" s="7" t="s">
        <v>883</v>
      </c>
      <c r="H566" s="7" t="s">
        <v>2</v>
      </c>
      <c r="I566" s="7" t="s">
        <v>12</v>
      </c>
      <c r="J566" s="7"/>
      <c r="K566" s="7"/>
      <c r="L566" s="7"/>
      <c r="M566" s="7"/>
      <c r="N566" s="7"/>
      <c r="O566" s="6">
        <f t="shared" si="41"/>
        <v>0</v>
      </c>
      <c r="P566" s="7">
        <f t="shared" si="42"/>
        <v>-32247</v>
      </c>
      <c r="Q566" s="6" t="str">
        <f t="shared" si="43"/>
        <v>0-2 Days Resolution</v>
      </c>
      <c r="R566" s="7" t="str">
        <f t="shared" si="40"/>
        <v>NON-JIRA</v>
      </c>
      <c r="S566" s="7"/>
      <c r="T566" s="7" t="s">
        <v>76</v>
      </c>
      <c r="U566" s="7" t="s">
        <v>49</v>
      </c>
      <c r="V566" s="7">
        <v>1753716</v>
      </c>
      <c r="W566" s="7"/>
      <c r="X566" s="8">
        <v>45143.685416666667</v>
      </c>
      <c r="Y566" s="7">
        <v>394448</v>
      </c>
      <c r="Z566" s="7" t="s">
        <v>50</v>
      </c>
      <c r="AA566" s="7" t="s">
        <v>1627</v>
      </c>
      <c r="AB566" s="7" t="s">
        <v>1628</v>
      </c>
      <c r="AC566" s="7"/>
      <c r="AD566" s="3" t="str">
        <f t="shared" si="44"/>
        <v>ABM_DADE PAPER &amp; BAG_394448</v>
      </c>
      <c r="AE566" s="7"/>
      <c r="AF566" s="7"/>
    </row>
    <row r="567" spans="1:32" x14ac:dyDescent="0.35">
      <c r="A567" s="6">
        <v>45146</v>
      </c>
      <c r="B567" s="6">
        <v>45144</v>
      </c>
      <c r="C567" s="7" t="s">
        <v>52</v>
      </c>
      <c r="D567" s="7" t="str">
        <f>VLOOKUP(C567,'Account Allocation'!B:K,10,0)</f>
        <v>Aditya Yadav</v>
      </c>
      <c r="E567" s="7" t="s">
        <v>596</v>
      </c>
      <c r="F567" s="7" t="s">
        <v>48</v>
      </c>
      <c r="G567" s="7" t="s">
        <v>882</v>
      </c>
      <c r="H567" s="7" t="s">
        <v>2</v>
      </c>
      <c r="I567" s="7" t="s">
        <v>12</v>
      </c>
      <c r="J567" s="7"/>
      <c r="K567" s="7"/>
      <c r="L567" s="7"/>
      <c r="M567" s="7"/>
      <c r="N567" s="7"/>
      <c r="O567" s="6">
        <f t="shared" si="41"/>
        <v>0</v>
      </c>
      <c r="P567" s="7">
        <f t="shared" si="42"/>
        <v>-32247</v>
      </c>
      <c r="Q567" s="6" t="str">
        <f t="shared" si="43"/>
        <v>0-2 Days Resolution</v>
      </c>
      <c r="R567" s="7" t="str">
        <f t="shared" si="40"/>
        <v>NON-JIRA</v>
      </c>
      <c r="S567" s="7"/>
      <c r="T567" s="7" t="s">
        <v>76</v>
      </c>
      <c r="U567" s="7" t="s">
        <v>49</v>
      </c>
      <c r="V567" s="7">
        <v>1753715</v>
      </c>
      <c r="W567" s="7"/>
      <c r="X567" s="8">
        <v>45143.685416666667</v>
      </c>
      <c r="Y567" s="7">
        <v>394448</v>
      </c>
      <c r="Z567" s="7" t="s">
        <v>50</v>
      </c>
      <c r="AA567" s="7" t="s">
        <v>1625</v>
      </c>
      <c r="AB567" s="7" t="s">
        <v>1626</v>
      </c>
      <c r="AC567" s="7"/>
      <c r="AD567" s="3" t="str">
        <f t="shared" si="44"/>
        <v>ABM_DADE PAPER &amp; BAG_394448</v>
      </c>
      <c r="AE567" s="7"/>
      <c r="AF567" s="7"/>
    </row>
    <row r="568" spans="1:32" x14ac:dyDescent="0.35">
      <c r="A568" s="6">
        <v>45146</v>
      </c>
      <c r="B568" s="6">
        <v>45144</v>
      </c>
      <c r="C568" s="7" t="s">
        <v>52</v>
      </c>
      <c r="D568" s="7" t="str">
        <f>VLOOKUP(C568,'Account Allocation'!B:K,10,0)</f>
        <v>Aditya Yadav</v>
      </c>
      <c r="E568" s="7" t="s">
        <v>595</v>
      </c>
      <c r="F568" s="7" t="s">
        <v>48</v>
      </c>
      <c r="G568" s="7" t="s">
        <v>881</v>
      </c>
      <c r="H568" s="7" t="s">
        <v>2</v>
      </c>
      <c r="I568" s="7" t="s">
        <v>12</v>
      </c>
      <c r="J568" s="7"/>
      <c r="K568" s="7"/>
      <c r="L568" s="7"/>
      <c r="M568" s="7"/>
      <c r="N568" s="7"/>
      <c r="O568" s="6">
        <f t="shared" si="41"/>
        <v>0</v>
      </c>
      <c r="P568" s="7">
        <f t="shared" si="42"/>
        <v>-32247</v>
      </c>
      <c r="Q568" s="6" t="str">
        <f t="shared" si="43"/>
        <v>0-2 Days Resolution</v>
      </c>
      <c r="R568" s="7" t="str">
        <f t="shared" si="40"/>
        <v>NON-JIRA</v>
      </c>
      <c r="S568" s="7"/>
      <c r="T568" s="7" t="s">
        <v>76</v>
      </c>
      <c r="U568" s="7" t="s">
        <v>49</v>
      </c>
      <c r="V568" s="7">
        <v>1753721</v>
      </c>
      <c r="W568" s="7"/>
      <c r="X568" s="8">
        <v>45143.685416666667</v>
      </c>
      <c r="Y568" s="7">
        <v>394448</v>
      </c>
      <c r="Z568" s="7" t="s">
        <v>50</v>
      </c>
      <c r="AA568" s="7" t="s">
        <v>1623</v>
      </c>
      <c r="AB568" s="7" t="s">
        <v>1624</v>
      </c>
      <c r="AC568" s="7"/>
      <c r="AD568" s="3" t="str">
        <f t="shared" si="44"/>
        <v>ABM_DADE PAPER &amp; BAG_394448</v>
      </c>
      <c r="AE568" s="7"/>
      <c r="AF568" s="7"/>
    </row>
    <row r="569" spans="1:32" x14ac:dyDescent="0.35">
      <c r="A569" s="6">
        <v>45146</v>
      </c>
      <c r="B569" s="6">
        <v>45144</v>
      </c>
      <c r="C569" s="7" t="s">
        <v>52</v>
      </c>
      <c r="D569" s="7" t="str">
        <f>VLOOKUP(C569,'Account Allocation'!B:K,10,0)</f>
        <v>Aditya Yadav</v>
      </c>
      <c r="E569" s="7" t="s">
        <v>594</v>
      </c>
      <c r="F569" s="7" t="s">
        <v>48</v>
      </c>
      <c r="G569" s="7" t="s">
        <v>880</v>
      </c>
      <c r="H569" s="7" t="s">
        <v>2</v>
      </c>
      <c r="I569" s="7" t="s">
        <v>12</v>
      </c>
      <c r="J569" s="7"/>
      <c r="K569" s="7"/>
      <c r="L569" s="7"/>
      <c r="M569" s="7"/>
      <c r="N569" s="7"/>
      <c r="O569" s="6">
        <f t="shared" si="41"/>
        <v>0</v>
      </c>
      <c r="P569" s="7">
        <f t="shared" si="42"/>
        <v>-32247</v>
      </c>
      <c r="Q569" s="6" t="str">
        <f t="shared" si="43"/>
        <v>0-2 Days Resolution</v>
      </c>
      <c r="R569" s="7" t="str">
        <f t="shared" si="40"/>
        <v>NON-JIRA</v>
      </c>
      <c r="S569" s="7"/>
      <c r="T569" s="7" t="s">
        <v>76</v>
      </c>
      <c r="U569" s="7" t="s">
        <v>49</v>
      </c>
      <c r="V569" s="7">
        <v>1753714</v>
      </c>
      <c r="W569" s="7"/>
      <c r="X569" s="8">
        <v>45143.685416666667</v>
      </c>
      <c r="Y569" s="7">
        <v>394448</v>
      </c>
      <c r="Z569" s="7" t="s">
        <v>50</v>
      </c>
      <c r="AA569" s="7" t="s">
        <v>1621</v>
      </c>
      <c r="AB569" s="7" t="s">
        <v>1622</v>
      </c>
      <c r="AC569" s="7"/>
      <c r="AD569" s="3" t="str">
        <f t="shared" si="44"/>
        <v>ABM_DADE PAPER &amp; BAG_394448</v>
      </c>
      <c r="AE569" s="7"/>
      <c r="AF569" s="7"/>
    </row>
    <row r="570" spans="1:32" x14ac:dyDescent="0.35">
      <c r="A570" s="6">
        <v>45146</v>
      </c>
      <c r="B570" s="6">
        <v>45144</v>
      </c>
      <c r="C570" s="7" t="s">
        <v>52</v>
      </c>
      <c r="D570" s="7" t="str">
        <f>VLOOKUP(C570,'Account Allocation'!B:K,10,0)</f>
        <v>Aditya Yadav</v>
      </c>
      <c r="E570" s="7" t="s">
        <v>593</v>
      </c>
      <c r="F570" s="7" t="s">
        <v>48</v>
      </c>
      <c r="G570" s="7" t="s">
        <v>879</v>
      </c>
      <c r="H570" s="7" t="s">
        <v>2</v>
      </c>
      <c r="I570" s="7" t="s">
        <v>12</v>
      </c>
      <c r="J570" s="7"/>
      <c r="K570" s="7"/>
      <c r="L570" s="7"/>
      <c r="M570" s="7"/>
      <c r="N570" s="7"/>
      <c r="O570" s="6">
        <f t="shared" si="41"/>
        <v>0</v>
      </c>
      <c r="P570" s="7">
        <f t="shared" si="42"/>
        <v>-32247</v>
      </c>
      <c r="Q570" s="6" t="str">
        <f t="shared" si="43"/>
        <v>0-2 Days Resolution</v>
      </c>
      <c r="R570" s="7" t="str">
        <f t="shared" si="40"/>
        <v>NON-JIRA</v>
      </c>
      <c r="S570" s="7"/>
      <c r="T570" s="7" t="s">
        <v>76</v>
      </c>
      <c r="U570" s="7" t="s">
        <v>49</v>
      </c>
      <c r="V570" s="7">
        <v>1753718</v>
      </c>
      <c r="W570" s="7"/>
      <c r="X570" s="8">
        <v>45143.685416666667</v>
      </c>
      <c r="Y570" s="7">
        <v>394448</v>
      </c>
      <c r="Z570" s="7" t="s">
        <v>50</v>
      </c>
      <c r="AA570" s="7" t="s">
        <v>1619</v>
      </c>
      <c r="AB570" s="7" t="s">
        <v>1620</v>
      </c>
      <c r="AC570" s="7"/>
      <c r="AD570" s="3" t="str">
        <f t="shared" si="44"/>
        <v>ABM_DADE PAPER &amp; BAG_394448</v>
      </c>
      <c r="AE570" s="7"/>
      <c r="AF570" s="7"/>
    </row>
    <row r="571" spans="1:32" x14ac:dyDescent="0.35">
      <c r="A571" s="6">
        <v>45146</v>
      </c>
      <c r="B571" s="6">
        <v>45144</v>
      </c>
      <c r="C571" s="7" t="s">
        <v>52</v>
      </c>
      <c r="D571" s="7" t="str">
        <f>VLOOKUP(C571,'Account Allocation'!B:K,10,0)</f>
        <v>Aditya Yadav</v>
      </c>
      <c r="E571" s="7" t="s">
        <v>592</v>
      </c>
      <c r="F571" s="7" t="s">
        <v>48</v>
      </c>
      <c r="G571" s="7" t="s">
        <v>878</v>
      </c>
      <c r="H571" s="7" t="s">
        <v>2</v>
      </c>
      <c r="I571" s="7" t="s">
        <v>12</v>
      </c>
      <c r="J571" s="7"/>
      <c r="K571" s="7"/>
      <c r="L571" s="7"/>
      <c r="M571" s="7"/>
      <c r="N571" s="7"/>
      <c r="O571" s="6">
        <f t="shared" si="41"/>
        <v>0</v>
      </c>
      <c r="P571" s="7">
        <f t="shared" si="42"/>
        <v>-32247</v>
      </c>
      <c r="Q571" s="6" t="str">
        <f t="shared" si="43"/>
        <v>0-2 Days Resolution</v>
      </c>
      <c r="R571" s="7" t="str">
        <f t="shared" si="40"/>
        <v>NON-JIRA</v>
      </c>
      <c r="S571" s="7"/>
      <c r="T571" s="7" t="s">
        <v>76</v>
      </c>
      <c r="U571" s="7" t="s">
        <v>49</v>
      </c>
      <c r="V571" s="7">
        <v>1753717</v>
      </c>
      <c r="W571" s="7"/>
      <c r="X571" s="8">
        <v>45143.685416666667</v>
      </c>
      <c r="Y571" s="7">
        <v>394448</v>
      </c>
      <c r="Z571" s="7" t="s">
        <v>50</v>
      </c>
      <c r="AA571" s="7" t="s">
        <v>1617</v>
      </c>
      <c r="AB571" s="7" t="s">
        <v>1618</v>
      </c>
      <c r="AC571" s="7"/>
      <c r="AD571" s="3" t="str">
        <f t="shared" si="44"/>
        <v>ABM_DADE PAPER &amp; BAG_394448</v>
      </c>
      <c r="AE571" s="7"/>
      <c r="AF571" s="7"/>
    </row>
    <row r="572" spans="1:32" x14ac:dyDescent="0.35">
      <c r="A572" s="6">
        <v>45146</v>
      </c>
      <c r="B572" s="6">
        <v>45144</v>
      </c>
      <c r="C572" s="7" t="s">
        <v>52</v>
      </c>
      <c r="D572" s="7" t="str">
        <f>VLOOKUP(C572,'Account Allocation'!B:K,10,0)</f>
        <v>Aditya Yadav</v>
      </c>
      <c r="E572" s="7" t="s">
        <v>591</v>
      </c>
      <c r="F572" s="7" t="s">
        <v>48</v>
      </c>
      <c r="G572" s="7" t="s">
        <v>877</v>
      </c>
      <c r="H572" s="7" t="s">
        <v>2</v>
      </c>
      <c r="I572" s="7" t="s">
        <v>12</v>
      </c>
      <c r="J572" s="7"/>
      <c r="K572" s="7"/>
      <c r="L572" s="7"/>
      <c r="M572" s="7"/>
      <c r="N572" s="7"/>
      <c r="O572" s="6">
        <f t="shared" si="41"/>
        <v>0</v>
      </c>
      <c r="P572" s="7">
        <f t="shared" si="42"/>
        <v>-32247</v>
      </c>
      <c r="Q572" s="6" t="str">
        <f t="shared" si="43"/>
        <v>0-2 Days Resolution</v>
      </c>
      <c r="R572" s="7" t="str">
        <f t="shared" si="40"/>
        <v>NON-JIRA</v>
      </c>
      <c r="S572" s="7"/>
      <c r="T572" s="7" t="s">
        <v>76</v>
      </c>
      <c r="U572" s="7" t="s">
        <v>49</v>
      </c>
      <c r="V572" s="7">
        <v>1753737</v>
      </c>
      <c r="W572" s="7"/>
      <c r="X572" s="8">
        <v>45143.685416666667</v>
      </c>
      <c r="Y572" s="7">
        <v>394448</v>
      </c>
      <c r="Z572" s="7" t="s">
        <v>50</v>
      </c>
      <c r="AA572" s="7" t="s">
        <v>1615</v>
      </c>
      <c r="AB572" s="7" t="s">
        <v>1616</v>
      </c>
      <c r="AC572" s="7"/>
      <c r="AD572" s="3" t="str">
        <f t="shared" si="44"/>
        <v>ABM_DADE PAPER &amp; BAG_394448</v>
      </c>
      <c r="AE572" s="7"/>
      <c r="AF572" s="7"/>
    </row>
    <row r="573" spans="1:32" x14ac:dyDescent="0.35">
      <c r="A573" s="6">
        <v>45146</v>
      </c>
      <c r="B573" s="6">
        <v>45144</v>
      </c>
      <c r="C573" s="7" t="s">
        <v>52</v>
      </c>
      <c r="D573" s="7" t="str">
        <f>VLOOKUP(C573,'Account Allocation'!B:K,10,0)</f>
        <v>Aditya Yadav</v>
      </c>
      <c r="E573" s="7" t="s">
        <v>590</v>
      </c>
      <c r="F573" s="7" t="s">
        <v>48</v>
      </c>
      <c r="G573" s="7" t="s">
        <v>876</v>
      </c>
      <c r="H573" s="7" t="s">
        <v>2</v>
      </c>
      <c r="I573" s="7" t="s">
        <v>12</v>
      </c>
      <c r="J573" s="7"/>
      <c r="K573" s="7"/>
      <c r="L573" s="7"/>
      <c r="M573" s="7"/>
      <c r="N573" s="7"/>
      <c r="O573" s="6">
        <f t="shared" si="41"/>
        <v>0</v>
      </c>
      <c r="P573" s="7">
        <f t="shared" si="42"/>
        <v>-32247</v>
      </c>
      <c r="Q573" s="6" t="str">
        <f t="shared" si="43"/>
        <v>0-2 Days Resolution</v>
      </c>
      <c r="R573" s="7" t="str">
        <f t="shared" si="40"/>
        <v>NON-JIRA</v>
      </c>
      <c r="S573" s="7"/>
      <c r="T573" s="7" t="s">
        <v>76</v>
      </c>
      <c r="U573" s="7" t="s">
        <v>49</v>
      </c>
      <c r="V573" s="7">
        <v>1753695</v>
      </c>
      <c r="W573" s="7"/>
      <c r="X573" s="8">
        <v>45143.685416666667</v>
      </c>
      <c r="Y573" s="7">
        <v>394448</v>
      </c>
      <c r="Z573" s="7" t="s">
        <v>50</v>
      </c>
      <c r="AA573" s="7" t="s">
        <v>1613</v>
      </c>
      <c r="AB573" s="7" t="s">
        <v>1614</v>
      </c>
      <c r="AC573" s="7"/>
      <c r="AD573" s="3" t="str">
        <f t="shared" si="44"/>
        <v>ABM_DADE PAPER &amp; BAG_394448</v>
      </c>
      <c r="AE573" s="7"/>
      <c r="AF573" s="7"/>
    </row>
    <row r="574" spans="1:32" x14ac:dyDescent="0.35">
      <c r="A574" s="6">
        <v>45146</v>
      </c>
      <c r="B574" s="6">
        <v>45144</v>
      </c>
      <c r="C574" s="7" t="s">
        <v>52</v>
      </c>
      <c r="D574" s="7" t="str">
        <f>VLOOKUP(C574,'Account Allocation'!B:K,10,0)</f>
        <v>Aditya Yadav</v>
      </c>
      <c r="E574" s="7" t="s">
        <v>589</v>
      </c>
      <c r="F574" s="7" t="s">
        <v>48</v>
      </c>
      <c r="G574" s="7" t="s">
        <v>875</v>
      </c>
      <c r="H574" s="7" t="s">
        <v>2</v>
      </c>
      <c r="I574" s="7" t="s">
        <v>12</v>
      </c>
      <c r="J574" s="7"/>
      <c r="K574" s="7"/>
      <c r="L574" s="7"/>
      <c r="M574" s="7"/>
      <c r="N574" s="7"/>
      <c r="O574" s="6">
        <f t="shared" si="41"/>
        <v>0</v>
      </c>
      <c r="P574" s="7">
        <f t="shared" si="42"/>
        <v>-32247</v>
      </c>
      <c r="Q574" s="6" t="str">
        <f t="shared" si="43"/>
        <v>0-2 Days Resolution</v>
      </c>
      <c r="R574" s="7" t="str">
        <f t="shared" si="40"/>
        <v>NON-JIRA</v>
      </c>
      <c r="S574" s="7"/>
      <c r="T574" s="7" t="s">
        <v>76</v>
      </c>
      <c r="U574" s="7" t="s">
        <v>49</v>
      </c>
      <c r="V574" s="7">
        <v>1753719</v>
      </c>
      <c r="W574" s="7"/>
      <c r="X574" s="8">
        <v>45143.685416666667</v>
      </c>
      <c r="Y574" s="7">
        <v>394448</v>
      </c>
      <c r="Z574" s="7" t="s">
        <v>50</v>
      </c>
      <c r="AA574" s="7" t="s">
        <v>1611</v>
      </c>
      <c r="AB574" s="7" t="s">
        <v>1612</v>
      </c>
      <c r="AC574" s="7"/>
      <c r="AD574" s="3" t="str">
        <f t="shared" si="44"/>
        <v>ABM_DADE PAPER &amp; BAG_394448</v>
      </c>
      <c r="AE574" s="7"/>
      <c r="AF574" s="7"/>
    </row>
    <row r="575" spans="1:32" x14ac:dyDescent="0.35">
      <c r="A575" s="6">
        <v>45146</v>
      </c>
      <c r="B575" s="6">
        <v>45144</v>
      </c>
      <c r="C575" s="7" t="s">
        <v>52</v>
      </c>
      <c r="D575" s="7" t="str">
        <f>VLOOKUP(C575,'Account Allocation'!B:K,10,0)</f>
        <v>Aditya Yadav</v>
      </c>
      <c r="E575" s="7" t="s">
        <v>588</v>
      </c>
      <c r="F575" s="7" t="s">
        <v>48</v>
      </c>
      <c r="G575" s="7" t="s">
        <v>874</v>
      </c>
      <c r="H575" s="7" t="s">
        <v>2</v>
      </c>
      <c r="I575" s="7" t="s">
        <v>12</v>
      </c>
      <c r="J575" s="7"/>
      <c r="K575" s="7"/>
      <c r="L575" s="7"/>
      <c r="M575" s="7"/>
      <c r="N575" s="7"/>
      <c r="O575" s="6">
        <f t="shared" si="41"/>
        <v>0</v>
      </c>
      <c r="P575" s="7">
        <f t="shared" si="42"/>
        <v>-32247</v>
      </c>
      <c r="Q575" s="6" t="str">
        <f t="shared" si="43"/>
        <v>0-2 Days Resolution</v>
      </c>
      <c r="R575" s="7" t="str">
        <f t="shared" si="40"/>
        <v>NON-JIRA</v>
      </c>
      <c r="S575" s="7"/>
      <c r="T575" s="7" t="s">
        <v>76</v>
      </c>
      <c r="U575" s="7" t="s">
        <v>49</v>
      </c>
      <c r="V575" s="7">
        <v>1753736</v>
      </c>
      <c r="W575" s="7"/>
      <c r="X575" s="8">
        <v>45143.685416666667</v>
      </c>
      <c r="Y575" s="7">
        <v>394448</v>
      </c>
      <c r="Z575" s="7" t="s">
        <v>50</v>
      </c>
      <c r="AA575" s="7" t="s">
        <v>1609</v>
      </c>
      <c r="AB575" s="7" t="s">
        <v>1610</v>
      </c>
      <c r="AC575" s="7"/>
      <c r="AD575" s="3" t="str">
        <f t="shared" si="44"/>
        <v>ABM_DADE PAPER &amp; BAG_394448</v>
      </c>
      <c r="AE575" s="7"/>
      <c r="AF575" s="7"/>
    </row>
    <row r="576" spans="1:32" x14ac:dyDescent="0.35">
      <c r="A576" s="6">
        <v>45146</v>
      </c>
      <c r="B576" s="6">
        <v>45144</v>
      </c>
      <c r="C576" s="7" t="s">
        <v>52</v>
      </c>
      <c r="D576" s="7" t="str">
        <f>VLOOKUP(C576,'Account Allocation'!B:K,10,0)</f>
        <v>Aditya Yadav</v>
      </c>
      <c r="E576" s="7" t="s">
        <v>587</v>
      </c>
      <c r="F576" s="7" t="s">
        <v>48</v>
      </c>
      <c r="G576" s="7" t="s">
        <v>873</v>
      </c>
      <c r="H576" s="7" t="s">
        <v>2</v>
      </c>
      <c r="I576" s="7" t="s">
        <v>12</v>
      </c>
      <c r="J576" s="7"/>
      <c r="K576" s="7"/>
      <c r="L576" s="7"/>
      <c r="M576" s="7"/>
      <c r="N576" s="7"/>
      <c r="O576" s="6">
        <f t="shared" si="41"/>
        <v>0</v>
      </c>
      <c r="P576" s="7">
        <f t="shared" si="42"/>
        <v>-32247</v>
      </c>
      <c r="Q576" s="6" t="str">
        <f t="shared" si="43"/>
        <v>0-2 Days Resolution</v>
      </c>
      <c r="R576" s="7" t="str">
        <f t="shared" si="40"/>
        <v>NON-JIRA</v>
      </c>
      <c r="S576" s="7"/>
      <c r="T576" s="7" t="s">
        <v>76</v>
      </c>
      <c r="U576" s="7" t="s">
        <v>49</v>
      </c>
      <c r="V576" s="7">
        <v>1753864</v>
      </c>
      <c r="W576" s="7"/>
      <c r="X576" s="8">
        <v>45143.685416666667</v>
      </c>
      <c r="Y576" s="7">
        <v>394448</v>
      </c>
      <c r="Z576" s="7" t="s">
        <v>50</v>
      </c>
      <c r="AA576" s="7" t="s">
        <v>1607</v>
      </c>
      <c r="AB576" s="7" t="s">
        <v>1608</v>
      </c>
      <c r="AC576" s="7"/>
      <c r="AD576" s="3" t="str">
        <f t="shared" si="44"/>
        <v>ABM_DADE PAPER &amp; BAG_394448</v>
      </c>
      <c r="AE576" s="7"/>
      <c r="AF576" s="7"/>
    </row>
    <row r="577" spans="1:32" x14ac:dyDescent="0.35">
      <c r="A577" s="6">
        <v>45146</v>
      </c>
      <c r="B577" s="6">
        <v>45144</v>
      </c>
      <c r="C577" s="7" t="s">
        <v>52</v>
      </c>
      <c r="D577" s="7" t="str">
        <f>VLOOKUP(C577,'Account Allocation'!B:K,10,0)</f>
        <v>Aditya Yadav</v>
      </c>
      <c r="E577" s="7" t="s">
        <v>586</v>
      </c>
      <c r="F577" s="7" t="s">
        <v>48</v>
      </c>
      <c r="G577" s="7" t="s">
        <v>872</v>
      </c>
      <c r="H577" s="7" t="s">
        <v>2</v>
      </c>
      <c r="I577" s="7" t="s">
        <v>12</v>
      </c>
      <c r="J577" s="7"/>
      <c r="K577" s="7"/>
      <c r="L577" s="7"/>
      <c r="M577" s="7"/>
      <c r="N577" s="7"/>
      <c r="O577" s="6">
        <f t="shared" si="41"/>
        <v>0</v>
      </c>
      <c r="P577" s="7">
        <f t="shared" si="42"/>
        <v>-32247</v>
      </c>
      <c r="Q577" s="6" t="str">
        <f t="shared" si="43"/>
        <v>0-2 Days Resolution</v>
      </c>
      <c r="R577" s="7" t="str">
        <f t="shared" si="40"/>
        <v>NON-JIRA</v>
      </c>
      <c r="S577" s="7"/>
      <c r="T577" s="7" t="s">
        <v>76</v>
      </c>
      <c r="U577" s="7" t="s">
        <v>49</v>
      </c>
      <c r="V577" s="7">
        <v>1753723</v>
      </c>
      <c r="W577" s="7"/>
      <c r="X577" s="8">
        <v>45143.685416666667</v>
      </c>
      <c r="Y577" s="7">
        <v>394448</v>
      </c>
      <c r="Z577" s="7" t="s">
        <v>50</v>
      </c>
      <c r="AA577" s="7" t="s">
        <v>1605</v>
      </c>
      <c r="AB577" s="7" t="s">
        <v>1606</v>
      </c>
      <c r="AC577" s="7"/>
      <c r="AD577" s="3" t="str">
        <f t="shared" si="44"/>
        <v>ABM_DADE PAPER &amp; BAG_394448</v>
      </c>
      <c r="AE577" s="7"/>
      <c r="AF577" s="7"/>
    </row>
    <row r="578" spans="1:32" x14ac:dyDescent="0.35">
      <c r="A578" s="6">
        <v>45146</v>
      </c>
      <c r="B578" s="6">
        <v>45144</v>
      </c>
      <c r="C578" s="7" t="s">
        <v>52</v>
      </c>
      <c r="D578" s="7" t="str">
        <f>VLOOKUP(C578,'Account Allocation'!B:K,10,0)</f>
        <v>Aditya Yadav</v>
      </c>
      <c r="E578" s="7" t="s">
        <v>585</v>
      </c>
      <c r="F578" s="7" t="s">
        <v>48</v>
      </c>
      <c r="G578" s="7" t="s">
        <v>871</v>
      </c>
      <c r="H578" s="7" t="s">
        <v>2</v>
      </c>
      <c r="I578" s="7" t="s">
        <v>12</v>
      </c>
      <c r="J578" s="7"/>
      <c r="K578" s="7"/>
      <c r="L578" s="7"/>
      <c r="M578" s="7"/>
      <c r="N578" s="7"/>
      <c r="O578" s="6">
        <f t="shared" si="41"/>
        <v>0</v>
      </c>
      <c r="P578" s="7">
        <f t="shared" si="42"/>
        <v>-32247</v>
      </c>
      <c r="Q578" s="6" t="str">
        <f t="shared" si="43"/>
        <v>0-2 Days Resolution</v>
      </c>
      <c r="R578" s="7" t="str">
        <f t="shared" si="40"/>
        <v>NON-JIRA</v>
      </c>
      <c r="S578" s="7"/>
      <c r="T578" s="7" t="s">
        <v>76</v>
      </c>
      <c r="U578" s="7" t="s">
        <v>49</v>
      </c>
      <c r="V578" s="7">
        <v>1753720</v>
      </c>
      <c r="W578" s="7"/>
      <c r="X578" s="8">
        <v>45143.685416666667</v>
      </c>
      <c r="Y578" s="7">
        <v>394448</v>
      </c>
      <c r="Z578" s="7" t="s">
        <v>50</v>
      </c>
      <c r="AA578" s="7" t="s">
        <v>1603</v>
      </c>
      <c r="AB578" s="7" t="s">
        <v>1604</v>
      </c>
      <c r="AC578" s="7"/>
      <c r="AD578" s="3" t="str">
        <f t="shared" si="44"/>
        <v>ABM_DADE PAPER &amp; BAG_394448</v>
      </c>
      <c r="AE578" s="7"/>
      <c r="AF578" s="7"/>
    </row>
    <row r="579" spans="1:32" x14ac:dyDescent="0.35">
      <c r="A579" s="6">
        <v>45146</v>
      </c>
      <c r="B579" s="6">
        <v>45144</v>
      </c>
      <c r="C579" s="7" t="s">
        <v>52</v>
      </c>
      <c r="D579" s="7" t="str">
        <f>VLOOKUP(C579,'Account Allocation'!B:K,10,0)</f>
        <v>Aditya Yadav</v>
      </c>
      <c r="E579" s="7" t="s">
        <v>584</v>
      </c>
      <c r="F579" s="7" t="s">
        <v>62</v>
      </c>
      <c r="G579" s="7" t="s">
        <v>870</v>
      </c>
      <c r="H579" s="7" t="s">
        <v>2</v>
      </c>
      <c r="I579" s="7" t="s">
        <v>12</v>
      </c>
      <c r="J579" s="7"/>
      <c r="K579" s="7"/>
      <c r="L579" s="7"/>
      <c r="M579" s="7"/>
      <c r="N579" s="7"/>
      <c r="O579" s="6">
        <f t="shared" si="41"/>
        <v>0</v>
      </c>
      <c r="P579" s="7">
        <f t="shared" si="42"/>
        <v>-32247</v>
      </c>
      <c r="Q579" s="6" t="str">
        <f t="shared" si="43"/>
        <v>0-2 Days Resolution</v>
      </c>
      <c r="R579" s="7" t="str">
        <f t="shared" si="40"/>
        <v>NON-JIRA</v>
      </c>
      <c r="S579" s="7"/>
      <c r="T579" s="7" t="s">
        <v>1034</v>
      </c>
      <c r="U579" s="7" t="s">
        <v>49</v>
      </c>
      <c r="V579" s="7">
        <v>46661717</v>
      </c>
      <c r="W579" s="7" t="s">
        <v>1866</v>
      </c>
      <c r="X579" s="8">
        <v>45143.627083333333</v>
      </c>
      <c r="Y579" s="7">
        <v>455928</v>
      </c>
      <c r="Z579" s="7" t="s">
        <v>50</v>
      </c>
      <c r="AA579" s="7" t="s">
        <v>1600</v>
      </c>
      <c r="AB579" s="7" t="s">
        <v>1601</v>
      </c>
      <c r="AC579" s="7" t="s">
        <v>80</v>
      </c>
      <c r="AD579" s="3" t="str">
        <f t="shared" si="44"/>
        <v>ABM_SHOES FOR CREWS, LLC_455928</v>
      </c>
      <c r="AE579" s="7"/>
      <c r="AF579" s="7"/>
    </row>
    <row r="580" spans="1:32" x14ac:dyDescent="0.35">
      <c r="A580" s="6">
        <v>45146</v>
      </c>
      <c r="B580" s="6">
        <v>45144</v>
      </c>
      <c r="C580" s="7" t="s">
        <v>52</v>
      </c>
      <c r="D580" s="7" t="str">
        <f>VLOOKUP(C580,'Account Allocation'!B:K,10,0)</f>
        <v>Aditya Yadav</v>
      </c>
      <c r="E580" s="7" t="s">
        <v>583</v>
      </c>
      <c r="F580" s="7" t="s">
        <v>62</v>
      </c>
      <c r="G580" s="7" t="s">
        <v>869</v>
      </c>
      <c r="H580" s="7" t="s">
        <v>2</v>
      </c>
      <c r="I580" s="7" t="s">
        <v>12</v>
      </c>
      <c r="J580" s="7"/>
      <c r="K580" s="7"/>
      <c r="L580" s="7"/>
      <c r="M580" s="7"/>
      <c r="N580" s="7"/>
      <c r="O580" s="6">
        <f t="shared" si="41"/>
        <v>0</v>
      </c>
      <c r="P580" s="7">
        <f t="shared" si="42"/>
        <v>-32247</v>
      </c>
      <c r="Q580" s="6" t="str">
        <f t="shared" si="43"/>
        <v>0-2 Days Resolution</v>
      </c>
      <c r="R580" s="7" t="str">
        <f t="shared" si="40"/>
        <v>NON-JIRA</v>
      </c>
      <c r="S580" s="7"/>
      <c r="T580" s="7" t="s">
        <v>76</v>
      </c>
      <c r="U580" s="7" t="s">
        <v>49</v>
      </c>
      <c r="V580" s="7">
        <v>14217794</v>
      </c>
      <c r="W580" s="7"/>
      <c r="X580" s="8">
        <v>45143.4375</v>
      </c>
      <c r="Y580" s="7">
        <v>394448</v>
      </c>
      <c r="Z580" s="7" t="s">
        <v>50</v>
      </c>
      <c r="AA580" s="7" t="s">
        <v>1597</v>
      </c>
      <c r="AB580" s="7" t="s">
        <v>1598</v>
      </c>
      <c r="AC580" s="7" t="s">
        <v>80</v>
      </c>
      <c r="AD580" s="3" t="str">
        <f t="shared" si="44"/>
        <v>ABM_DADE PAPER &amp; BAG_394448</v>
      </c>
      <c r="AE580" s="7"/>
      <c r="AF580" s="7"/>
    </row>
    <row r="581" spans="1:32" x14ac:dyDescent="0.35">
      <c r="A581" s="6">
        <v>45146</v>
      </c>
      <c r="B581" s="6">
        <v>45144</v>
      </c>
      <c r="C581" s="7" t="s">
        <v>52</v>
      </c>
      <c r="D581" s="7" t="str">
        <f>VLOOKUP(C581,'Account Allocation'!B:K,10,0)</f>
        <v>Aditya Yadav</v>
      </c>
      <c r="E581" s="7" t="s">
        <v>582</v>
      </c>
      <c r="F581" s="7" t="s">
        <v>62</v>
      </c>
      <c r="G581" s="7" t="s">
        <v>868</v>
      </c>
      <c r="H581" s="7" t="s">
        <v>2</v>
      </c>
      <c r="I581" s="7" t="s">
        <v>12</v>
      </c>
      <c r="J581" s="7"/>
      <c r="K581" s="7"/>
      <c r="L581" s="7"/>
      <c r="M581" s="7"/>
      <c r="N581" s="7"/>
      <c r="O581" s="6">
        <f t="shared" si="41"/>
        <v>0</v>
      </c>
      <c r="P581" s="7">
        <f t="shared" si="42"/>
        <v>-32247</v>
      </c>
      <c r="Q581" s="6" t="str">
        <f t="shared" si="43"/>
        <v>0-2 Days Resolution</v>
      </c>
      <c r="R581" s="7" t="str">
        <f t="shared" si="40"/>
        <v>NON-JIRA</v>
      </c>
      <c r="S581" s="7"/>
      <c r="T581" s="7" t="s">
        <v>76</v>
      </c>
      <c r="U581" s="7" t="s">
        <v>49</v>
      </c>
      <c r="V581" s="7">
        <v>14222099</v>
      </c>
      <c r="W581" s="7"/>
      <c r="X581" s="8">
        <v>45143.4375</v>
      </c>
      <c r="Y581" s="7">
        <v>394448</v>
      </c>
      <c r="Z581" s="7" t="s">
        <v>50</v>
      </c>
      <c r="AA581" s="7" t="s">
        <v>1595</v>
      </c>
      <c r="AB581" s="7" t="s">
        <v>1596</v>
      </c>
      <c r="AC581" s="7" t="s">
        <v>80</v>
      </c>
      <c r="AD581" s="3" t="str">
        <f t="shared" si="44"/>
        <v>ABM_DADE PAPER &amp; BAG_394448</v>
      </c>
      <c r="AE581" s="7"/>
      <c r="AF581" s="7"/>
    </row>
    <row r="582" spans="1:32" x14ac:dyDescent="0.35">
      <c r="A582" s="6">
        <v>45146</v>
      </c>
      <c r="B582" s="6">
        <v>45144</v>
      </c>
      <c r="C582" s="7" t="s">
        <v>52</v>
      </c>
      <c r="D582" s="7" t="str">
        <f>VLOOKUP(C582,'Account Allocation'!B:K,10,0)</f>
        <v>Aditya Yadav</v>
      </c>
      <c r="E582" s="7" t="s">
        <v>581</v>
      </c>
      <c r="F582" s="7" t="s">
        <v>62</v>
      </c>
      <c r="G582" s="7" t="s">
        <v>867</v>
      </c>
      <c r="H582" s="7" t="s">
        <v>2</v>
      </c>
      <c r="I582" s="7" t="s">
        <v>12</v>
      </c>
      <c r="J582" s="7"/>
      <c r="K582" s="7"/>
      <c r="L582" s="7"/>
      <c r="M582" s="7"/>
      <c r="N582" s="7"/>
      <c r="O582" s="6">
        <f t="shared" si="41"/>
        <v>0</v>
      </c>
      <c r="P582" s="7">
        <f t="shared" si="42"/>
        <v>-32247</v>
      </c>
      <c r="Q582" s="6" t="str">
        <f t="shared" si="43"/>
        <v>0-2 Days Resolution</v>
      </c>
      <c r="R582" s="7" t="str">
        <f t="shared" si="40"/>
        <v>NON-JIRA</v>
      </c>
      <c r="S582" s="7"/>
      <c r="T582" s="7" t="s">
        <v>76</v>
      </c>
      <c r="U582" s="7" t="s">
        <v>49</v>
      </c>
      <c r="V582" s="7">
        <v>14225393</v>
      </c>
      <c r="W582" s="7"/>
      <c r="X582" s="8">
        <v>45143.4375</v>
      </c>
      <c r="Y582" s="7">
        <v>394448</v>
      </c>
      <c r="Z582" s="7" t="s">
        <v>50</v>
      </c>
      <c r="AA582" s="7" t="s">
        <v>1593</v>
      </c>
      <c r="AB582" s="7" t="s">
        <v>1594</v>
      </c>
      <c r="AC582" s="7" t="s">
        <v>80</v>
      </c>
      <c r="AD582" s="3" t="str">
        <f t="shared" si="44"/>
        <v>ABM_DADE PAPER &amp; BAG_394448</v>
      </c>
      <c r="AE582" s="7"/>
      <c r="AF582" s="7"/>
    </row>
    <row r="583" spans="1:32" x14ac:dyDescent="0.35">
      <c r="A583" s="6">
        <v>45146</v>
      </c>
      <c r="B583" s="6">
        <v>45144</v>
      </c>
      <c r="C583" s="7" t="s">
        <v>52</v>
      </c>
      <c r="D583" s="7" t="str">
        <f>VLOOKUP(C583,'Account Allocation'!B:K,10,0)</f>
        <v>Aditya Yadav</v>
      </c>
      <c r="E583" s="7" t="s">
        <v>580</v>
      </c>
      <c r="F583" s="7" t="s">
        <v>48</v>
      </c>
      <c r="G583" s="7" t="s">
        <v>866</v>
      </c>
      <c r="H583" s="7" t="s">
        <v>2</v>
      </c>
      <c r="I583" s="7" t="s">
        <v>12</v>
      </c>
      <c r="J583" s="7"/>
      <c r="K583" s="7"/>
      <c r="L583" s="7"/>
      <c r="M583" s="7"/>
      <c r="N583" s="7"/>
      <c r="O583" s="6">
        <f t="shared" si="41"/>
        <v>0</v>
      </c>
      <c r="P583" s="7">
        <f t="shared" si="42"/>
        <v>-32247</v>
      </c>
      <c r="Q583" s="6" t="str">
        <f t="shared" si="43"/>
        <v>0-2 Days Resolution</v>
      </c>
      <c r="R583" s="7" t="str">
        <f t="shared" ref="R583:R646" si="45">IF(S583="","NON-JIRA","JIRA")</f>
        <v>NON-JIRA</v>
      </c>
      <c r="S583" s="7"/>
      <c r="T583" s="7" t="s">
        <v>76</v>
      </c>
      <c r="U583" s="7" t="s">
        <v>49</v>
      </c>
      <c r="V583" s="7">
        <v>14222621</v>
      </c>
      <c r="W583" s="7"/>
      <c r="X583" s="8">
        <v>45143.436111111114</v>
      </c>
      <c r="Y583" s="7">
        <v>394448</v>
      </c>
      <c r="Z583" s="7" t="s">
        <v>50</v>
      </c>
      <c r="AA583" s="7" t="s">
        <v>1590</v>
      </c>
      <c r="AB583" s="7" t="s">
        <v>1591</v>
      </c>
      <c r="AC583" s="7"/>
      <c r="AD583" s="3" t="str">
        <f t="shared" si="44"/>
        <v>ABM_DADE PAPER &amp; BAG_394448</v>
      </c>
      <c r="AE583" s="7"/>
      <c r="AF583" s="7"/>
    </row>
    <row r="584" spans="1:32" x14ac:dyDescent="0.35">
      <c r="A584" s="6">
        <v>45146</v>
      </c>
      <c r="B584" s="6">
        <v>45144</v>
      </c>
      <c r="C584" s="7" t="s">
        <v>52</v>
      </c>
      <c r="D584" s="7" t="str">
        <f>VLOOKUP(C584,'Account Allocation'!B:K,10,0)</f>
        <v>Aditya Yadav</v>
      </c>
      <c r="E584" s="7" t="s">
        <v>579</v>
      </c>
      <c r="F584" s="7" t="s">
        <v>48</v>
      </c>
      <c r="G584" s="7" t="s">
        <v>865</v>
      </c>
      <c r="H584" s="7" t="s">
        <v>2</v>
      </c>
      <c r="I584" s="7" t="s">
        <v>12</v>
      </c>
      <c r="J584" s="7"/>
      <c r="K584" s="7"/>
      <c r="L584" s="7"/>
      <c r="M584" s="7"/>
      <c r="N584" s="7"/>
      <c r="O584" s="6">
        <f t="shared" ref="O584:O647" si="46">IF(N584&lt;&gt;"",N584,IF(M584&lt;&gt;"",M584,L584))</f>
        <v>0</v>
      </c>
      <c r="P584" s="7">
        <f t="shared" ref="P584:P647" si="47">NETWORKDAYS(A584,O584)</f>
        <v>-32247</v>
      </c>
      <c r="Q584" s="6" t="str">
        <f t="shared" ref="Q584:Q647" si="48">IF(P584&lt;=2,"0-2 Days Resolution",IF(AND(P584&gt;=3,P584&lt;=5),"3 - 5 Days Resoultion",IF(AND(P584&gt;=6,P584&lt;=10),"6 - 10 Days Resolution",IF(AND(P584&gt;=11,P584&lt;=15),"11 - 15 Days Resolution",IF(AND(P584&gt;=16,P584&lt;=20),"16 - 20 Days Resolution",IF(P584&gt;=21,"&gt; 20 Days Resolution"))))))</f>
        <v>0-2 Days Resolution</v>
      </c>
      <c r="R584" s="7" t="str">
        <f t="shared" si="45"/>
        <v>NON-JIRA</v>
      </c>
      <c r="S584" s="7"/>
      <c r="T584" s="7" t="s">
        <v>76</v>
      </c>
      <c r="U584" s="7" t="s">
        <v>49</v>
      </c>
      <c r="V584" s="7">
        <v>14206117</v>
      </c>
      <c r="W584" s="7"/>
      <c r="X584" s="8">
        <v>45143.436111111114</v>
      </c>
      <c r="Y584" s="7">
        <v>394448</v>
      </c>
      <c r="Z584" s="7" t="s">
        <v>50</v>
      </c>
      <c r="AA584" s="7" t="s">
        <v>1588</v>
      </c>
      <c r="AB584" s="7" t="s">
        <v>1589</v>
      </c>
      <c r="AC584" s="7"/>
      <c r="AD584" s="3" t="str">
        <f t="shared" si="44"/>
        <v>ABM_DADE PAPER &amp; BAG_394448</v>
      </c>
      <c r="AE584" s="7"/>
      <c r="AF584" s="7"/>
    </row>
    <row r="585" spans="1:32" x14ac:dyDescent="0.35">
      <c r="A585" s="6">
        <v>45146</v>
      </c>
      <c r="B585" s="6">
        <v>45144</v>
      </c>
      <c r="C585" s="7" t="s">
        <v>52</v>
      </c>
      <c r="D585" s="7" t="str">
        <f>VLOOKUP(C585,'Account Allocation'!B:K,10,0)</f>
        <v>Aditya Yadav</v>
      </c>
      <c r="E585" s="7" t="s">
        <v>578</v>
      </c>
      <c r="F585" s="7" t="s">
        <v>48</v>
      </c>
      <c r="G585" s="7" t="s">
        <v>864</v>
      </c>
      <c r="H585" s="7" t="s">
        <v>2</v>
      </c>
      <c r="I585" s="7" t="s">
        <v>12</v>
      </c>
      <c r="J585" s="7"/>
      <c r="K585" s="7"/>
      <c r="L585" s="7"/>
      <c r="M585" s="7"/>
      <c r="N585" s="7"/>
      <c r="O585" s="6">
        <f t="shared" si="46"/>
        <v>0</v>
      </c>
      <c r="P585" s="7">
        <f t="shared" si="47"/>
        <v>-32247</v>
      </c>
      <c r="Q585" s="6" t="str">
        <f t="shared" si="48"/>
        <v>0-2 Days Resolution</v>
      </c>
      <c r="R585" s="7" t="str">
        <f t="shared" si="45"/>
        <v>NON-JIRA</v>
      </c>
      <c r="S585" s="7"/>
      <c r="T585" s="7" t="s">
        <v>76</v>
      </c>
      <c r="U585" s="7" t="s">
        <v>49</v>
      </c>
      <c r="V585" s="7">
        <v>14224953</v>
      </c>
      <c r="W585" s="7"/>
      <c r="X585" s="8">
        <v>45143.436111111114</v>
      </c>
      <c r="Y585" s="7">
        <v>394448</v>
      </c>
      <c r="Z585" s="7" t="s">
        <v>50</v>
      </c>
      <c r="AA585" s="7" t="s">
        <v>1586</v>
      </c>
      <c r="AB585" s="7" t="s">
        <v>1587</v>
      </c>
      <c r="AC585" s="7"/>
      <c r="AD585" s="3" t="str">
        <f t="shared" ref="AD585:AD648" si="49">CONCATENATE(C585,"_",T585,"_",Y585)</f>
        <v>ABM_DADE PAPER &amp; BAG_394448</v>
      </c>
      <c r="AE585" s="7"/>
      <c r="AF585" s="7"/>
    </row>
    <row r="586" spans="1:32" x14ac:dyDescent="0.35">
      <c r="A586" s="6">
        <v>45146</v>
      </c>
      <c r="B586" s="6">
        <v>45144</v>
      </c>
      <c r="C586" s="7" t="s">
        <v>52</v>
      </c>
      <c r="D586" s="7" t="str">
        <f>VLOOKUP(C586,'Account Allocation'!B:K,10,0)</f>
        <v>Aditya Yadav</v>
      </c>
      <c r="E586" s="7" t="s">
        <v>577</v>
      </c>
      <c r="F586" s="7" t="s">
        <v>48</v>
      </c>
      <c r="G586" s="7" t="s">
        <v>863</v>
      </c>
      <c r="H586" s="7" t="s">
        <v>2</v>
      </c>
      <c r="I586" s="7" t="s">
        <v>12</v>
      </c>
      <c r="J586" s="7"/>
      <c r="K586" s="7"/>
      <c r="L586" s="7"/>
      <c r="M586" s="7"/>
      <c r="N586" s="7"/>
      <c r="O586" s="6">
        <f t="shared" si="46"/>
        <v>0</v>
      </c>
      <c r="P586" s="7">
        <f t="shared" si="47"/>
        <v>-32247</v>
      </c>
      <c r="Q586" s="6" t="str">
        <f t="shared" si="48"/>
        <v>0-2 Days Resolution</v>
      </c>
      <c r="R586" s="7" t="str">
        <f t="shared" si="45"/>
        <v>NON-JIRA</v>
      </c>
      <c r="S586" s="7"/>
      <c r="T586" s="7" t="s">
        <v>76</v>
      </c>
      <c r="U586" s="7" t="s">
        <v>49</v>
      </c>
      <c r="V586" s="7">
        <v>14226458</v>
      </c>
      <c r="W586" s="7"/>
      <c r="X586" s="8">
        <v>45143.436111111114</v>
      </c>
      <c r="Y586" s="7">
        <v>394448</v>
      </c>
      <c r="Z586" s="7" t="s">
        <v>50</v>
      </c>
      <c r="AA586" s="7" t="s">
        <v>1584</v>
      </c>
      <c r="AB586" s="7" t="s">
        <v>1585</v>
      </c>
      <c r="AC586" s="7"/>
      <c r="AD586" s="3" t="str">
        <f t="shared" si="49"/>
        <v>ABM_DADE PAPER &amp; BAG_394448</v>
      </c>
      <c r="AE586" s="7"/>
      <c r="AF586" s="7"/>
    </row>
    <row r="587" spans="1:32" x14ac:dyDescent="0.35">
      <c r="A587" s="6">
        <v>45146</v>
      </c>
      <c r="B587" s="6">
        <v>45144</v>
      </c>
      <c r="C587" s="7" t="s">
        <v>52</v>
      </c>
      <c r="D587" s="7" t="str">
        <f>VLOOKUP(C587,'Account Allocation'!B:K,10,0)</f>
        <v>Aditya Yadav</v>
      </c>
      <c r="E587" s="7" t="s">
        <v>600</v>
      </c>
      <c r="F587" s="7" t="s">
        <v>62</v>
      </c>
      <c r="G587" s="7" t="s">
        <v>886</v>
      </c>
      <c r="H587" s="7" t="s">
        <v>2</v>
      </c>
      <c r="I587" s="7" t="s">
        <v>12</v>
      </c>
      <c r="J587" s="7"/>
      <c r="K587" s="7"/>
      <c r="L587" s="7"/>
      <c r="M587" s="7"/>
      <c r="N587" s="7"/>
      <c r="O587" s="6">
        <f t="shared" si="46"/>
        <v>0</v>
      </c>
      <c r="P587" s="7">
        <f t="shared" si="47"/>
        <v>-32247</v>
      </c>
      <c r="Q587" s="6" t="str">
        <f t="shared" si="48"/>
        <v>0-2 Days Resolution</v>
      </c>
      <c r="R587" s="7" t="str">
        <f t="shared" si="45"/>
        <v>NON-JIRA</v>
      </c>
      <c r="S587" s="7"/>
      <c r="T587" s="7" t="s">
        <v>91</v>
      </c>
      <c r="U587" s="7" t="s">
        <v>49</v>
      </c>
      <c r="V587" s="7" t="s">
        <v>1051</v>
      </c>
      <c r="W587" s="7" t="s">
        <v>1867</v>
      </c>
      <c r="X587" s="8">
        <v>45144.294444444444</v>
      </c>
      <c r="Y587" s="7">
        <v>460103</v>
      </c>
      <c r="Z587" s="7" t="s">
        <v>50</v>
      </c>
      <c r="AA587" s="7" t="s">
        <v>1635</v>
      </c>
      <c r="AB587" s="7" t="s">
        <v>1636</v>
      </c>
      <c r="AC587" s="7" t="s">
        <v>64</v>
      </c>
      <c r="AD587" s="3" t="str">
        <f t="shared" si="49"/>
        <v>ABM_AMAZON CAPITAL SERVICES, INC._460103</v>
      </c>
      <c r="AE587" s="7"/>
      <c r="AF587" s="7"/>
    </row>
    <row r="588" spans="1:32" x14ac:dyDescent="0.35">
      <c r="A588" s="6">
        <v>45146</v>
      </c>
      <c r="B588" s="6">
        <v>45144</v>
      </c>
      <c r="C588" s="7" t="s">
        <v>59</v>
      </c>
      <c r="D588" s="7" t="str">
        <f>VLOOKUP(C588,'Account Allocation'!B:K,10,0)</f>
        <v>Omkar Sagavekar</v>
      </c>
      <c r="E588" s="7" t="s">
        <v>599</v>
      </c>
      <c r="F588" s="7" t="s">
        <v>62</v>
      </c>
      <c r="G588" s="7" t="s">
        <v>885</v>
      </c>
      <c r="H588" s="7" t="s">
        <v>2</v>
      </c>
      <c r="I588" s="7" t="s">
        <v>12</v>
      </c>
      <c r="J588" s="7"/>
      <c r="K588" s="7"/>
      <c r="L588" s="7"/>
      <c r="M588" s="7"/>
      <c r="N588" s="7"/>
      <c r="O588" s="6">
        <f t="shared" si="46"/>
        <v>0</v>
      </c>
      <c r="P588" s="7">
        <f t="shared" si="47"/>
        <v>-32247</v>
      </c>
      <c r="Q588" s="6" t="str">
        <f t="shared" si="48"/>
        <v>0-2 Days Resolution</v>
      </c>
      <c r="R588" s="7" t="str">
        <f t="shared" si="45"/>
        <v>NON-JIRA</v>
      </c>
      <c r="S588" s="7"/>
      <c r="T588" s="7" t="s">
        <v>61</v>
      </c>
      <c r="U588" s="7" t="s">
        <v>49</v>
      </c>
      <c r="V588" s="7" t="s">
        <v>1050</v>
      </c>
      <c r="W588" s="7"/>
      <c r="X588" s="8">
        <v>45143.715277777781</v>
      </c>
      <c r="Y588" s="7">
        <v>540498</v>
      </c>
      <c r="Z588" s="7" t="s">
        <v>50</v>
      </c>
      <c r="AA588" s="7" t="s">
        <v>1632</v>
      </c>
      <c r="AB588" s="7" t="s">
        <v>1633</v>
      </c>
      <c r="AC588" s="7" t="s">
        <v>80</v>
      </c>
      <c r="AD588" s="3" t="str">
        <f t="shared" si="49"/>
        <v>Ecolab_ZORCH INTERNATIONAL, INC._540498</v>
      </c>
      <c r="AE588" s="7"/>
      <c r="AF588" s="7"/>
    </row>
    <row r="589" spans="1:32" x14ac:dyDescent="0.35">
      <c r="A589" s="6">
        <v>45146</v>
      </c>
      <c r="B589" s="6">
        <v>45144</v>
      </c>
      <c r="C589" s="7" t="s">
        <v>66</v>
      </c>
      <c r="D589" s="7" t="str">
        <f>VLOOKUP(C589,'Account Allocation'!B:K,10,0)</f>
        <v>Omkar Sagavekar</v>
      </c>
      <c r="E589" s="7" t="s">
        <v>601</v>
      </c>
      <c r="F589" s="7" t="s">
        <v>62</v>
      </c>
      <c r="G589" s="7" t="s">
        <v>887</v>
      </c>
      <c r="H589" s="7" t="s">
        <v>2</v>
      </c>
      <c r="I589" s="7" t="s">
        <v>12</v>
      </c>
      <c r="J589" s="7"/>
      <c r="K589" s="7"/>
      <c r="L589" s="7"/>
      <c r="M589" s="7"/>
      <c r="N589" s="7"/>
      <c r="O589" s="6">
        <f t="shared" si="46"/>
        <v>0</v>
      </c>
      <c r="P589" s="7">
        <f t="shared" si="47"/>
        <v>-32247</v>
      </c>
      <c r="Q589" s="6" t="str">
        <f t="shared" si="48"/>
        <v>0-2 Days Resolution</v>
      </c>
      <c r="R589" s="7" t="str">
        <f t="shared" si="45"/>
        <v>NON-JIRA</v>
      </c>
      <c r="S589" s="7"/>
      <c r="T589" s="7" t="s">
        <v>67</v>
      </c>
      <c r="U589" s="7" t="s">
        <v>49</v>
      </c>
      <c r="V589" s="7" t="s">
        <v>1052</v>
      </c>
      <c r="W589" s="7">
        <v>4503163226</v>
      </c>
      <c r="X589" s="8">
        <v>45144.203472222223</v>
      </c>
      <c r="Y589" s="7">
        <v>545568</v>
      </c>
      <c r="Z589" s="7" t="s">
        <v>50</v>
      </c>
      <c r="AA589" s="7" t="s">
        <v>1638</v>
      </c>
      <c r="AB589" s="7" t="s">
        <v>1639</v>
      </c>
      <c r="AC589" s="7" t="s">
        <v>64</v>
      </c>
      <c r="AD589" s="3" t="str">
        <f t="shared" si="49"/>
        <v>Kiewit_Amazon Capital Services Inc_545568</v>
      </c>
      <c r="AE589" s="7"/>
      <c r="AF589" s="7"/>
    </row>
    <row r="590" spans="1:32" x14ac:dyDescent="0.35">
      <c r="A590" s="6">
        <v>45146</v>
      </c>
      <c r="B590" s="6">
        <v>45144</v>
      </c>
      <c r="C590" s="7" t="s">
        <v>66</v>
      </c>
      <c r="D590" s="7" t="str">
        <f>VLOOKUP(C590,'Account Allocation'!B:K,10,0)</f>
        <v>Omkar Sagavekar</v>
      </c>
      <c r="E590" s="7" t="s">
        <v>602</v>
      </c>
      <c r="F590" s="7" t="s">
        <v>62</v>
      </c>
      <c r="G590" s="7" t="s">
        <v>888</v>
      </c>
      <c r="H590" s="7" t="s">
        <v>2</v>
      </c>
      <c r="I590" s="7" t="s">
        <v>12</v>
      </c>
      <c r="J590" s="7"/>
      <c r="K590" s="7"/>
      <c r="L590" s="7"/>
      <c r="M590" s="7"/>
      <c r="N590" s="7"/>
      <c r="O590" s="6">
        <f t="shared" si="46"/>
        <v>0</v>
      </c>
      <c r="P590" s="7">
        <f t="shared" si="47"/>
        <v>-32247</v>
      </c>
      <c r="Q590" s="6" t="str">
        <f t="shared" si="48"/>
        <v>0-2 Days Resolution</v>
      </c>
      <c r="R590" s="7" t="str">
        <f t="shared" si="45"/>
        <v>NON-JIRA</v>
      </c>
      <c r="S590" s="7"/>
      <c r="T590" s="7" t="s">
        <v>67</v>
      </c>
      <c r="U590" s="7" t="s">
        <v>49</v>
      </c>
      <c r="V590" s="7" t="s">
        <v>1053</v>
      </c>
      <c r="W590" s="7">
        <v>4503162158</v>
      </c>
      <c r="X590" s="8">
        <v>45144.225694444445</v>
      </c>
      <c r="Y590" s="7">
        <v>545568</v>
      </c>
      <c r="Z590" s="7" t="s">
        <v>50</v>
      </c>
      <c r="AA590" s="7" t="s">
        <v>1641</v>
      </c>
      <c r="AB590" s="7" t="s">
        <v>1642</v>
      </c>
      <c r="AC590" s="7" t="s">
        <v>64</v>
      </c>
      <c r="AD590" s="3" t="str">
        <f t="shared" si="49"/>
        <v>Kiewit_Amazon Capital Services Inc_545568</v>
      </c>
      <c r="AE590" s="7"/>
      <c r="AF590" s="7"/>
    </row>
    <row r="591" spans="1:32" x14ac:dyDescent="0.35">
      <c r="A591" s="6">
        <v>45146</v>
      </c>
      <c r="B591" s="6">
        <v>45144</v>
      </c>
      <c r="C591" s="7" t="s">
        <v>66</v>
      </c>
      <c r="D591" s="7" t="str">
        <f>VLOOKUP(C591,'Account Allocation'!B:K,10,0)</f>
        <v>Omkar Sagavekar</v>
      </c>
      <c r="E591" s="7" t="s">
        <v>603</v>
      </c>
      <c r="F591" s="7" t="s">
        <v>62</v>
      </c>
      <c r="G591" s="7" t="s">
        <v>889</v>
      </c>
      <c r="H591" s="7" t="s">
        <v>2</v>
      </c>
      <c r="I591" s="7" t="s">
        <v>12</v>
      </c>
      <c r="J591" s="7"/>
      <c r="K591" s="7"/>
      <c r="L591" s="7"/>
      <c r="M591" s="7"/>
      <c r="N591" s="7"/>
      <c r="O591" s="6">
        <f t="shared" si="46"/>
        <v>0</v>
      </c>
      <c r="P591" s="7">
        <f t="shared" si="47"/>
        <v>-32247</v>
      </c>
      <c r="Q591" s="6" t="str">
        <f t="shared" si="48"/>
        <v>0-2 Days Resolution</v>
      </c>
      <c r="R591" s="7" t="str">
        <f t="shared" si="45"/>
        <v>NON-JIRA</v>
      </c>
      <c r="S591" s="7"/>
      <c r="T591" s="7" t="s">
        <v>67</v>
      </c>
      <c r="U591" s="7" t="s">
        <v>49</v>
      </c>
      <c r="V591" s="7" t="s">
        <v>1054</v>
      </c>
      <c r="W591" s="7">
        <v>4503161149</v>
      </c>
      <c r="X591" s="8">
        <v>45144.225694444445</v>
      </c>
      <c r="Y591" s="7">
        <v>545568</v>
      </c>
      <c r="Z591" s="7" t="s">
        <v>50</v>
      </c>
      <c r="AA591" s="7" t="s">
        <v>1643</v>
      </c>
      <c r="AB591" s="7" t="s">
        <v>1644</v>
      </c>
      <c r="AC591" s="7" t="s">
        <v>64</v>
      </c>
      <c r="AD591" s="3" t="str">
        <f t="shared" si="49"/>
        <v>Kiewit_Amazon Capital Services Inc_545568</v>
      </c>
      <c r="AE591" s="7"/>
      <c r="AF591" s="7"/>
    </row>
    <row r="592" spans="1:32" x14ac:dyDescent="0.35">
      <c r="A592" s="6">
        <v>45146</v>
      </c>
      <c r="B592" s="6">
        <v>45144</v>
      </c>
      <c r="C592" s="7" t="s">
        <v>66</v>
      </c>
      <c r="D592" s="7" t="str">
        <f>VLOOKUP(C592,'Account Allocation'!B:K,10,0)</f>
        <v>Omkar Sagavekar</v>
      </c>
      <c r="E592" s="7" t="s">
        <v>604</v>
      </c>
      <c r="F592" s="7" t="s">
        <v>62</v>
      </c>
      <c r="G592" s="7" t="s">
        <v>890</v>
      </c>
      <c r="H592" s="7" t="s">
        <v>2</v>
      </c>
      <c r="I592" s="7" t="s">
        <v>12</v>
      </c>
      <c r="J592" s="7"/>
      <c r="K592" s="7"/>
      <c r="L592" s="7"/>
      <c r="M592" s="7"/>
      <c r="N592" s="7"/>
      <c r="O592" s="6">
        <f t="shared" si="46"/>
        <v>0</v>
      </c>
      <c r="P592" s="7">
        <f t="shared" si="47"/>
        <v>-32247</v>
      </c>
      <c r="Q592" s="6" t="str">
        <f t="shared" si="48"/>
        <v>0-2 Days Resolution</v>
      </c>
      <c r="R592" s="7" t="str">
        <f t="shared" si="45"/>
        <v>NON-JIRA</v>
      </c>
      <c r="S592" s="7"/>
      <c r="T592" s="7" t="s">
        <v>67</v>
      </c>
      <c r="U592" s="7" t="s">
        <v>49</v>
      </c>
      <c r="V592" s="7" t="s">
        <v>1055</v>
      </c>
      <c r="W592" s="7">
        <v>4503159064</v>
      </c>
      <c r="X592" s="8">
        <v>45144.234027777777</v>
      </c>
      <c r="Y592" s="7">
        <v>545568</v>
      </c>
      <c r="Z592" s="7" t="s">
        <v>50</v>
      </c>
      <c r="AA592" s="7" t="s">
        <v>1646</v>
      </c>
      <c r="AB592" s="7" t="s">
        <v>1647</v>
      </c>
      <c r="AC592" s="7" t="s">
        <v>64</v>
      </c>
      <c r="AD592" s="3" t="str">
        <f t="shared" si="49"/>
        <v>Kiewit_Amazon Capital Services Inc_545568</v>
      </c>
      <c r="AE592" s="7"/>
      <c r="AF592" s="7"/>
    </row>
    <row r="593" spans="1:32" x14ac:dyDescent="0.35">
      <c r="A593" s="6">
        <v>45146</v>
      </c>
      <c r="B593" s="6">
        <v>45144</v>
      </c>
      <c r="C593" s="7" t="s">
        <v>66</v>
      </c>
      <c r="D593" s="7" t="str">
        <f>VLOOKUP(C593,'Account Allocation'!B:K,10,0)</f>
        <v>Omkar Sagavekar</v>
      </c>
      <c r="E593" s="7" t="s">
        <v>605</v>
      </c>
      <c r="F593" s="7" t="s">
        <v>62</v>
      </c>
      <c r="G593" s="7" t="s">
        <v>891</v>
      </c>
      <c r="H593" s="7" t="s">
        <v>2</v>
      </c>
      <c r="I593" s="7" t="s">
        <v>12</v>
      </c>
      <c r="J593" s="7"/>
      <c r="K593" s="7"/>
      <c r="L593" s="7"/>
      <c r="M593" s="7"/>
      <c r="N593" s="7"/>
      <c r="O593" s="6">
        <f t="shared" si="46"/>
        <v>0</v>
      </c>
      <c r="P593" s="7">
        <f t="shared" si="47"/>
        <v>-32247</v>
      </c>
      <c r="Q593" s="6" t="str">
        <f t="shared" si="48"/>
        <v>0-2 Days Resolution</v>
      </c>
      <c r="R593" s="7" t="str">
        <f t="shared" si="45"/>
        <v>NON-JIRA</v>
      </c>
      <c r="S593" s="7"/>
      <c r="T593" s="7" t="s">
        <v>67</v>
      </c>
      <c r="U593" s="7" t="s">
        <v>49</v>
      </c>
      <c r="V593" s="7" t="s">
        <v>1056</v>
      </c>
      <c r="W593" s="7">
        <v>4503159064</v>
      </c>
      <c r="X593" s="8">
        <v>45144.234027777777</v>
      </c>
      <c r="Y593" s="7">
        <v>545568</v>
      </c>
      <c r="Z593" s="7" t="s">
        <v>50</v>
      </c>
      <c r="AA593" s="7" t="s">
        <v>1648</v>
      </c>
      <c r="AB593" s="7" t="s">
        <v>1649</v>
      </c>
      <c r="AC593" s="7" t="s">
        <v>64</v>
      </c>
      <c r="AD593" s="3" t="str">
        <f t="shared" si="49"/>
        <v>Kiewit_Amazon Capital Services Inc_545568</v>
      </c>
      <c r="AE593" s="7"/>
      <c r="AF593" s="7"/>
    </row>
    <row r="594" spans="1:32" x14ac:dyDescent="0.35">
      <c r="A594" s="6">
        <v>45146</v>
      </c>
      <c r="B594" s="6">
        <v>45144</v>
      </c>
      <c r="C594" s="7" t="s">
        <v>66</v>
      </c>
      <c r="D594" s="7" t="str">
        <f>VLOOKUP(C594,'Account Allocation'!B:K,10,0)</f>
        <v>Omkar Sagavekar</v>
      </c>
      <c r="E594" s="7" t="s">
        <v>606</v>
      </c>
      <c r="F594" s="7" t="s">
        <v>62</v>
      </c>
      <c r="G594" s="7" t="s">
        <v>892</v>
      </c>
      <c r="H594" s="7" t="s">
        <v>2</v>
      </c>
      <c r="I594" s="7" t="s">
        <v>12</v>
      </c>
      <c r="J594" s="7"/>
      <c r="K594" s="7"/>
      <c r="L594" s="7"/>
      <c r="M594" s="7"/>
      <c r="N594" s="7"/>
      <c r="O594" s="6">
        <f t="shared" si="46"/>
        <v>0</v>
      </c>
      <c r="P594" s="7">
        <f t="shared" si="47"/>
        <v>-32247</v>
      </c>
      <c r="Q594" s="6" t="str">
        <f t="shared" si="48"/>
        <v>0-2 Days Resolution</v>
      </c>
      <c r="R594" s="7" t="str">
        <f t="shared" si="45"/>
        <v>NON-JIRA</v>
      </c>
      <c r="S594" s="7"/>
      <c r="T594" s="7" t="s">
        <v>67</v>
      </c>
      <c r="U594" s="7" t="s">
        <v>49</v>
      </c>
      <c r="V594" s="7" t="s">
        <v>1057</v>
      </c>
      <c r="W594" s="7">
        <v>4503163005</v>
      </c>
      <c r="X594" s="8">
        <v>45144.228472222225</v>
      </c>
      <c r="Y594" s="7">
        <v>545568</v>
      </c>
      <c r="Z594" s="7" t="s">
        <v>50</v>
      </c>
      <c r="AA594" s="7" t="s">
        <v>1651</v>
      </c>
      <c r="AB594" s="7" t="s">
        <v>1652</v>
      </c>
      <c r="AC594" s="7" t="s">
        <v>64</v>
      </c>
      <c r="AD594" s="3" t="str">
        <f t="shared" si="49"/>
        <v>Kiewit_Amazon Capital Services Inc_545568</v>
      </c>
      <c r="AE594" s="7"/>
      <c r="AF594" s="7"/>
    </row>
    <row r="595" spans="1:32" x14ac:dyDescent="0.35">
      <c r="A595" s="6">
        <v>45146</v>
      </c>
      <c r="B595" s="6">
        <v>45144</v>
      </c>
      <c r="C595" s="7" t="s">
        <v>52</v>
      </c>
      <c r="D595" s="7" t="str">
        <f>VLOOKUP(C595,'Account Allocation'!B:K,10,0)</f>
        <v>Aditya Yadav</v>
      </c>
      <c r="E595" s="7" t="s">
        <v>600</v>
      </c>
      <c r="F595" s="7" t="s">
        <v>62</v>
      </c>
      <c r="G595" s="7" t="s">
        <v>886</v>
      </c>
      <c r="H595" s="7" t="s">
        <v>2</v>
      </c>
      <c r="I595" s="7" t="s">
        <v>12</v>
      </c>
      <c r="J595" s="7"/>
      <c r="K595" s="7"/>
      <c r="L595" s="7"/>
      <c r="M595" s="7"/>
      <c r="N595" s="7"/>
      <c r="O595" s="6">
        <f t="shared" si="46"/>
        <v>0</v>
      </c>
      <c r="P595" s="7">
        <f t="shared" si="47"/>
        <v>-32247</v>
      </c>
      <c r="Q595" s="6" t="str">
        <f t="shared" si="48"/>
        <v>0-2 Days Resolution</v>
      </c>
      <c r="R595" s="7" t="str">
        <f t="shared" si="45"/>
        <v>NON-JIRA</v>
      </c>
      <c r="S595" s="7"/>
      <c r="T595" s="7" t="s">
        <v>91</v>
      </c>
      <c r="U595" s="7" t="s">
        <v>49</v>
      </c>
      <c r="V595" s="7" t="s">
        <v>1051</v>
      </c>
      <c r="W595" s="7" t="s">
        <v>1867</v>
      </c>
      <c r="X595" s="8">
        <v>45144.294444444444</v>
      </c>
      <c r="Y595" s="7">
        <v>460103</v>
      </c>
      <c r="Z595" s="7" t="s">
        <v>50</v>
      </c>
      <c r="AA595" s="7" t="s">
        <v>1635</v>
      </c>
      <c r="AB595" s="7" t="s">
        <v>1636</v>
      </c>
      <c r="AC595" s="7" t="s">
        <v>64</v>
      </c>
      <c r="AD595" s="3" t="str">
        <f t="shared" si="49"/>
        <v>ABM_AMAZON CAPITAL SERVICES, INC._460103</v>
      </c>
      <c r="AE595" s="7"/>
      <c r="AF595" s="7"/>
    </row>
    <row r="596" spans="1:32" x14ac:dyDescent="0.35">
      <c r="A596" s="6">
        <v>45146</v>
      </c>
      <c r="B596" s="6">
        <v>45144</v>
      </c>
      <c r="C596" s="7" t="s">
        <v>66</v>
      </c>
      <c r="D596" s="7" t="str">
        <f>VLOOKUP(C596,'Account Allocation'!B:K,10,0)</f>
        <v>Omkar Sagavekar</v>
      </c>
      <c r="E596" s="7" t="s">
        <v>601</v>
      </c>
      <c r="F596" s="7" t="s">
        <v>62</v>
      </c>
      <c r="G596" s="7" t="s">
        <v>887</v>
      </c>
      <c r="H596" s="7" t="s">
        <v>2</v>
      </c>
      <c r="I596" s="7" t="s">
        <v>12</v>
      </c>
      <c r="J596" s="7"/>
      <c r="K596" s="7"/>
      <c r="L596" s="7"/>
      <c r="M596" s="7"/>
      <c r="N596" s="7"/>
      <c r="O596" s="6">
        <f t="shared" si="46"/>
        <v>0</v>
      </c>
      <c r="P596" s="7">
        <f t="shared" si="47"/>
        <v>-32247</v>
      </c>
      <c r="Q596" s="6" t="str">
        <f t="shared" si="48"/>
        <v>0-2 Days Resolution</v>
      </c>
      <c r="R596" s="7" t="str">
        <f t="shared" si="45"/>
        <v>NON-JIRA</v>
      </c>
      <c r="S596" s="7"/>
      <c r="T596" s="7" t="s">
        <v>67</v>
      </c>
      <c r="U596" s="7" t="s">
        <v>49</v>
      </c>
      <c r="V596" s="7" t="s">
        <v>1052</v>
      </c>
      <c r="W596" s="7">
        <v>4503163226</v>
      </c>
      <c r="X596" s="8">
        <v>45144.203472222223</v>
      </c>
      <c r="Y596" s="7">
        <v>545568</v>
      </c>
      <c r="Z596" s="7" t="s">
        <v>50</v>
      </c>
      <c r="AA596" s="7" t="s">
        <v>1638</v>
      </c>
      <c r="AB596" s="7" t="s">
        <v>1639</v>
      </c>
      <c r="AC596" s="7" t="s">
        <v>64</v>
      </c>
      <c r="AD596" s="3" t="str">
        <f t="shared" si="49"/>
        <v>Kiewit_Amazon Capital Services Inc_545568</v>
      </c>
      <c r="AE596" s="7"/>
      <c r="AF596" s="7"/>
    </row>
    <row r="597" spans="1:32" x14ac:dyDescent="0.35">
      <c r="A597" s="6">
        <v>45146</v>
      </c>
      <c r="B597" s="6">
        <v>45144</v>
      </c>
      <c r="C597" s="7" t="s">
        <v>66</v>
      </c>
      <c r="D597" s="7" t="str">
        <f>VLOOKUP(C597,'Account Allocation'!B:K,10,0)</f>
        <v>Omkar Sagavekar</v>
      </c>
      <c r="E597" s="7" t="s">
        <v>602</v>
      </c>
      <c r="F597" s="7" t="s">
        <v>62</v>
      </c>
      <c r="G597" s="7" t="s">
        <v>888</v>
      </c>
      <c r="H597" s="7" t="s">
        <v>2</v>
      </c>
      <c r="I597" s="7" t="s">
        <v>12</v>
      </c>
      <c r="J597" s="7"/>
      <c r="K597" s="7"/>
      <c r="L597" s="7"/>
      <c r="M597" s="7"/>
      <c r="N597" s="7"/>
      <c r="O597" s="6">
        <f t="shared" si="46"/>
        <v>0</v>
      </c>
      <c r="P597" s="7">
        <f t="shared" si="47"/>
        <v>-32247</v>
      </c>
      <c r="Q597" s="6" t="str">
        <f t="shared" si="48"/>
        <v>0-2 Days Resolution</v>
      </c>
      <c r="R597" s="7" t="str">
        <f t="shared" si="45"/>
        <v>NON-JIRA</v>
      </c>
      <c r="S597" s="7"/>
      <c r="T597" s="7" t="s">
        <v>67</v>
      </c>
      <c r="U597" s="7" t="s">
        <v>49</v>
      </c>
      <c r="V597" s="7" t="s">
        <v>1053</v>
      </c>
      <c r="W597" s="7">
        <v>4503162158</v>
      </c>
      <c r="X597" s="8">
        <v>45144.225694444445</v>
      </c>
      <c r="Y597" s="7">
        <v>545568</v>
      </c>
      <c r="Z597" s="7" t="s">
        <v>50</v>
      </c>
      <c r="AA597" s="7" t="s">
        <v>1641</v>
      </c>
      <c r="AB597" s="7" t="s">
        <v>1642</v>
      </c>
      <c r="AC597" s="7" t="s">
        <v>64</v>
      </c>
      <c r="AD597" s="3" t="str">
        <f t="shared" si="49"/>
        <v>Kiewit_Amazon Capital Services Inc_545568</v>
      </c>
      <c r="AE597" s="7"/>
      <c r="AF597" s="7"/>
    </row>
    <row r="598" spans="1:32" x14ac:dyDescent="0.35">
      <c r="A598" s="6">
        <v>45146</v>
      </c>
      <c r="B598" s="6">
        <v>45144</v>
      </c>
      <c r="C598" s="7" t="s">
        <v>66</v>
      </c>
      <c r="D598" s="7" t="str">
        <f>VLOOKUP(C598,'Account Allocation'!B:K,10,0)</f>
        <v>Omkar Sagavekar</v>
      </c>
      <c r="E598" s="7" t="s">
        <v>603</v>
      </c>
      <c r="F598" s="7" t="s">
        <v>62</v>
      </c>
      <c r="G598" s="7" t="s">
        <v>889</v>
      </c>
      <c r="H598" s="7" t="s">
        <v>2</v>
      </c>
      <c r="I598" s="7" t="s">
        <v>12</v>
      </c>
      <c r="J598" s="7"/>
      <c r="K598" s="7"/>
      <c r="L598" s="7"/>
      <c r="M598" s="7"/>
      <c r="N598" s="7"/>
      <c r="O598" s="6">
        <f t="shared" si="46"/>
        <v>0</v>
      </c>
      <c r="P598" s="7">
        <f t="shared" si="47"/>
        <v>-32247</v>
      </c>
      <c r="Q598" s="6" t="str">
        <f t="shared" si="48"/>
        <v>0-2 Days Resolution</v>
      </c>
      <c r="R598" s="7" t="str">
        <f t="shared" si="45"/>
        <v>NON-JIRA</v>
      </c>
      <c r="S598" s="7"/>
      <c r="T598" s="7" t="s">
        <v>67</v>
      </c>
      <c r="U598" s="7" t="s">
        <v>49</v>
      </c>
      <c r="V598" s="7" t="s">
        <v>1054</v>
      </c>
      <c r="W598" s="7">
        <v>4503161149</v>
      </c>
      <c r="X598" s="8">
        <v>45144.225694444445</v>
      </c>
      <c r="Y598" s="7">
        <v>545568</v>
      </c>
      <c r="Z598" s="7" t="s">
        <v>50</v>
      </c>
      <c r="AA598" s="7" t="s">
        <v>1643</v>
      </c>
      <c r="AB598" s="7" t="s">
        <v>1644</v>
      </c>
      <c r="AC598" s="7" t="s">
        <v>64</v>
      </c>
      <c r="AD598" s="3" t="str">
        <f t="shared" si="49"/>
        <v>Kiewit_Amazon Capital Services Inc_545568</v>
      </c>
      <c r="AE598" s="7"/>
      <c r="AF598" s="7"/>
    </row>
    <row r="599" spans="1:32" x14ac:dyDescent="0.35">
      <c r="A599" s="6">
        <v>45146</v>
      </c>
      <c r="B599" s="6">
        <v>45144</v>
      </c>
      <c r="C599" s="7" t="s">
        <v>66</v>
      </c>
      <c r="D599" s="7" t="str">
        <f>VLOOKUP(C599,'Account Allocation'!B:K,10,0)</f>
        <v>Omkar Sagavekar</v>
      </c>
      <c r="E599" s="7" t="s">
        <v>604</v>
      </c>
      <c r="F599" s="7" t="s">
        <v>62</v>
      </c>
      <c r="G599" s="7" t="s">
        <v>890</v>
      </c>
      <c r="H599" s="7" t="s">
        <v>2</v>
      </c>
      <c r="I599" s="7" t="s">
        <v>12</v>
      </c>
      <c r="J599" s="7"/>
      <c r="K599" s="7"/>
      <c r="L599" s="7"/>
      <c r="M599" s="7"/>
      <c r="N599" s="7"/>
      <c r="O599" s="6">
        <f t="shared" si="46"/>
        <v>0</v>
      </c>
      <c r="P599" s="7">
        <f t="shared" si="47"/>
        <v>-32247</v>
      </c>
      <c r="Q599" s="6" t="str">
        <f t="shared" si="48"/>
        <v>0-2 Days Resolution</v>
      </c>
      <c r="R599" s="7" t="str">
        <f t="shared" si="45"/>
        <v>NON-JIRA</v>
      </c>
      <c r="S599" s="7"/>
      <c r="T599" s="7" t="s">
        <v>67</v>
      </c>
      <c r="U599" s="7" t="s">
        <v>49</v>
      </c>
      <c r="V599" s="7" t="s">
        <v>1055</v>
      </c>
      <c r="W599" s="7">
        <v>4503159064</v>
      </c>
      <c r="X599" s="8">
        <v>45144.234027777777</v>
      </c>
      <c r="Y599" s="7">
        <v>545568</v>
      </c>
      <c r="Z599" s="7" t="s">
        <v>50</v>
      </c>
      <c r="AA599" s="7" t="s">
        <v>1646</v>
      </c>
      <c r="AB599" s="7" t="s">
        <v>1647</v>
      </c>
      <c r="AC599" s="7" t="s">
        <v>64</v>
      </c>
      <c r="AD599" s="3" t="str">
        <f t="shared" si="49"/>
        <v>Kiewit_Amazon Capital Services Inc_545568</v>
      </c>
      <c r="AE599" s="7"/>
      <c r="AF599" s="7"/>
    </row>
    <row r="600" spans="1:32" x14ac:dyDescent="0.35">
      <c r="A600" s="6">
        <v>45146</v>
      </c>
      <c r="B600" s="6">
        <v>45144</v>
      </c>
      <c r="C600" s="7" t="s">
        <v>66</v>
      </c>
      <c r="D600" s="7" t="str">
        <f>VLOOKUP(C600,'Account Allocation'!B:K,10,0)</f>
        <v>Omkar Sagavekar</v>
      </c>
      <c r="E600" s="7" t="s">
        <v>605</v>
      </c>
      <c r="F600" s="7" t="s">
        <v>62</v>
      </c>
      <c r="G600" s="7" t="s">
        <v>891</v>
      </c>
      <c r="H600" s="7" t="s">
        <v>2</v>
      </c>
      <c r="I600" s="7" t="s">
        <v>12</v>
      </c>
      <c r="J600" s="7"/>
      <c r="K600" s="7"/>
      <c r="L600" s="7"/>
      <c r="M600" s="7"/>
      <c r="N600" s="7"/>
      <c r="O600" s="6">
        <f t="shared" si="46"/>
        <v>0</v>
      </c>
      <c r="P600" s="7">
        <f t="shared" si="47"/>
        <v>-32247</v>
      </c>
      <c r="Q600" s="6" t="str">
        <f t="shared" si="48"/>
        <v>0-2 Days Resolution</v>
      </c>
      <c r="R600" s="7" t="str">
        <f t="shared" si="45"/>
        <v>NON-JIRA</v>
      </c>
      <c r="S600" s="7"/>
      <c r="T600" s="7" t="s">
        <v>67</v>
      </c>
      <c r="U600" s="7" t="s">
        <v>49</v>
      </c>
      <c r="V600" s="7" t="s">
        <v>1056</v>
      </c>
      <c r="W600" s="7">
        <v>4503159064</v>
      </c>
      <c r="X600" s="8">
        <v>45144.234027777777</v>
      </c>
      <c r="Y600" s="7">
        <v>545568</v>
      </c>
      <c r="Z600" s="7" t="s">
        <v>50</v>
      </c>
      <c r="AA600" s="7" t="s">
        <v>1648</v>
      </c>
      <c r="AB600" s="7" t="s">
        <v>1649</v>
      </c>
      <c r="AC600" s="7" t="s">
        <v>64</v>
      </c>
      <c r="AD600" s="3" t="str">
        <f t="shared" si="49"/>
        <v>Kiewit_Amazon Capital Services Inc_545568</v>
      </c>
      <c r="AE600" s="7"/>
      <c r="AF600" s="7"/>
    </row>
    <row r="601" spans="1:32" x14ac:dyDescent="0.35">
      <c r="A601" s="6">
        <v>45146</v>
      </c>
      <c r="B601" s="6">
        <v>45144</v>
      </c>
      <c r="C601" s="7" t="s">
        <v>66</v>
      </c>
      <c r="D601" s="7" t="str">
        <f>VLOOKUP(C601,'Account Allocation'!B:K,10,0)</f>
        <v>Omkar Sagavekar</v>
      </c>
      <c r="E601" s="7" t="s">
        <v>606</v>
      </c>
      <c r="F601" s="7" t="s">
        <v>62</v>
      </c>
      <c r="G601" s="7" t="s">
        <v>892</v>
      </c>
      <c r="H601" s="7" t="s">
        <v>2</v>
      </c>
      <c r="I601" s="7" t="s">
        <v>12</v>
      </c>
      <c r="J601" s="7"/>
      <c r="K601" s="7"/>
      <c r="L601" s="7"/>
      <c r="M601" s="7"/>
      <c r="N601" s="7"/>
      <c r="O601" s="6">
        <f t="shared" si="46"/>
        <v>0</v>
      </c>
      <c r="P601" s="7">
        <f t="shared" si="47"/>
        <v>-32247</v>
      </c>
      <c r="Q601" s="6" t="str">
        <f t="shared" si="48"/>
        <v>0-2 Days Resolution</v>
      </c>
      <c r="R601" s="7" t="str">
        <f t="shared" si="45"/>
        <v>NON-JIRA</v>
      </c>
      <c r="S601" s="7"/>
      <c r="T601" s="7" t="s">
        <v>67</v>
      </c>
      <c r="U601" s="7" t="s">
        <v>49</v>
      </c>
      <c r="V601" s="7" t="s">
        <v>1057</v>
      </c>
      <c r="W601" s="7">
        <v>4503163005</v>
      </c>
      <c r="X601" s="8">
        <v>45144.228472222225</v>
      </c>
      <c r="Y601" s="7">
        <v>545568</v>
      </c>
      <c r="Z601" s="7" t="s">
        <v>50</v>
      </c>
      <c r="AA601" s="7" t="s">
        <v>1651</v>
      </c>
      <c r="AB601" s="7" t="s">
        <v>1652</v>
      </c>
      <c r="AC601" s="7" t="s">
        <v>64</v>
      </c>
      <c r="AD601" s="3" t="str">
        <f t="shared" si="49"/>
        <v>Kiewit_Amazon Capital Services Inc_545568</v>
      </c>
      <c r="AE601" s="7"/>
      <c r="AF601" s="7"/>
    </row>
    <row r="602" spans="1:32" x14ac:dyDescent="0.35">
      <c r="A602" s="6">
        <v>45146</v>
      </c>
      <c r="B602" s="6">
        <v>45145</v>
      </c>
      <c r="C602" s="7" t="s">
        <v>52</v>
      </c>
      <c r="D602" s="7" t="str">
        <f>VLOOKUP(C602,'Account Allocation'!B:K,10,0)</f>
        <v>Aditya Yadav</v>
      </c>
      <c r="E602" s="7" t="s">
        <v>607</v>
      </c>
      <c r="F602" s="7" t="s">
        <v>48</v>
      </c>
      <c r="G602" s="7" t="s">
        <v>893</v>
      </c>
      <c r="H602" s="7" t="s">
        <v>2</v>
      </c>
      <c r="I602" s="7" t="s">
        <v>12</v>
      </c>
      <c r="J602" s="7"/>
      <c r="K602" s="7"/>
      <c r="L602" s="7"/>
      <c r="M602" s="7"/>
      <c r="N602" s="7"/>
      <c r="O602" s="6">
        <f t="shared" si="46"/>
        <v>0</v>
      </c>
      <c r="P602" s="7">
        <f t="shared" si="47"/>
        <v>-32247</v>
      </c>
      <c r="Q602" s="6" t="str">
        <f t="shared" si="48"/>
        <v>0-2 Days Resolution</v>
      </c>
      <c r="R602" s="7" t="str">
        <f t="shared" si="45"/>
        <v>NON-JIRA</v>
      </c>
      <c r="S602" s="7"/>
      <c r="T602" s="7" t="s">
        <v>1058</v>
      </c>
      <c r="U602" s="7" t="s">
        <v>49</v>
      </c>
      <c r="V602" s="7" t="s">
        <v>1059</v>
      </c>
      <c r="W602" s="7" t="s">
        <v>1873</v>
      </c>
      <c r="X602" s="8" t="s">
        <v>1653</v>
      </c>
      <c r="Y602" s="7">
        <v>455688</v>
      </c>
      <c r="Z602" s="7" t="s">
        <v>50</v>
      </c>
      <c r="AA602" s="7" t="s">
        <v>1654</v>
      </c>
      <c r="AB602" s="7" t="s">
        <v>1655</v>
      </c>
      <c r="AC602" s="7"/>
      <c r="AD602" s="3" t="str">
        <f t="shared" si="49"/>
        <v>ABM_LOWES_455688</v>
      </c>
      <c r="AE602" s="7"/>
      <c r="AF602" s="7"/>
    </row>
    <row r="603" spans="1:32" x14ac:dyDescent="0.35">
      <c r="A603" s="6">
        <v>45146</v>
      </c>
      <c r="B603" s="6">
        <v>45145</v>
      </c>
      <c r="C603" s="7" t="s">
        <v>52</v>
      </c>
      <c r="D603" s="7" t="str">
        <f>VLOOKUP(C603,'Account Allocation'!B:K,10,0)</f>
        <v>Aditya Yadav</v>
      </c>
      <c r="E603" s="7" t="s">
        <v>608</v>
      </c>
      <c r="F603" s="7" t="s">
        <v>62</v>
      </c>
      <c r="G603" s="7" t="s">
        <v>894</v>
      </c>
      <c r="H603" s="7" t="s">
        <v>2</v>
      </c>
      <c r="I603" s="7" t="s">
        <v>12</v>
      </c>
      <c r="J603" s="7"/>
      <c r="K603" s="7"/>
      <c r="L603" s="7"/>
      <c r="M603" s="7"/>
      <c r="N603" s="7"/>
      <c r="O603" s="6">
        <f t="shared" si="46"/>
        <v>0</v>
      </c>
      <c r="P603" s="7">
        <f t="shared" si="47"/>
        <v>-32247</v>
      </c>
      <c r="Q603" s="6" t="str">
        <f t="shared" si="48"/>
        <v>0-2 Days Resolution</v>
      </c>
      <c r="R603" s="7" t="str">
        <f t="shared" si="45"/>
        <v>NON-JIRA</v>
      </c>
      <c r="S603" s="7"/>
      <c r="T603" s="7" t="s">
        <v>86</v>
      </c>
      <c r="U603" s="7" t="s">
        <v>49</v>
      </c>
      <c r="V603" s="7" t="s">
        <v>1060</v>
      </c>
      <c r="W603" s="7" t="s">
        <v>1874</v>
      </c>
      <c r="X603" s="8" t="s">
        <v>1656</v>
      </c>
      <c r="Y603" s="7">
        <v>394440</v>
      </c>
      <c r="Z603" s="7" t="s">
        <v>50</v>
      </c>
      <c r="AA603" s="7" t="s">
        <v>1657</v>
      </c>
      <c r="AB603" s="7" t="s">
        <v>1658</v>
      </c>
      <c r="AC603" s="7" t="s">
        <v>64</v>
      </c>
      <c r="AD603" s="3" t="str">
        <f t="shared" si="49"/>
        <v>ABM_SOUTHEASTERN PAPER GROUP INC_394440</v>
      </c>
      <c r="AE603" s="7"/>
      <c r="AF603" s="7"/>
    </row>
    <row r="604" spans="1:32" x14ac:dyDescent="0.35">
      <c r="A604" s="6">
        <v>45146</v>
      </c>
      <c r="B604" s="6">
        <v>45145</v>
      </c>
      <c r="C604" s="7" t="s">
        <v>52</v>
      </c>
      <c r="D604" s="7" t="str">
        <f>VLOOKUP(C604,'Account Allocation'!B:K,10,0)</f>
        <v>Aditya Yadav</v>
      </c>
      <c r="E604" s="7" t="s">
        <v>609</v>
      </c>
      <c r="F604" s="7" t="s">
        <v>48</v>
      </c>
      <c r="G604" s="7" t="s">
        <v>895</v>
      </c>
      <c r="H604" s="7" t="s">
        <v>2</v>
      </c>
      <c r="I604" s="7" t="s">
        <v>12</v>
      </c>
      <c r="J604" s="7"/>
      <c r="K604" s="7"/>
      <c r="L604" s="7"/>
      <c r="M604" s="7"/>
      <c r="N604" s="7"/>
      <c r="O604" s="6">
        <f t="shared" si="46"/>
        <v>0</v>
      </c>
      <c r="P604" s="7">
        <f t="shared" si="47"/>
        <v>-32247</v>
      </c>
      <c r="Q604" s="6" t="str">
        <f t="shared" si="48"/>
        <v>0-2 Days Resolution</v>
      </c>
      <c r="R604" s="7" t="str">
        <f t="shared" si="45"/>
        <v>NON-JIRA</v>
      </c>
      <c r="S604" s="7"/>
      <c r="T604" s="7" t="s">
        <v>55</v>
      </c>
      <c r="U604" s="7" t="s">
        <v>49</v>
      </c>
      <c r="V604" s="7" t="s">
        <v>1061</v>
      </c>
      <c r="W604" s="7" t="s">
        <v>1875</v>
      </c>
      <c r="X604" s="8" t="s">
        <v>1659</v>
      </c>
      <c r="Y604" s="7">
        <v>455644</v>
      </c>
      <c r="Z604" s="7" t="s">
        <v>50</v>
      </c>
      <c r="AA604" s="7" t="s">
        <v>1660</v>
      </c>
      <c r="AB604" s="7" t="s">
        <v>1661</v>
      </c>
      <c r="AC604" s="7"/>
      <c r="AD604" s="3" t="str">
        <f t="shared" si="49"/>
        <v>ABM_WAXIE SANITARY SUPPLY_455644</v>
      </c>
      <c r="AE604" s="7"/>
      <c r="AF604" s="7"/>
    </row>
    <row r="605" spans="1:32" x14ac:dyDescent="0.35">
      <c r="A605" s="6">
        <v>45146</v>
      </c>
      <c r="B605" s="6">
        <v>45145</v>
      </c>
      <c r="C605" s="7" t="s">
        <v>59</v>
      </c>
      <c r="D605" s="7" t="str">
        <f>VLOOKUP(C605,'Account Allocation'!B:K,10,0)</f>
        <v>Omkar Sagavekar</v>
      </c>
      <c r="E605" s="7" t="s">
        <v>610</v>
      </c>
      <c r="F605" s="7" t="s">
        <v>62</v>
      </c>
      <c r="G605" s="7" t="s">
        <v>896</v>
      </c>
      <c r="H605" s="7" t="s">
        <v>2</v>
      </c>
      <c r="I605" s="7" t="s">
        <v>12</v>
      </c>
      <c r="J605" s="7"/>
      <c r="K605" s="7"/>
      <c r="L605" s="7"/>
      <c r="M605" s="7"/>
      <c r="N605" s="7"/>
      <c r="O605" s="6">
        <f t="shared" si="46"/>
        <v>0</v>
      </c>
      <c r="P605" s="7">
        <f t="shared" si="47"/>
        <v>-32247</v>
      </c>
      <c r="Q605" s="6" t="str">
        <f t="shared" si="48"/>
        <v>0-2 Days Resolution</v>
      </c>
      <c r="R605" s="7" t="str">
        <f t="shared" si="45"/>
        <v>NON-JIRA</v>
      </c>
      <c r="S605" s="7"/>
      <c r="T605" s="7" t="s">
        <v>61</v>
      </c>
      <c r="U605" s="7" t="s">
        <v>49</v>
      </c>
      <c r="V605" s="7" t="s">
        <v>1062</v>
      </c>
      <c r="W605" s="7"/>
      <c r="X605" s="8" t="s">
        <v>1662</v>
      </c>
      <c r="Y605" s="7">
        <v>540498</v>
      </c>
      <c r="Z605" s="7" t="s">
        <v>50</v>
      </c>
      <c r="AA605" s="7" t="s">
        <v>1663</v>
      </c>
      <c r="AB605" s="7" t="s">
        <v>1664</v>
      </c>
      <c r="AC605" s="7" t="s">
        <v>64</v>
      </c>
      <c r="AD605" s="3" t="str">
        <f t="shared" si="49"/>
        <v>Ecolab_ZORCH INTERNATIONAL, INC._540498</v>
      </c>
      <c r="AE605" s="7"/>
      <c r="AF605" s="7"/>
    </row>
    <row r="606" spans="1:32" x14ac:dyDescent="0.35">
      <c r="A606" s="6">
        <v>45146</v>
      </c>
      <c r="B606" s="6">
        <v>45145</v>
      </c>
      <c r="C606" s="7" t="s">
        <v>59</v>
      </c>
      <c r="D606" s="7" t="str">
        <f>VLOOKUP(C606,'Account Allocation'!B:K,10,0)</f>
        <v>Omkar Sagavekar</v>
      </c>
      <c r="E606" s="7" t="s">
        <v>611</v>
      </c>
      <c r="F606" s="7" t="s">
        <v>48</v>
      </c>
      <c r="G606" s="7" t="s">
        <v>897</v>
      </c>
      <c r="H606" s="7" t="s">
        <v>2</v>
      </c>
      <c r="I606" s="7" t="s">
        <v>12</v>
      </c>
      <c r="J606" s="7"/>
      <c r="K606" s="7"/>
      <c r="L606" s="7"/>
      <c r="M606" s="7"/>
      <c r="N606" s="7"/>
      <c r="O606" s="6">
        <f t="shared" si="46"/>
        <v>0</v>
      </c>
      <c r="P606" s="7">
        <f t="shared" si="47"/>
        <v>-32247</v>
      </c>
      <c r="Q606" s="6" t="str">
        <f t="shared" si="48"/>
        <v>0-2 Days Resolution</v>
      </c>
      <c r="R606" s="7" t="str">
        <f t="shared" si="45"/>
        <v>NON-JIRA</v>
      </c>
      <c r="S606" s="7"/>
      <c r="T606" s="7" t="s">
        <v>61</v>
      </c>
      <c r="U606" s="7" t="s">
        <v>49</v>
      </c>
      <c r="V606" s="7" t="s">
        <v>1063</v>
      </c>
      <c r="W606" s="7"/>
      <c r="X606" s="8" t="s">
        <v>1662</v>
      </c>
      <c r="Y606" s="7">
        <v>540498</v>
      </c>
      <c r="Z606" s="7" t="s">
        <v>50</v>
      </c>
      <c r="AA606" s="7" t="s">
        <v>1665</v>
      </c>
      <c r="AB606" s="7" t="s">
        <v>1666</v>
      </c>
      <c r="AC606" s="7"/>
      <c r="AD606" s="3" t="str">
        <f t="shared" si="49"/>
        <v>Ecolab_ZORCH INTERNATIONAL, INC._540498</v>
      </c>
      <c r="AE606" s="7"/>
      <c r="AF606" s="7"/>
    </row>
    <row r="607" spans="1:32" x14ac:dyDescent="0.35">
      <c r="A607" s="6">
        <v>45146</v>
      </c>
      <c r="B607" s="6">
        <v>45145</v>
      </c>
      <c r="C607" s="7" t="s">
        <v>66</v>
      </c>
      <c r="D607" s="7" t="str">
        <f>VLOOKUP(C607,'Account Allocation'!B:K,10,0)</f>
        <v>Omkar Sagavekar</v>
      </c>
      <c r="E607" s="7" t="s">
        <v>612</v>
      </c>
      <c r="F607" s="7" t="s">
        <v>62</v>
      </c>
      <c r="G607" s="7" t="s">
        <v>898</v>
      </c>
      <c r="H607" s="7" t="s">
        <v>2</v>
      </c>
      <c r="I607" s="7" t="s">
        <v>12</v>
      </c>
      <c r="J607" s="7"/>
      <c r="K607" s="7"/>
      <c r="L607" s="7"/>
      <c r="M607" s="7"/>
      <c r="N607" s="7"/>
      <c r="O607" s="6">
        <f t="shared" si="46"/>
        <v>0</v>
      </c>
      <c r="P607" s="7">
        <f t="shared" si="47"/>
        <v>-32247</v>
      </c>
      <c r="Q607" s="6" t="str">
        <f t="shared" si="48"/>
        <v>0-2 Days Resolution</v>
      </c>
      <c r="R607" s="7" t="str">
        <f t="shared" si="45"/>
        <v>NON-JIRA</v>
      </c>
      <c r="S607" s="7"/>
      <c r="T607" s="7" t="s">
        <v>67</v>
      </c>
      <c r="U607" s="7" t="s">
        <v>49</v>
      </c>
      <c r="V607" s="7" t="s">
        <v>1064</v>
      </c>
      <c r="W607" s="7" t="s">
        <v>1876</v>
      </c>
      <c r="X607" s="8" t="s">
        <v>1667</v>
      </c>
      <c r="Y607" s="7">
        <v>545568</v>
      </c>
      <c r="Z607" s="7" t="s">
        <v>50</v>
      </c>
      <c r="AA607" s="7" t="s">
        <v>1668</v>
      </c>
      <c r="AB607" s="7" t="s">
        <v>1669</v>
      </c>
      <c r="AC607" s="7" t="s">
        <v>64</v>
      </c>
      <c r="AD607" s="3" t="str">
        <f t="shared" si="49"/>
        <v>Kiewit_Amazon Capital Services Inc_545568</v>
      </c>
      <c r="AE607" s="7"/>
      <c r="AF607" s="7"/>
    </row>
    <row r="608" spans="1:32" x14ac:dyDescent="0.35">
      <c r="A608" s="6">
        <v>45146</v>
      </c>
      <c r="B608" s="6">
        <v>45145</v>
      </c>
      <c r="C608" s="7" t="s">
        <v>66</v>
      </c>
      <c r="D608" s="7" t="str">
        <f>VLOOKUP(C608,'Account Allocation'!B:K,10,0)</f>
        <v>Omkar Sagavekar</v>
      </c>
      <c r="E608" s="7" t="s">
        <v>613</v>
      </c>
      <c r="F608" s="7" t="s">
        <v>48</v>
      </c>
      <c r="G608" s="7" t="s">
        <v>686</v>
      </c>
      <c r="H608" s="7" t="s">
        <v>2</v>
      </c>
      <c r="I608" s="7" t="s">
        <v>12</v>
      </c>
      <c r="J608" s="7"/>
      <c r="K608" s="7"/>
      <c r="L608" s="7"/>
      <c r="M608" s="7"/>
      <c r="N608" s="7"/>
      <c r="O608" s="6">
        <f t="shared" si="46"/>
        <v>0</v>
      </c>
      <c r="P608" s="7">
        <f t="shared" si="47"/>
        <v>-32247</v>
      </c>
      <c r="Q608" s="6" t="str">
        <f t="shared" si="48"/>
        <v>0-2 Days Resolution</v>
      </c>
      <c r="R608" s="7" t="str">
        <f t="shared" si="45"/>
        <v>NON-JIRA</v>
      </c>
      <c r="S608" s="7"/>
      <c r="T608" s="7" t="s">
        <v>67</v>
      </c>
      <c r="U608" s="7" t="s">
        <v>56</v>
      </c>
      <c r="V608" s="7" t="s">
        <v>1065</v>
      </c>
      <c r="W608" s="7"/>
      <c r="X608" s="8" t="s">
        <v>1670</v>
      </c>
      <c r="Y608" s="7">
        <v>545568</v>
      </c>
      <c r="Z608" s="7" t="s">
        <v>57</v>
      </c>
      <c r="AA608" s="7" t="s">
        <v>1671</v>
      </c>
      <c r="AB608" s="7" t="s">
        <v>1672</v>
      </c>
      <c r="AC608" s="7"/>
      <c r="AD608" s="3" t="str">
        <f t="shared" si="49"/>
        <v>Kiewit_Amazon Capital Services Inc_545568</v>
      </c>
      <c r="AE608" s="7"/>
      <c r="AF608" s="7"/>
    </row>
    <row r="609" spans="1:32" x14ac:dyDescent="0.35">
      <c r="A609" s="6">
        <v>45146</v>
      </c>
      <c r="B609" s="6">
        <v>45145</v>
      </c>
      <c r="C609" s="7" t="s">
        <v>66</v>
      </c>
      <c r="D609" s="7" t="str">
        <f>VLOOKUP(C609,'Account Allocation'!B:K,10,0)</f>
        <v>Omkar Sagavekar</v>
      </c>
      <c r="E609" s="7" t="s">
        <v>614</v>
      </c>
      <c r="F609" s="7" t="s">
        <v>48</v>
      </c>
      <c r="G609" s="7" t="s">
        <v>899</v>
      </c>
      <c r="H609" s="7" t="s">
        <v>2</v>
      </c>
      <c r="I609" s="7" t="s">
        <v>12</v>
      </c>
      <c r="J609" s="7"/>
      <c r="K609" s="7"/>
      <c r="L609" s="7"/>
      <c r="M609" s="7"/>
      <c r="N609" s="7"/>
      <c r="O609" s="6">
        <f t="shared" si="46"/>
        <v>0</v>
      </c>
      <c r="P609" s="7">
        <f t="shared" si="47"/>
        <v>-32247</v>
      </c>
      <c r="Q609" s="6" t="str">
        <f t="shared" si="48"/>
        <v>0-2 Days Resolution</v>
      </c>
      <c r="R609" s="7" t="str">
        <f t="shared" si="45"/>
        <v>NON-JIRA</v>
      </c>
      <c r="S609" s="7"/>
      <c r="T609" s="7" t="s">
        <v>69</v>
      </c>
      <c r="U609" s="7" t="s">
        <v>49</v>
      </c>
      <c r="V609" s="7" t="s">
        <v>1066</v>
      </c>
      <c r="W609" s="7" t="s">
        <v>355</v>
      </c>
      <c r="X609" s="8" t="s">
        <v>1673</v>
      </c>
      <c r="Y609" s="7">
        <v>571544</v>
      </c>
      <c r="Z609" s="7" t="s">
        <v>50</v>
      </c>
      <c r="AA609" s="7" t="s">
        <v>1674</v>
      </c>
      <c r="AB609" s="7" t="s">
        <v>1675</v>
      </c>
      <c r="AC609" s="7"/>
      <c r="AD609" s="3" t="str">
        <f t="shared" si="49"/>
        <v>Kiewit_Fastenal Company_571544</v>
      </c>
      <c r="AE609" s="7"/>
      <c r="AF609" s="7"/>
    </row>
    <row r="610" spans="1:32" x14ac:dyDescent="0.35">
      <c r="A610" s="6">
        <v>45146</v>
      </c>
      <c r="B610" s="6">
        <v>45145</v>
      </c>
      <c r="C610" s="7" t="s">
        <v>52</v>
      </c>
      <c r="D610" s="7" t="str">
        <f>VLOOKUP(C610,'Account Allocation'!B:K,10,0)</f>
        <v>Aditya Yadav</v>
      </c>
      <c r="E610" s="7" t="s">
        <v>607</v>
      </c>
      <c r="F610" s="7" t="s">
        <v>48</v>
      </c>
      <c r="G610" s="7" t="s">
        <v>893</v>
      </c>
      <c r="H610" s="7" t="s">
        <v>2</v>
      </c>
      <c r="I610" s="7" t="s">
        <v>12</v>
      </c>
      <c r="J610" s="7"/>
      <c r="K610" s="7"/>
      <c r="L610" s="7"/>
      <c r="M610" s="7"/>
      <c r="N610" s="7"/>
      <c r="O610" s="6">
        <f t="shared" si="46"/>
        <v>0</v>
      </c>
      <c r="P610" s="7">
        <f t="shared" si="47"/>
        <v>-32247</v>
      </c>
      <c r="Q610" s="6" t="str">
        <f t="shared" si="48"/>
        <v>0-2 Days Resolution</v>
      </c>
      <c r="R610" s="7" t="str">
        <f t="shared" si="45"/>
        <v>NON-JIRA</v>
      </c>
      <c r="S610" s="7"/>
      <c r="T610" s="7" t="s">
        <v>1058</v>
      </c>
      <c r="U610" s="7" t="s">
        <v>49</v>
      </c>
      <c r="V610" s="7" t="s">
        <v>1059</v>
      </c>
      <c r="W610" s="7" t="s">
        <v>1873</v>
      </c>
      <c r="X610" s="8">
        <v>45145.268055555556</v>
      </c>
      <c r="Y610" s="7">
        <v>455688</v>
      </c>
      <c r="Z610" s="7" t="s">
        <v>50</v>
      </c>
      <c r="AA610" s="7" t="s">
        <v>1654</v>
      </c>
      <c r="AB610" s="7" t="s">
        <v>1655</v>
      </c>
      <c r="AC610" s="7"/>
      <c r="AD610" s="3" t="str">
        <f t="shared" si="49"/>
        <v>ABM_LOWES_455688</v>
      </c>
      <c r="AE610" s="7"/>
      <c r="AF610" s="7"/>
    </row>
    <row r="611" spans="1:32" x14ac:dyDescent="0.35">
      <c r="A611" s="6">
        <v>45146</v>
      </c>
      <c r="B611" s="6">
        <v>45145</v>
      </c>
      <c r="C611" s="7" t="s">
        <v>52</v>
      </c>
      <c r="D611" s="7" t="str">
        <f>VLOOKUP(C611,'Account Allocation'!B:K,10,0)</f>
        <v>Aditya Yadav</v>
      </c>
      <c r="E611" s="7" t="s">
        <v>607</v>
      </c>
      <c r="F611" s="7" t="s">
        <v>48</v>
      </c>
      <c r="G611" s="7" t="s">
        <v>893</v>
      </c>
      <c r="H611" s="7" t="s">
        <v>2</v>
      </c>
      <c r="I611" s="7" t="s">
        <v>12</v>
      </c>
      <c r="J611" s="7"/>
      <c r="K611" s="7"/>
      <c r="L611" s="7"/>
      <c r="M611" s="7"/>
      <c r="N611" s="7"/>
      <c r="O611" s="6">
        <f t="shared" si="46"/>
        <v>0</v>
      </c>
      <c r="P611" s="7">
        <f t="shared" si="47"/>
        <v>-32247</v>
      </c>
      <c r="Q611" s="6" t="str">
        <f t="shared" si="48"/>
        <v>0-2 Days Resolution</v>
      </c>
      <c r="R611" s="7" t="str">
        <f t="shared" si="45"/>
        <v>NON-JIRA</v>
      </c>
      <c r="S611" s="7"/>
      <c r="T611" s="7" t="s">
        <v>1058</v>
      </c>
      <c r="U611" s="7" t="s">
        <v>49</v>
      </c>
      <c r="V611" s="7" t="s">
        <v>1059</v>
      </c>
      <c r="W611" s="7" t="s">
        <v>1873</v>
      </c>
      <c r="X611" s="8">
        <v>45145.268055555556</v>
      </c>
      <c r="Y611" s="7">
        <v>455688</v>
      </c>
      <c r="Z611" s="7" t="s">
        <v>50</v>
      </c>
      <c r="AA611" s="7" t="s">
        <v>1654</v>
      </c>
      <c r="AB611" s="7" t="s">
        <v>1655</v>
      </c>
      <c r="AC611" s="7"/>
      <c r="AD611" s="3" t="str">
        <f t="shared" si="49"/>
        <v>ABM_LOWES_455688</v>
      </c>
      <c r="AE611" s="7"/>
      <c r="AF611" s="7"/>
    </row>
    <row r="612" spans="1:32" x14ac:dyDescent="0.35">
      <c r="A612" s="6">
        <v>45146</v>
      </c>
      <c r="B612" s="6">
        <v>45145</v>
      </c>
      <c r="C612" s="7" t="s">
        <v>52</v>
      </c>
      <c r="D612" s="7" t="str">
        <f>VLOOKUP(C612,'Account Allocation'!B:K,10,0)</f>
        <v>Aditya Yadav</v>
      </c>
      <c r="E612" s="7" t="s">
        <v>608</v>
      </c>
      <c r="F612" s="7" t="s">
        <v>62</v>
      </c>
      <c r="G612" s="7" t="s">
        <v>894</v>
      </c>
      <c r="H612" s="7" t="s">
        <v>2</v>
      </c>
      <c r="I612" s="7" t="s">
        <v>12</v>
      </c>
      <c r="J612" s="7"/>
      <c r="K612" s="7"/>
      <c r="L612" s="7"/>
      <c r="M612" s="7"/>
      <c r="N612" s="7"/>
      <c r="O612" s="6">
        <f t="shared" si="46"/>
        <v>0</v>
      </c>
      <c r="P612" s="7">
        <f t="shared" si="47"/>
        <v>-32247</v>
      </c>
      <c r="Q612" s="6" t="str">
        <f t="shared" si="48"/>
        <v>0-2 Days Resolution</v>
      </c>
      <c r="R612" s="7" t="str">
        <f t="shared" si="45"/>
        <v>NON-JIRA</v>
      </c>
      <c r="S612" s="7"/>
      <c r="T612" s="7" t="s">
        <v>86</v>
      </c>
      <c r="U612" s="7" t="s">
        <v>49</v>
      </c>
      <c r="V612" s="7">
        <v>5958934</v>
      </c>
      <c r="W612" s="7" t="s">
        <v>1874</v>
      </c>
      <c r="X612" s="8">
        <v>45145.567361111112</v>
      </c>
      <c r="Y612" s="7">
        <v>394440</v>
      </c>
      <c r="Z612" s="7" t="s">
        <v>50</v>
      </c>
      <c r="AA612" s="7" t="s">
        <v>1657</v>
      </c>
      <c r="AB612" s="7" t="s">
        <v>1658</v>
      </c>
      <c r="AC612" s="7" t="s">
        <v>64</v>
      </c>
      <c r="AD612" s="3" t="str">
        <f t="shared" si="49"/>
        <v>ABM_SOUTHEASTERN PAPER GROUP INC_394440</v>
      </c>
      <c r="AE612" s="7"/>
      <c r="AF612" s="7"/>
    </row>
    <row r="613" spans="1:32" x14ac:dyDescent="0.35">
      <c r="A613" s="6">
        <v>45146</v>
      </c>
      <c r="B613" s="6">
        <v>45145</v>
      </c>
      <c r="C613" s="7" t="s">
        <v>52</v>
      </c>
      <c r="D613" s="7" t="str">
        <f>VLOOKUP(C613,'Account Allocation'!B:K,10,0)</f>
        <v>Aditya Yadav</v>
      </c>
      <c r="E613" s="7" t="s">
        <v>609</v>
      </c>
      <c r="F613" s="7" t="s">
        <v>48</v>
      </c>
      <c r="G613" s="7" t="s">
        <v>895</v>
      </c>
      <c r="H613" s="7" t="s">
        <v>2</v>
      </c>
      <c r="I613" s="7" t="s">
        <v>12</v>
      </c>
      <c r="J613" s="7"/>
      <c r="K613" s="7"/>
      <c r="L613" s="7"/>
      <c r="M613" s="7"/>
      <c r="N613" s="7"/>
      <c r="O613" s="6">
        <f t="shared" si="46"/>
        <v>0</v>
      </c>
      <c r="P613" s="7">
        <f t="shared" si="47"/>
        <v>-32247</v>
      </c>
      <c r="Q613" s="6" t="str">
        <f t="shared" si="48"/>
        <v>0-2 Days Resolution</v>
      </c>
      <c r="R613" s="7" t="str">
        <f t="shared" si="45"/>
        <v>NON-JIRA</v>
      </c>
      <c r="S613" s="7"/>
      <c r="T613" s="7" t="s">
        <v>55</v>
      </c>
      <c r="U613" s="7" t="s">
        <v>49</v>
      </c>
      <c r="V613" s="7">
        <v>81885731</v>
      </c>
      <c r="W613" s="7" t="s">
        <v>1875</v>
      </c>
      <c r="X613" s="8">
        <v>45145.612500000003</v>
      </c>
      <c r="Y613" s="7">
        <v>455644</v>
      </c>
      <c r="Z613" s="7" t="s">
        <v>50</v>
      </c>
      <c r="AA613" s="7" t="s">
        <v>1660</v>
      </c>
      <c r="AB613" s="7" t="s">
        <v>1661</v>
      </c>
      <c r="AC613" s="7"/>
      <c r="AD613" s="3" t="str">
        <f t="shared" si="49"/>
        <v>ABM_WAXIE SANITARY SUPPLY_455644</v>
      </c>
      <c r="AE613" s="7"/>
      <c r="AF613" s="7"/>
    </row>
    <row r="614" spans="1:32" x14ac:dyDescent="0.35">
      <c r="A614" s="6">
        <v>45146</v>
      </c>
      <c r="B614" s="6">
        <v>45145</v>
      </c>
      <c r="C614" s="7" t="s">
        <v>59</v>
      </c>
      <c r="D614" s="7" t="str">
        <f>VLOOKUP(C614,'Account Allocation'!B:K,10,0)</f>
        <v>Omkar Sagavekar</v>
      </c>
      <c r="E614" s="7" t="s">
        <v>610</v>
      </c>
      <c r="F614" s="7" t="s">
        <v>62</v>
      </c>
      <c r="G614" s="7" t="s">
        <v>896</v>
      </c>
      <c r="H614" s="7" t="s">
        <v>2</v>
      </c>
      <c r="I614" s="7" t="s">
        <v>12</v>
      </c>
      <c r="J614" s="7"/>
      <c r="K614" s="7"/>
      <c r="L614" s="7"/>
      <c r="M614" s="7"/>
      <c r="N614" s="7"/>
      <c r="O614" s="6">
        <f t="shared" si="46"/>
        <v>0</v>
      </c>
      <c r="P614" s="7">
        <f t="shared" si="47"/>
        <v>-32247</v>
      </c>
      <c r="Q614" s="6" t="str">
        <f t="shared" si="48"/>
        <v>0-2 Days Resolution</v>
      </c>
      <c r="R614" s="7" t="str">
        <f t="shared" si="45"/>
        <v>NON-JIRA</v>
      </c>
      <c r="S614" s="7"/>
      <c r="T614" s="7" t="s">
        <v>61</v>
      </c>
      <c r="U614" s="7" t="s">
        <v>49</v>
      </c>
      <c r="V614" s="7" t="s">
        <v>1062</v>
      </c>
      <c r="W614" s="7"/>
      <c r="X614" s="8">
        <v>45145.715277777781</v>
      </c>
      <c r="Y614" s="7">
        <v>540498</v>
      </c>
      <c r="Z614" s="7" t="s">
        <v>50</v>
      </c>
      <c r="AA614" s="7" t="s">
        <v>1663</v>
      </c>
      <c r="AB614" s="7" t="s">
        <v>1664</v>
      </c>
      <c r="AC614" s="7" t="s">
        <v>64</v>
      </c>
      <c r="AD614" s="3" t="str">
        <f t="shared" si="49"/>
        <v>Ecolab_ZORCH INTERNATIONAL, INC._540498</v>
      </c>
      <c r="AE614" s="7"/>
      <c r="AF614" s="7"/>
    </row>
    <row r="615" spans="1:32" x14ac:dyDescent="0.35">
      <c r="A615" s="6">
        <v>45146</v>
      </c>
      <c r="B615" s="6">
        <v>45145</v>
      </c>
      <c r="C615" s="7" t="s">
        <v>59</v>
      </c>
      <c r="D615" s="7" t="str">
        <f>VLOOKUP(C615,'Account Allocation'!B:K,10,0)</f>
        <v>Omkar Sagavekar</v>
      </c>
      <c r="E615" s="7" t="s">
        <v>611</v>
      </c>
      <c r="F615" s="7" t="s">
        <v>48</v>
      </c>
      <c r="G615" s="7" t="s">
        <v>897</v>
      </c>
      <c r="H615" s="7" t="s">
        <v>2</v>
      </c>
      <c r="I615" s="7" t="s">
        <v>12</v>
      </c>
      <c r="J615" s="7"/>
      <c r="K615" s="7"/>
      <c r="L615" s="7"/>
      <c r="M615" s="7"/>
      <c r="N615" s="7"/>
      <c r="O615" s="6">
        <f t="shared" si="46"/>
        <v>0</v>
      </c>
      <c r="P615" s="7">
        <f t="shared" si="47"/>
        <v>-32247</v>
      </c>
      <c r="Q615" s="6" t="str">
        <f t="shared" si="48"/>
        <v>0-2 Days Resolution</v>
      </c>
      <c r="R615" s="7" t="str">
        <f t="shared" si="45"/>
        <v>NON-JIRA</v>
      </c>
      <c r="S615" s="7"/>
      <c r="T615" s="7" t="s">
        <v>61</v>
      </c>
      <c r="U615" s="7" t="s">
        <v>49</v>
      </c>
      <c r="V615" s="7" t="s">
        <v>1063</v>
      </c>
      <c r="W615" s="7"/>
      <c r="X615" s="8">
        <v>45145.715277777781</v>
      </c>
      <c r="Y615" s="7">
        <v>540498</v>
      </c>
      <c r="Z615" s="7" t="s">
        <v>50</v>
      </c>
      <c r="AA615" s="7" t="s">
        <v>1665</v>
      </c>
      <c r="AB615" s="7" t="s">
        <v>1666</v>
      </c>
      <c r="AC615" s="7"/>
      <c r="AD615" s="3" t="str">
        <f t="shared" si="49"/>
        <v>Ecolab_ZORCH INTERNATIONAL, INC._540498</v>
      </c>
      <c r="AE615" s="7"/>
      <c r="AF615" s="7"/>
    </row>
    <row r="616" spans="1:32" x14ac:dyDescent="0.35">
      <c r="A616" s="6">
        <v>45146</v>
      </c>
      <c r="B616" s="6">
        <v>45145</v>
      </c>
      <c r="C616" s="7" t="s">
        <v>66</v>
      </c>
      <c r="D616" s="7" t="str">
        <f>VLOOKUP(C616,'Account Allocation'!B:K,10,0)</f>
        <v>Omkar Sagavekar</v>
      </c>
      <c r="E616" s="7" t="s">
        <v>612</v>
      </c>
      <c r="F616" s="7" t="s">
        <v>62</v>
      </c>
      <c r="G616" s="7" t="s">
        <v>898</v>
      </c>
      <c r="H616" s="7" t="s">
        <v>2</v>
      </c>
      <c r="I616" s="7" t="s">
        <v>12</v>
      </c>
      <c r="J616" s="7"/>
      <c r="K616" s="7"/>
      <c r="L616" s="7"/>
      <c r="M616" s="7"/>
      <c r="N616" s="7"/>
      <c r="O616" s="6">
        <f t="shared" si="46"/>
        <v>0</v>
      </c>
      <c r="P616" s="7">
        <f t="shared" si="47"/>
        <v>-32247</v>
      </c>
      <c r="Q616" s="6" t="str">
        <f t="shared" si="48"/>
        <v>0-2 Days Resolution</v>
      </c>
      <c r="R616" s="7" t="str">
        <f t="shared" si="45"/>
        <v>NON-JIRA</v>
      </c>
      <c r="S616" s="7"/>
      <c r="T616" s="7" t="s">
        <v>67</v>
      </c>
      <c r="U616" s="7" t="s">
        <v>49</v>
      </c>
      <c r="V616" s="7" t="s">
        <v>1064</v>
      </c>
      <c r="W616" s="7">
        <v>4503161840</v>
      </c>
      <c r="X616" s="8">
        <v>45145.544444444444</v>
      </c>
      <c r="Y616" s="7">
        <v>545568</v>
      </c>
      <c r="Z616" s="7" t="s">
        <v>50</v>
      </c>
      <c r="AA616" s="7" t="s">
        <v>1668</v>
      </c>
      <c r="AB616" s="7" t="s">
        <v>1669</v>
      </c>
      <c r="AC616" s="7" t="s">
        <v>64</v>
      </c>
      <c r="AD616" s="3" t="str">
        <f t="shared" si="49"/>
        <v>Kiewit_Amazon Capital Services Inc_545568</v>
      </c>
      <c r="AE616" s="7"/>
      <c r="AF616" s="7"/>
    </row>
    <row r="617" spans="1:32" x14ac:dyDescent="0.35">
      <c r="A617" s="6">
        <v>45146</v>
      </c>
      <c r="B617" s="6">
        <v>45145</v>
      </c>
      <c r="C617" s="7" t="s">
        <v>66</v>
      </c>
      <c r="D617" s="7" t="str">
        <f>VLOOKUP(C617,'Account Allocation'!B:K,10,0)</f>
        <v>Omkar Sagavekar</v>
      </c>
      <c r="E617" s="7" t="s">
        <v>613</v>
      </c>
      <c r="F617" s="7" t="s">
        <v>48</v>
      </c>
      <c r="G617" s="7" t="s">
        <v>686</v>
      </c>
      <c r="H617" s="7" t="s">
        <v>2</v>
      </c>
      <c r="I617" s="7" t="s">
        <v>12</v>
      </c>
      <c r="J617" s="7"/>
      <c r="K617" s="7"/>
      <c r="L617" s="7"/>
      <c r="M617" s="7"/>
      <c r="N617" s="7"/>
      <c r="O617" s="6">
        <f t="shared" si="46"/>
        <v>0</v>
      </c>
      <c r="P617" s="7">
        <f t="shared" si="47"/>
        <v>-32247</v>
      </c>
      <c r="Q617" s="6" t="str">
        <f t="shared" si="48"/>
        <v>0-2 Days Resolution</v>
      </c>
      <c r="R617" s="7" t="str">
        <f t="shared" si="45"/>
        <v>NON-JIRA</v>
      </c>
      <c r="S617" s="7"/>
      <c r="T617" s="7" t="s">
        <v>67</v>
      </c>
      <c r="U617" s="7" t="s">
        <v>56</v>
      </c>
      <c r="V617" s="7" t="s">
        <v>1065</v>
      </c>
      <c r="W617" s="7"/>
      <c r="X617" s="8">
        <v>45145.679861111108</v>
      </c>
      <c r="Y617" s="7">
        <v>545568</v>
      </c>
      <c r="Z617" s="7" t="s">
        <v>57</v>
      </c>
      <c r="AA617" s="7" t="s">
        <v>1671</v>
      </c>
      <c r="AB617" s="7" t="s">
        <v>1672</v>
      </c>
      <c r="AC617" s="7"/>
      <c r="AD617" s="3" t="str">
        <f t="shared" si="49"/>
        <v>Kiewit_Amazon Capital Services Inc_545568</v>
      </c>
      <c r="AE617" s="7"/>
      <c r="AF617" s="7"/>
    </row>
    <row r="618" spans="1:32" x14ac:dyDescent="0.35">
      <c r="A618" s="6">
        <v>45146</v>
      </c>
      <c r="B618" s="6">
        <v>45145</v>
      </c>
      <c r="C618" s="7" t="s">
        <v>66</v>
      </c>
      <c r="D618" s="7" t="str">
        <f>VLOOKUP(C618,'Account Allocation'!B:K,10,0)</f>
        <v>Omkar Sagavekar</v>
      </c>
      <c r="E618" s="7" t="s">
        <v>614</v>
      </c>
      <c r="F618" s="7" t="s">
        <v>48</v>
      </c>
      <c r="G618" s="7" t="s">
        <v>899</v>
      </c>
      <c r="H618" s="7" t="s">
        <v>2</v>
      </c>
      <c r="I618" s="7" t="s">
        <v>12</v>
      </c>
      <c r="J618" s="7"/>
      <c r="K618" s="7"/>
      <c r="L618" s="7"/>
      <c r="M618" s="7"/>
      <c r="N618" s="7"/>
      <c r="O618" s="6">
        <f t="shared" si="46"/>
        <v>0</v>
      </c>
      <c r="P618" s="7">
        <f t="shared" si="47"/>
        <v>-32247</v>
      </c>
      <c r="Q618" s="6" t="str">
        <f t="shared" si="48"/>
        <v>0-2 Days Resolution</v>
      </c>
      <c r="R618" s="7" t="str">
        <f t="shared" si="45"/>
        <v>NON-JIRA</v>
      </c>
      <c r="S618" s="7"/>
      <c r="T618" s="7" t="s">
        <v>69</v>
      </c>
      <c r="U618" s="7" t="s">
        <v>49</v>
      </c>
      <c r="V618" s="7" t="s">
        <v>1066</v>
      </c>
      <c r="W618" s="7">
        <v>4503162304</v>
      </c>
      <c r="X618" s="8">
        <v>45145.59652777778</v>
      </c>
      <c r="Y618" s="7">
        <v>571544</v>
      </c>
      <c r="Z618" s="7" t="s">
        <v>50</v>
      </c>
      <c r="AA618" s="7" t="s">
        <v>1674</v>
      </c>
      <c r="AB618" s="7" t="s">
        <v>1675</v>
      </c>
      <c r="AC618" s="7"/>
      <c r="AD618" s="3" t="str">
        <f t="shared" si="49"/>
        <v>Kiewit_Fastenal Company_571544</v>
      </c>
      <c r="AE618" s="7"/>
      <c r="AF618" s="7"/>
    </row>
    <row r="619" spans="1:32" x14ac:dyDescent="0.35">
      <c r="A619" s="6">
        <v>45146</v>
      </c>
      <c r="B619" s="6">
        <v>45146</v>
      </c>
      <c r="C619" s="7" t="s">
        <v>72</v>
      </c>
      <c r="D619" s="7" t="str">
        <f>VLOOKUP(C619,'Account Allocation'!B:K,10,0)</f>
        <v>Aditya Yadav</v>
      </c>
      <c r="E619" s="7" t="s">
        <v>615</v>
      </c>
      <c r="F619" s="7" t="s">
        <v>48</v>
      </c>
      <c r="G619" s="7" t="s">
        <v>900</v>
      </c>
      <c r="H619" s="7" t="s">
        <v>2</v>
      </c>
      <c r="I619" s="7" t="s">
        <v>12</v>
      </c>
      <c r="J619" s="7"/>
      <c r="K619" s="7"/>
      <c r="L619" s="7"/>
      <c r="M619" s="7"/>
      <c r="N619" s="7"/>
      <c r="O619" s="6">
        <f t="shared" si="46"/>
        <v>0</v>
      </c>
      <c r="P619" s="7">
        <f t="shared" si="47"/>
        <v>-32247</v>
      </c>
      <c r="Q619" s="6" t="str">
        <f t="shared" si="48"/>
        <v>0-2 Days Resolution</v>
      </c>
      <c r="R619" s="7" t="str">
        <f t="shared" si="45"/>
        <v>NON-JIRA</v>
      </c>
      <c r="S619" s="7"/>
      <c r="T619" s="7" t="s">
        <v>89</v>
      </c>
      <c r="U619" s="7" t="s">
        <v>49</v>
      </c>
      <c r="V619" s="7" t="s">
        <v>1067</v>
      </c>
      <c r="W619" s="7" t="s">
        <v>1877</v>
      </c>
      <c r="X619" s="8" t="s">
        <v>1676</v>
      </c>
      <c r="Y619" s="7">
        <v>57800</v>
      </c>
      <c r="Z619" s="7" t="s">
        <v>50</v>
      </c>
      <c r="AA619" s="7" t="s">
        <v>1677</v>
      </c>
      <c r="AB619" s="7" t="s">
        <v>1678</v>
      </c>
      <c r="AC619" s="7"/>
      <c r="AD619" s="3" t="str">
        <f t="shared" si="49"/>
        <v>OGE_W W GRAINGER INC_57800</v>
      </c>
      <c r="AE619" s="7"/>
      <c r="AF619" s="7"/>
    </row>
    <row r="620" spans="1:32" x14ac:dyDescent="0.35">
      <c r="A620" s="6">
        <v>45146</v>
      </c>
      <c r="B620" s="6">
        <v>45146</v>
      </c>
      <c r="C620" s="7" t="s">
        <v>72</v>
      </c>
      <c r="D620" s="7" t="str">
        <f>VLOOKUP(C620,'Account Allocation'!B:K,10,0)</f>
        <v>Aditya Yadav</v>
      </c>
      <c r="E620" s="7" t="s">
        <v>616</v>
      </c>
      <c r="F620" s="7" t="s">
        <v>48</v>
      </c>
      <c r="G620" s="7" t="s">
        <v>901</v>
      </c>
      <c r="H620" s="7" t="s">
        <v>2</v>
      </c>
      <c r="I620" s="7" t="s">
        <v>12</v>
      </c>
      <c r="J620" s="7"/>
      <c r="K620" s="7"/>
      <c r="L620" s="7"/>
      <c r="M620" s="7"/>
      <c r="N620" s="7"/>
      <c r="O620" s="6">
        <f t="shared" si="46"/>
        <v>0</v>
      </c>
      <c r="P620" s="7">
        <f t="shared" si="47"/>
        <v>-32247</v>
      </c>
      <c r="Q620" s="6" t="str">
        <f t="shared" si="48"/>
        <v>0-2 Days Resolution</v>
      </c>
      <c r="R620" s="7" t="str">
        <f t="shared" si="45"/>
        <v>NON-JIRA</v>
      </c>
      <c r="S620" s="7"/>
      <c r="T620" s="7" t="s">
        <v>89</v>
      </c>
      <c r="U620" s="7" t="s">
        <v>49</v>
      </c>
      <c r="V620" s="7" t="s">
        <v>1068</v>
      </c>
      <c r="W620" s="7" t="s">
        <v>1878</v>
      </c>
      <c r="X620" s="8" t="s">
        <v>1676</v>
      </c>
      <c r="Y620" s="7">
        <v>57800</v>
      </c>
      <c r="Z620" s="7" t="s">
        <v>50</v>
      </c>
      <c r="AA620" s="7" t="s">
        <v>1679</v>
      </c>
      <c r="AB620" s="7" t="s">
        <v>1680</v>
      </c>
      <c r="AC620" s="7"/>
      <c r="AD620" s="3" t="str">
        <f t="shared" si="49"/>
        <v>OGE_W W GRAINGER INC_57800</v>
      </c>
      <c r="AE620" s="7"/>
      <c r="AF620" s="7"/>
    </row>
    <row r="621" spans="1:32" x14ac:dyDescent="0.35">
      <c r="A621" s="6">
        <v>45146</v>
      </c>
      <c r="B621" s="6">
        <v>45146</v>
      </c>
      <c r="C621" s="7" t="s">
        <v>72</v>
      </c>
      <c r="D621" s="7" t="str">
        <f>VLOOKUP(C621,'Account Allocation'!B:K,10,0)</f>
        <v>Aditya Yadav</v>
      </c>
      <c r="E621" s="7" t="s">
        <v>617</v>
      </c>
      <c r="F621" s="7" t="s">
        <v>48</v>
      </c>
      <c r="G621" s="7" t="s">
        <v>902</v>
      </c>
      <c r="H621" s="7" t="s">
        <v>2</v>
      </c>
      <c r="I621" s="7" t="s">
        <v>12</v>
      </c>
      <c r="J621" s="7"/>
      <c r="K621" s="7"/>
      <c r="L621" s="7"/>
      <c r="M621" s="7"/>
      <c r="N621" s="7"/>
      <c r="O621" s="6">
        <f t="shared" si="46"/>
        <v>0</v>
      </c>
      <c r="P621" s="7">
        <f t="shared" si="47"/>
        <v>-32247</v>
      </c>
      <c r="Q621" s="6" t="str">
        <f t="shared" si="48"/>
        <v>0-2 Days Resolution</v>
      </c>
      <c r="R621" s="7" t="str">
        <f t="shared" si="45"/>
        <v>NON-JIRA</v>
      </c>
      <c r="S621" s="7"/>
      <c r="T621" s="7" t="s">
        <v>89</v>
      </c>
      <c r="U621" s="7" t="s">
        <v>49</v>
      </c>
      <c r="V621" s="7" t="s">
        <v>1069</v>
      </c>
      <c r="W621" s="7" t="s">
        <v>1879</v>
      </c>
      <c r="X621" s="8" t="s">
        <v>1681</v>
      </c>
      <c r="Y621" s="7">
        <v>57800</v>
      </c>
      <c r="Z621" s="7" t="s">
        <v>50</v>
      </c>
      <c r="AA621" s="7" t="s">
        <v>1682</v>
      </c>
      <c r="AB621" s="7" t="s">
        <v>1683</v>
      </c>
      <c r="AC621" s="7"/>
      <c r="AD621" s="3" t="str">
        <f t="shared" si="49"/>
        <v>OGE_W W GRAINGER INC_57800</v>
      </c>
      <c r="AE621" s="7"/>
      <c r="AF621" s="7"/>
    </row>
    <row r="622" spans="1:32" x14ac:dyDescent="0.35">
      <c r="A622" s="6">
        <v>45146</v>
      </c>
      <c r="B622" s="6">
        <v>45146</v>
      </c>
      <c r="C622" s="7" t="s">
        <v>72</v>
      </c>
      <c r="D622" s="7" t="str">
        <f>VLOOKUP(C622,'Account Allocation'!B:K,10,0)</f>
        <v>Aditya Yadav</v>
      </c>
      <c r="E622" s="7" t="s">
        <v>618</v>
      </c>
      <c r="F622" s="7" t="s">
        <v>48</v>
      </c>
      <c r="G622" s="7" t="s">
        <v>903</v>
      </c>
      <c r="H622" s="7" t="s">
        <v>2</v>
      </c>
      <c r="I622" s="7" t="s">
        <v>12</v>
      </c>
      <c r="J622" s="7"/>
      <c r="K622" s="7"/>
      <c r="L622" s="7"/>
      <c r="M622" s="7"/>
      <c r="N622" s="7"/>
      <c r="O622" s="6">
        <f t="shared" si="46"/>
        <v>0</v>
      </c>
      <c r="P622" s="7">
        <f t="shared" si="47"/>
        <v>-32247</v>
      </c>
      <c r="Q622" s="6" t="str">
        <f t="shared" si="48"/>
        <v>0-2 Days Resolution</v>
      </c>
      <c r="R622" s="7" t="str">
        <f t="shared" si="45"/>
        <v>NON-JIRA</v>
      </c>
      <c r="S622" s="7"/>
      <c r="T622" s="7" t="s">
        <v>89</v>
      </c>
      <c r="U622" s="7" t="s">
        <v>49</v>
      </c>
      <c r="V622" s="7" t="s">
        <v>1070</v>
      </c>
      <c r="W622" s="7" t="s">
        <v>1880</v>
      </c>
      <c r="X622" s="8" t="s">
        <v>1681</v>
      </c>
      <c r="Y622" s="7">
        <v>57800</v>
      </c>
      <c r="Z622" s="7" t="s">
        <v>50</v>
      </c>
      <c r="AA622" s="7" t="s">
        <v>1684</v>
      </c>
      <c r="AB622" s="7" t="s">
        <v>1685</v>
      </c>
      <c r="AC622" s="7"/>
      <c r="AD622" s="3" t="str">
        <f t="shared" si="49"/>
        <v>OGE_W W GRAINGER INC_57800</v>
      </c>
      <c r="AE622" s="7"/>
      <c r="AF622" s="7"/>
    </row>
    <row r="623" spans="1:32" x14ac:dyDescent="0.35">
      <c r="A623" s="6">
        <v>45146</v>
      </c>
      <c r="B623" s="6">
        <v>45146</v>
      </c>
      <c r="C623" s="7" t="s">
        <v>52</v>
      </c>
      <c r="D623" s="7" t="str">
        <f>VLOOKUP(C623,'Account Allocation'!B:K,10,0)</f>
        <v>Aditya Yadav</v>
      </c>
      <c r="E623" s="7" t="s">
        <v>619</v>
      </c>
      <c r="F623" s="7" t="s">
        <v>62</v>
      </c>
      <c r="G623" s="7" t="s">
        <v>904</v>
      </c>
      <c r="H623" s="7" t="s">
        <v>2</v>
      </c>
      <c r="I623" s="7" t="s">
        <v>12</v>
      </c>
      <c r="J623" s="7"/>
      <c r="K623" s="7"/>
      <c r="L623" s="7"/>
      <c r="M623" s="7"/>
      <c r="N623" s="7"/>
      <c r="O623" s="6">
        <f t="shared" si="46"/>
        <v>0</v>
      </c>
      <c r="P623" s="7">
        <f t="shared" si="47"/>
        <v>-32247</v>
      </c>
      <c r="Q623" s="6" t="str">
        <f t="shared" si="48"/>
        <v>0-2 Days Resolution</v>
      </c>
      <c r="R623" s="7" t="str">
        <f t="shared" si="45"/>
        <v>NON-JIRA</v>
      </c>
      <c r="S623" s="7"/>
      <c r="T623" s="7" t="s">
        <v>76</v>
      </c>
      <c r="U623" s="7" t="s">
        <v>49</v>
      </c>
      <c r="V623" s="7" t="s">
        <v>1071</v>
      </c>
      <c r="W623" s="7"/>
      <c r="X623" s="8" t="s">
        <v>1686</v>
      </c>
      <c r="Y623" s="7">
        <v>394448</v>
      </c>
      <c r="Z623" s="7" t="s">
        <v>50</v>
      </c>
      <c r="AA623" s="7" t="s">
        <v>1687</v>
      </c>
      <c r="AB623" s="7" t="s">
        <v>1688</v>
      </c>
      <c r="AC623" s="7" t="s">
        <v>64</v>
      </c>
      <c r="AD623" s="3" t="str">
        <f t="shared" si="49"/>
        <v>ABM_DADE PAPER &amp; BAG_394448</v>
      </c>
      <c r="AE623" s="7"/>
      <c r="AF623" s="7"/>
    </row>
    <row r="624" spans="1:32" x14ac:dyDescent="0.35">
      <c r="A624" s="6">
        <v>45146</v>
      </c>
      <c r="B624" s="6">
        <v>45146</v>
      </c>
      <c r="C624" s="7" t="s">
        <v>52</v>
      </c>
      <c r="D624" s="7" t="str">
        <f>VLOOKUP(C624,'Account Allocation'!B:K,10,0)</f>
        <v>Aditya Yadav</v>
      </c>
      <c r="E624" s="7" t="s">
        <v>620</v>
      </c>
      <c r="F624" s="7" t="s">
        <v>48</v>
      </c>
      <c r="G624" s="7" t="s">
        <v>905</v>
      </c>
      <c r="H624" s="7" t="s">
        <v>2</v>
      </c>
      <c r="I624" s="7" t="s">
        <v>12</v>
      </c>
      <c r="J624" s="7"/>
      <c r="K624" s="7"/>
      <c r="L624" s="7"/>
      <c r="M624" s="7"/>
      <c r="N624" s="7"/>
      <c r="O624" s="6">
        <f t="shared" si="46"/>
        <v>0</v>
      </c>
      <c r="P624" s="7">
        <f t="shared" si="47"/>
        <v>-32247</v>
      </c>
      <c r="Q624" s="6" t="str">
        <f t="shared" si="48"/>
        <v>0-2 Days Resolution</v>
      </c>
      <c r="R624" s="7" t="str">
        <f t="shared" si="45"/>
        <v>NON-JIRA</v>
      </c>
      <c r="S624" s="7"/>
      <c r="T624" s="7" t="s">
        <v>76</v>
      </c>
      <c r="U624" s="7" t="s">
        <v>49</v>
      </c>
      <c r="V624" s="7" t="s">
        <v>1072</v>
      </c>
      <c r="W624" s="7"/>
      <c r="X624" s="8" t="s">
        <v>1686</v>
      </c>
      <c r="Y624" s="7">
        <v>394448</v>
      </c>
      <c r="Z624" s="7" t="s">
        <v>50</v>
      </c>
      <c r="AA624" s="7" t="s">
        <v>1689</v>
      </c>
      <c r="AB624" s="7" t="s">
        <v>1690</v>
      </c>
      <c r="AC624" s="7"/>
      <c r="AD624" s="3" t="str">
        <f t="shared" si="49"/>
        <v>ABM_DADE PAPER &amp; BAG_394448</v>
      </c>
      <c r="AE624" s="7"/>
      <c r="AF624" s="7"/>
    </row>
    <row r="625" spans="1:32" x14ac:dyDescent="0.35">
      <c r="A625" s="6">
        <v>45146</v>
      </c>
      <c r="B625" s="6">
        <v>45146</v>
      </c>
      <c r="C625" s="7" t="s">
        <v>52</v>
      </c>
      <c r="D625" s="7" t="str">
        <f>VLOOKUP(C625,'Account Allocation'!B:K,10,0)</f>
        <v>Aditya Yadav</v>
      </c>
      <c r="E625" s="7" t="s">
        <v>621</v>
      </c>
      <c r="F625" s="7" t="s">
        <v>62</v>
      </c>
      <c r="G625" s="7" t="s">
        <v>906</v>
      </c>
      <c r="H625" s="7" t="s">
        <v>2</v>
      </c>
      <c r="I625" s="7" t="s">
        <v>12</v>
      </c>
      <c r="J625" s="7"/>
      <c r="K625" s="7"/>
      <c r="L625" s="7"/>
      <c r="M625" s="7"/>
      <c r="N625" s="7"/>
      <c r="O625" s="6">
        <f t="shared" si="46"/>
        <v>0</v>
      </c>
      <c r="P625" s="7">
        <f t="shared" si="47"/>
        <v>-32247</v>
      </c>
      <c r="Q625" s="6" t="str">
        <f t="shared" si="48"/>
        <v>0-2 Days Resolution</v>
      </c>
      <c r="R625" s="7" t="str">
        <f t="shared" si="45"/>
        <v>NON-JIRA</v>
      </c>
      <c r="S625" s="7"/>
      <c r="T625" s="7" t="s">
        <v>76</v>
      </c>
      <c r="U625" s="7" t="s">
        <v>49</v>
      </c>
      <c r="V625" s="7" t="s">
        <v>1073</v>
      </c>
      <c r="W625" s="7"/>
      <c r="X625" s="8" t="s">
        <v>1691</v>
      </c>
      <c r="Y625" s="7">
        <v>394448</v>
      </c>
      <c r="Z625" s="7" t="s">
        <v>50</v>
      </c>
      <c r="AA625" s="7" t="s">
        <v>1692</v>
      </c>
      <c r="AB625" s="7" t="s">
        <v>1693</v>
      </c>
      <c r="AC625" s="7" t="s">
        <v>64</v>
      </c>
      <c r="AD625" s="3" t="str">
        <f t="shared" si="49"/>
        <v>ABM_DADE PAPER &amp; BAG_394448</v>
      </c>
      <c r="AE625" s="7"/>
      <c r="AF625" s="7"/>
    </row>
    <row r="626" spans="1:32" x14ac:dyDescent="0.35">
      <c r="A626" s="6">
        <v>45146</v>
      </c>
      <c r="B626" s="6">
        <v>45146</v>
      </c>
      <c r="C626" s="7" t="s">
        <v>52</v>
      </c>
      <c r="D626" s="7" t="str">
        <f>VLOOKUP(C626,'Account Allocation'!B:K,10,0)</f>
        <v>Aditya Yadav</v>
      </c>
      <c r="E626" s="7" t="s">
        <v>622</v>
      </c>
      <c r="F626" s="7" t="s">
        <v>62</v>
      </c>
      <c r="G626" s="7" t="s">
        <v>907</v>
      </c>
      <c r="H626" s="7" t="s">
        <v>2</v>
      </c>
      <c r="I626" s="7" t="s">
        <v>12</v>
      </c>
      <c r="J626" s="7"/>
      <c r="K626" s="7"/>
      <c r="L626" s="7"/>
      <c r="M626" s="7"/>
      <c r="N626" s="7"/>
      <c r="O626" s="6">
        <f t="shared" si="46"/>
        <v>0</v>
      </c>
      <c r="P626" s="7">
        <f t="shared" si="47"/>
        <v>-32247</v>
      </c>
      <c r="Q626" s="6" t="str">
        <f t="shared" si="48"/>
        <v>0-2 Days Resolution</v>
      </c>
      <c r="R626" s="7" t="str">
        <f t="shared" si="45"/>
        <v>NON-JIRA</v>
      </c>
      <c r="S626" s="7"/>
      <c r="T626" s="7" t="s">
        <v>76</v>
      </c>
      <c r="U626" s="7" t="s">
        <v>49</v>
      </c>
      <c r="V626" s="7" t="s">
        <v>1074</v>
      </c>
      <c r="W626" s="7"/>
      <c r="X626" s="8" t="s">
        <v>1691</v>
      </c>
      <c r="Y626" s="7">
        <v>394448</v>
      </c>
      <c r="Z626" s="7" t="s">
        <v>50</v>
      </c>
      <c r="AA626" s="7" t="s">
        <v>1694</v>
      </c>
      <c r="AB626" s="7" t="s">
        <v>1695</v>
      </c>
      <c r="AC626" s="7" t="s">
        <v>64</v>
      </c>
      <c r="AD626" s="3" t="str">
        <f t="shared" si="49"/>
        <v>ABM_DADE PAPER &amp; BAG_394448</v>
      </c>
      <c r="AE626" s="7"/>
      <c r="AF626" s="7"/>
    </row>
    <row r="627" spans="1:32" x14ac:dyDescent="0.35">
      <c r="A627" s="6">
        <v>45146</v>
      </c>
      <c r="B627" s="6">
        <v>45146</v>
      </c>
      <c r="C627" s="7" t="s">
        <v>52</v>
      </c>
      <c r="D627" s="7" t="str">
        <f>VLOOKUP(C627,'Account Allocation'!B:K,10,0)</f>
        <v>Aditya Yadav</v>
      </c>
      <c r="E627" s="7" t="s">
        <v>623</v>
      </c>
      <c r="F627" s="7" t="s">
        <v>62</v>
      </c>
      <c r="G627" s="7" t="s">
        <v>908</v>
      </c>
      <c r="H627" s="7" t="s">
        <v>2</v>
      </c>
      <c r="I627" s="7" t="s">
        <v>12</v>
      </c>
      <c r="J627" s="7"/>
      <c r="K627" s="7"/>
      <c r="L627" s="7"/>
      <c r="M627" s="7"/>
      <c r="N627" s="7"/>
      <c r="O627" s="6">
        <f t="shared" si="46"/>
        <v>0</v>
      </c>
      <c r="P627" s="7">
        <f t="shared" si="47"/>
        <v>-32247</v>
      </c>
      <c r="Q627" s="6" t="str">
        <f t="shared" si="48"/>
        <v>0-2 Days Resolution</v>
      </c>
      <c r="R627" s="7" t="str">
        <f t="shared" si="45"/>
        <v>NON-JIRA</v>
      </c>
      <c r="S627" s="7"/>
      <c r="T627" s="7" t="s">
        <v>76</v>
      </c>
      <c r="U627" s="7" t="s">
        <v>49</v>
      </c>
      <c r="V627" s="7" t="s">
        <v>1075</v>
      </c>
      <c r="W627" s="7"/>
      <c r="X627" s="8" t="s">
        <v>1691</v>
      </c>
      <c r="Y627" s="7">
        <v>394448</v>
      </c>
      <c r="Z627" s="7" t="s">
        <v>50</v>
      </c>
      <c r="AA627" s="7" t="s">
        <v>1696</v>
      </c>
      <c r="AB627" s="7" t="s">
        <v>1697</v>
      </c>
      <c r="AC627" s="7" t="s">
        <v>64</v>
      </c>
      <c r="AD627" s="3" t="str">
        <f t="shared" si="49"/>
        <v>ABM_DADE PAPER &amp; BAG_394448</v>
      </c>
      <c r="AE627" s="7"/>
      <c r="AF627" s="7"/>
    </row>
    <row r="628" spans="1:32" x14ac:dyDescent="0.35">
      <c r="A628" s="6">
        <v>45146</v>
      </c>
      <c r="B628" s="6">
        <v>45146</v>
      </c>
      <c r="C628" s="7" t="s">
        <v>52</v>
      </c>
      <c r="D628" s="7" t="str">
        <f>VLOOKUP(C628,'Account Allocation'!B:K,10,0)</f>
        <v>Aditya Yadav</v>
      </c>
      <c r="E628" s="7" t="s">
        <v>624</v>
      </c>
      <c r="F628" s="7" t="s">
        <v>62</v>
      </c>
      <c r="G628" s="7" t="s">
        <v>909</v>
      </c>
      <c r="H628" s="7" t="s">
        <v>2</v>
      </c>
      <c r="I628" s="7" t="s">
        <v>12</v>
      </c>
      <c r="J628" s="7"/>
      <c r="K628" s="7"/>
      <c r="L628" s="7"/>
      <c r="M628" s="7"/>
      <c r="N628" s="7"/>
      <c r="O628" s="6">
        <f t="shared" si="46"/>
        <v>0</v>
      </c>
      <c r="P628" s="7">
        <f t="shared" si="47"/>
        <v>-32247</v>
      </c>
      <c r="Q628" s="6" t="str">
        <f t="shared" si="48"/>
        <v>0-2 Days Resolution</v>
      </c>
      <c r="R628" s="7" t="str">
        <f t="shared" si="45"/>
        <v>NON-JIRA</v>
      </c>
      <c r="S628" s="7"/>
      <c r="T628" s="7" t="s">
        <v>76</v>
      </c>
      <c r="U628" s="7" t="s">
        <v>49</v>
      </c>
      <c r="V628" s="7" t="s">
        <v>1076</v>
      </c>
      <c r="W628" s="7"/>
      <c r="X628" s="8" t="s">
        <v>1691</v>
      </c>
      <c r="Y628" s="7">
        <v>394448</v>
      </c>
      <c r="Z628" s="7" t="s">
        <v>50</v>
      </c>
      <c r="AA628" s="7" t="s">
        <v>1698</v>
      </c>
      <c r="AB628" s="7" t="s">
        <v>1699</v>
      </c>
      <c r="AC628" s="7" t="s">
        <v>64</v>
      </c>
      <c r="AD628" s="3" t="str">
        <f t="shared" si="49"/>
        <v>ABM_DADE PAPER &amp; BAG_394448</v>
      </c>
      <c r="AE628" s="7"/>
      <c r="AF628" s="7"/>
    </row>
    <row r="629" spans="1:32" x14ac:dyDescent="0.35">
      <c r="A629" s="6">
        <v>45146</v>
      </c>
      <c r="B629" s="6">
        <v>45146</v>
      </c>
      <c r="C629" s="7" t="s">
        <v>52</v>
      </c>
      <c r="D629" s="7" t="str">
        <f>VLOOKUP(C629,'Account Allocation'!B:K,10,0)</f>
        <v>Aditya Yadav</v>
      </c>
      <c r="E629" s="7" t="s">
        <v>625</v>
      </c>
      <c r="F629" s="7" t="s">
        <v>62</v>
      </c>
      <c r="G629" s="7" t="s">
        <v>910</v>
      </c>
      <c r="H629" s="7" t="s">
        <v>2</v>
      </c>
      <c r="I629" s="7" t="s">
        <v>12</v>
      </c>
      <c r="J629" s="7"/>
      <c r="K629" s="7"/>
      <c r="L629" s="7"/>
      <c r="M629" s="7"/>
      <c r="N629" s="7"/>
      <c r="O629" s="6">
        <f t="shared" si="46"/>
        <v>0</v>
      </c>
      <c r="P629" s="7">
        <f t="shared" si="47"/>
        <v>-32247</v>
      </c>
      <c r="Q629" s="6" t="str">
        <f t="shared" si="48"/>
        <v>0-2 Days Resolution</v>
      </c>
      <c r="R629" s="7" t="str">
        <f t="shared" si="45"/>
        <v>NON-JIRA</v>
      </c>
      <c r="S629" s="7"/>
      <c r="T629" s="7" t="s">
        <v>76</v>
      </c>
      <c r="U629" s="7" t="s">
        <v>49</v>
      </c>
      <c r="V629" s="7" t="s">
        <v>1077</v>
      </c>
      <c r="W629" s="7"/>
      <c r="X629" s="8" t="s">
        <v>1691</v>
      </c>
      <c r="Y629" s="7">
        <v>394448</v>
      </c>
      <c r="Z629" s="7" t="s">
        <v>50</v>
      </c>
      <c r="AA629" s="7" t="s">
        <v>1700</v>
      </c>
      <c r="AB629" s="7" t="s">
        <v>1701</v>
      </c>
      <c r="AC629" s="7" t="s">
        <v>80</v>
      </c>
      <c r="AD629" s="3" t="str">
        <f t="shared" si="49"/>
        <v>ABM_DADE PAPER &amp; BAG_394448</v>
      </c>
      <c r="AE629" s="7"/>
      <c r="AF629" s="7"/>
    </row>
    <row r="630" spans="1:32" x14ac:dyDescent="0.35">
      <c r="A630" s="6">
        <v>45146</v>
      </c>
      <c r="B630" s="6">
        <v>45146</v>
      </c>
      <c r="C630" s="7" t="s">
        <v>52</v>
      </c>
      <c r="D630" s="7" t="str">
        <f>VLOOKUP(C630,'Account Allocation'!B:K,10,0)</f>
        <v>Aditya Yadav</v>
      </c>
      <c r="E630" s="7" t="s">
        <v>626</v>
      </c>
      <c r="F630" s="7" t="s">
        <v>62</v>
      </c>
      <c r="G630" s="7" t="s">
        <v>911</v>
      </c>
      <c r="H630" s="7" t="s">
        <v>2</v>
      </c>
      <c r="I630" s="7" t="s">
        <v>12</v>
      </c>
      <c r="J630" s="7"/>
      <c r="K630" s="7"/>
      <c r="L630" s="7"/>
      <c r="M630" s="7"/>
      <c r="N630" s="7"/>
      <c r="O630" s="6">
        <f t="shared" si="46"/>
        <v>0</v>
      </c>
      <c r="P630" s="7">
        <f t="shared" si="47"/>
        <v>-32247</v>
      </c>
      <c r="Q630" s="6" t="str">
        <f t="shared" si="48"/>
        <v>0-2 Days Resolution</v>
      </c>
      <c r="R630" s="7" t="str">
        <f t="shared" si="45"/>
        <v>NON-JIRA</v>
      </c>
      <c r="S630" s="7"/>
      <c r="T630" s="7" t="s">
        <v>76</v>
      </c>
      <c r="U630" s="7" t="s">
        <v>49</v>
      </c>
      <c r="V630" s="7" t="s">
        <v>1078</v>
      </c>
      <c r="W630" s="7"/>
      <c r="X630" s="8" t="s">
        <v>1691</v>
      </c>
      <c r="Y630" s="7">
        <v>394448</v>
      </c>
      <c r="Z630" s="7" t="s">
        <v>50</v>
      </c>
      <c r="AA630" s="7" t="s">
        <v>1702</v>
      </c>
      <c r="AB630" s="7" t="s">
        <v>1703</v>
      </c>
      <c r="AC630" s="7" t="s">
        <v>80</v>
      </c>
      <c r="AD630" s="3" t="str">
        <f t="shared" si="49"/>
        <v>ABM_DADE PAPER &amp; BAG_394448</v>
      </c>
      <c r="AE630" s="7"/>
      <c r="AF630" s="7"/>
    </row>
    <row r="631" spans="1:32" x14ac:dyDescent="0.35">
      <c r="A631" s="6">
        <v>45146</v>
      </c>
      <c r="B631" s="6">
        <v>45146</v>
      </c>
      <c r="C631" s="7" t="s">
        <v>52</v>
      </c>
      <c r="D631" s="7" t="str">
        <f>VLOOKUP(C631,'Account Allocation'!B:K,10,0)</f>
        <v>Aditya Yadav</v>
      </c>
      <c r="E631" s="7" t="s">
        <v>627</v>
      </c>
      <c r="F631" s="7" t="s">
        <v>62</v>
      </c>
      <c r="G631" s="7" t="s">
        <v>912</v>
      </c>
      <c r="H631" s="7" t="s">
        <v>2</v>
      </c>
      <c r="I631" s="7" t="s">
        <v>12</v>
      </c>
      <c r="J631" s="7"/>
      <c r="K631" s="7"/>
      <c r="L631" s="7"/>
      <c r="M631" s="7"/>
      <c r="N631" s="7"/>
      <c r="O631" s="6">
        <f t="shared" si="46"/>
        <v>0</v>
      </c>
      <c r="P631" s="7">
        <f t="shared" si="47"/>
        <v>-32247</v>
      </c>
      <c r="Q631" s="6" t="str">
        <f t="shared" si="48"/>
        <v>0-2 Days Resolution</v>
      </c>
      <c r="R631" s="7" t="str">
        <f t="shared" si="45"/>
        <v>NON-JIRA</v>
      </c>
      <c r="S631" s="7"/>
      <c r="T631" s="7" t="s">
        <v>76</v>
      </c>
      <c r="U631" s="7" t="s">
        <v>49</v>
      </c>
      <c r="V631" s="7" t="s">
        <v>1079</v>
      </c>
      <c r="W631" s="7"/>
      <c r="X631" s="8" t="s">
        <v>1691</v>
      </c>
      <c r="Y631" s="7">
        <v>394448</v>
      </c>
      <c r="Z631" s="7" t="s">
        <v>50</v>
      </c>
      <c r="AA631" s="7" t="s">
        <v>1704</v>
      </c>
      <c r="AB631" s="7" t="s">
        <v>1705</v>
      </c>
      <c r="AC631" s="7" t="s">
        <v>64</v>
      </c>
      <c r="AD631" s="3" t="str">
        <f t="shared" si="49"/>
        <v>ABM_DADE PAPER &amp; BAG_394448</v>
      </c>
      <c r="AE631" s="7"/>
      <c r="AF631" s="7"/>
    </row>
    <row r="632" spans="1:32" x14ac:dyDescent="0.35">
      <c r="A632" s="6">
        <v>45146</v>
      </c>
      <c r="B632" s="6">
        <v>45146</v>
      </c>
      <c r="C632" s="7" t="s">
        <v>52</v>
      </c>
      <c r="D632" s="7" t="str">
        <f>VLOOKUP(C632,'Account Allocation'!B:K,10,0)</f>
        <v>Aditya Yadav</v>
      </c>
      <c r="E632" s="7" t="s">
        <v>609</v>
      </c>
      <c r="F632" s="7" t="s">
        <v>48</v>
      </c>
      <c r="G632" s="7" t="s">
        <v>895</v>
      </c>
      <c r="H632" s="7" t="s">
        <v>2</v>
      </c>
      <c r="I632" s="7" t="s">
        <v>12</v>
      </c>
      <c r="J632" s="7"/>
      <c r="K632" s="7"/>
      <c r="L632" s="7"/>
      <c r="M632" s="7"/>
      <c r="N632" s="7"/>
      <c r="O632" s="6">
        <f t="shared" si="46"/>
        <v>0</v>
      </c>
      <c r="P632" s="7">
        <f t="shared" si="47"/>
        <v>-32247</v>
      </c>
      <c r="Q632" s="6" t="str">
        <f t="shared" si="48"/>
        <v>0-2 Days Resolution</v>
      </c>
      <c r="R632" s="7" t="str">
        <f t="shared" si="45"/>
        <v>NON-JIRA</v>
      </c>
      <c r="S632" s="7"/>
      <c r="T632" s="7" t="s">
        <v>55</v>
      </c>
      <c r="U632" s="7" t="s">
        <v>49</v>
      </c>
      <c r="V632" s="7" t="s">
        <v>1061</v>
      </c>
      <c r="W632" s="7" t="s">
        <v>1875</v>
      </c>
      <c r="X632" s="8" t="s">
        <v>1659</v>
      </c>
      <c r="Y632" s="7">
        <v>455644</v>
      </c>
      <c r="Z632" s="7" t="s">
        <v>50</v>
      </c>
      <c r="AA632" s="7" t="s">
        <v>1660</v>
      </c>
      <c r="AB632" s="7" t="s">
        <v>1661</v>
      </c>
      <c r="AC632" s="7"/>
      <c r="AD632" s="3" t="str">
        <f t="shared" si="49"/>
        <v>ABM_WAXIE SANITARY SUPPLY_455644</v>
      </c>
      <c r="AE632" s="7"/>
      <c r="AF632" s="7"/>
    </row>
    <row r="633" spans="1:32" x14ac:dyDescent="0.35">
      <c r="A633" s="6">
        <v>45146</v>
      </c>
      <c r="B633" s="6">
        <v>45146</v>
      </c>
      <c r="C633" s="7" t="s">
        <v>52</v>
      </c>
      <c r="D633" s="7" t="str">
        <f>VLOOKUP(C633,'Account Allocation'!B:K,10,0)</f>
        <v>Aditya Yadav</v>
      </c>
      <c r="E633" s="7" t="s">
        <v>608</v>
      </c>
      <c r="F633" s="7" t="s">
        <v>62</v>
      </c>
      <c r="G633" s="7" t="s">
        <v>894</v>
      </c>
      <c r="H633" s="7" t="s">
        <v>2</v>
      </c>
      <c r="I633" s="7" t="s">
        <v>12</v>
      </c>
      <c r="J633" s="7"/>
      <c r="K633" s="7"/>
      <c r="L633" s="7"/>
      <c r="M633" s="7"/>
      <c r="N633" s="7"/>
      <c r="O633" s="6">
        <f t="shared" si="46"/>
        <v>0</v>
      </c>
      <c r="P633" s="7">
        <f t="shared" si="47"/>
        <v>-32247</v>
      </c>
      <c r="Q633" s="6" t="str">
        <f t="shared" si="48"/>
        <v>0-2 Days Resolution</v>
      </c>
      <c r="R633" s="7" t="str">
        <f t="shared" si="45"/>
        <v>NON-JIRA</v>
      </c>
      <c r="S633" s="7"/>
      <c r="T633" s="7" t="s">
        <v>86</v>
      </c>
      <c r="U633" s="7" t="s">
        <v>49</v>
      </c>
      <c r="V633" s="7" t="s">
        <v>1060</v>
      </c>
      <c r="W633" s="7" t="s">
        <v>1874</v>
      </c>
      <c r="X633" s="8" t="s">
        <v>1656</v>
      </c>
      <c r="Y633" s="7">
        <v>394440</v>
      </c>
      <c r="Z633" s="7" t="s">
        <v>50</v>
      </c>
      <c r="AA633" s="7" t="s">
        <v>1657</v>
      </c>
      <c r="AB633" s="7" t="s">
        <v>1658</v>
      </c>
      <c r="AC633" s="7" t="s">
        <v>80</v>
      </c>
      <c r="AD633" s="3" t="str">
        <f t="shared" si="49"/>
        <v>ABM_SOUTHEASTERN PAPER GROUP INC_394440</v>
      </c>
      <c r="AE633" s="7"/>
      <c r="AF633" s="7"/>
    </row>
    <row r="634" spans="1:32" x14ac:dyDescent="0.35">
      <c r="A634" s="6">
        <v>45146</v>
      </c>
      <c r="B634" s="6">
        <v>45146</v>
      </c>
      <c r="C634" s="7" t="s">
        <v>59</v>
      </c>
      <c r="D634" s="7" t="str">
        <f>VLOOKUP(C634,'Account Allocation'!B:K,10,0)</f>
        <v>Omkar Sagavekar</v>
      </c>
      <c r="E634" s="7" t="s">
        <v>628</v>
      </c>
      <c r="F634" s="7" t="s">
        <v>48</v>
      </c>
      <c r="G634" s="7" t="s">
        <v>913</v>
      </c>
      <c r="H634" s="7" t="s">
        <v>2</v>
      </c>
      <c r="I634" s="7" t="s">
        <v>12</v>
      </c>
      <c r="J634" s="7"/>
      <c r="K634" s="7"/>
      <c r="L634" s="7"/>
      <c r="M634" s="7"/>
      <c r="N634" s="7"/>
      <c r="O634" s="6">
        <f t="shared" si="46"/>
        <v>0</v>
      </c>
      <c r="P634" s="7">
        <f t="shared" si="47"/>
        <v>-32247</v>
      </c>
      <c r="Q634" s="6" t="str">
        <f t="shared" si="48"/>
        <v>0-2 Days Resolution</v>
      </c>
      <c r="R634" s="7" t="str">
        <f t="shared" si="45"/>
        <v>NON-JIRA</v>
      </c>
      <c r="S634" s="7"/>
      <c r="T634" s="7" t="s">
        <v>110</v>
      </c>
      <c r="U634" s="7" t="s">
        <v>49</v>
      </c>
      <c r="V634" s="7" t="s">
        <v>1080</v>
      </c>
      <c r="W634" s="7" t="s">
        <v>1824</v>
      </c>
      <c r="X634" s="8" t="s">
        <v>1706</v>
      </c>
      <c r="Y634" s="7">
        <v>540495</v>
      </c>
      <c r="Z634" s="7" t="s">
        <v>50</v>
      </c>
      <c r="AA634" s="7" t="s">
        <v>1707</v>
      </c>
      <c r="AB634" s="7" t="s">
        <v>1708</v>
      </c>
      <c r="AC634" s="7"/>
      <c r="AD634" s="3" t="str">
        <f t="shared" si="49"/>
        <v>Ecolab_VWR INTERNATIONAL LLC - USA_540495</v>
      </c>
      <c r="AE634" s="7"/>
      <c r="AF634" s="7"/>
    </row>
    <row r="635" spans="1:32" x14ac:dyDescent="0.35">
      <c r="A635" s="6">
        <v>45146</v>
      </c>
      <c r="B635" s="6">
        <v>45146</v>
      </c>
      <c r="C635" s="7" t="s">
        <v>59</v>
      </c>
      <c r="D635" s="7" t="str">
        <f>VLOOKUP(C635,'Account Allocation'!B:K,10,0)</f>
        <v>Omkar Sagavekar</v>
      </c>
      <c r="E635" s="7" t="s">
        <v>629</v>
      </c>
      <c r="F635" s="7" t="s">
        <v>48</v>
      </c>
      <c r="G635" s="7" t="s">
        <v>914</v>
      </c>
      <c r="H635" s="7" t="s">
        <v>2</v>
      </c>
      <c r="I635" s="7" t="s">
        <v>12</v>
      </c>
      <c r="J635" s="7"/>
      <c r="K635" s="7"/>
      <c r="L635" s="7"/>
      <c r="M635" s="7"/>
      <c r="N635" s="7"/>
      <c r="O635" s="6">
        <f t="shared" si="46"/>
        <v>0</v>
      </c>
      <c r="P635" s="7">
        <f t="shared" si="47"/>
        <v>-32247</v>
      </c>
      <c r="Q635" s="6" t="str">
        <f t="shared" si="48"/>
        <v>0-2 Days Resolution</v>
      </c>
      <c r="R635" s="7" t="str">
        <f t="shared" si="45"/>
        <v>NON-JIRA</v>
      </c>
      <c r="S635" s="7"/>
      <c r="T635" s="7" t="s">
        <v>61</v>
      </c>
      <c r="U635" s="7" t="s">
        <v>49</v>
      </c>
      <c r="V635" s="7" t="s">
        <v>1081</v>
      </c>
      <c r="W635" s="7"/>
      <c r="X635" s="8" t="s">
        <v>1709</v>
      </c>
      <c r="Y635" s="7">
        <v>540498</v>
      </c>
      <c r="Z635" s="7" t="s">
        <v>50</v>
      </c>
      <c r="AA635" s="7" t="s">
        <v>1710</v>
      </c>
      <c r="AB635" s="7" t="s">
        <v>1711</v>
      </c>
      <c r="AC635" s="7"/>
      <c r="AD635" s="3" t="str">
        <f t="shared" si="49"/>
        <v>Ecolab_ZORCH INTERNATIONAL, INC._540498</v>
      </c>
      <c r="AE635" s="7"/>
      <c r="AF635" s="7"/>
    </row>
    <row r="636" spans="1:32" x14ac:dyDescent="0.35">
      <c r="A636" s="6">
        <v>45146</v>
      </c>
      <c r="B636" s="6">
        <v>45146</v>
      </c>
      <c r="C636" s="7" t="s">
        <v>59</v>
      </c>
      <c r="D636" s="7" t="str">
        <f>VLOOKUP(C636,'Account Allocation'!B:K,10,0)</f>
        <v>Omkar Sagavekar</v>
      </c>
      <c r="E636" s="7" t="s">
        <v>610</v>
      </c>
      <c r="F636" s="7" t="s">
        <v>62</v>
      </c>
      <c r="G636" s="7" t="s">
        <v>896</v>
      </c>
      <c r="H636" s="7" t="s">
        <v>2</v>
      </c>
      <c r="I636" s="7" t="s">
        <v>12</v>
      </c>
      <c r="J636" s="7"/>
      <c r="K636" s="7"/>
      <c r="L636" s="7"/>
      <c r="M636" s="7"/>
      <c r="N636" s="7"/>
      <c r="O636" s="6">
        <f t="shared" si="46"/>
        <v>0</v>
      </c>
      <c r="P636" s="7">
        <f t="shared" si="47"/>
        <v>-32247</v>
      </c>
      <c r="Q636" s="6" t="str">
        <f t="shared" si="48"/>
        <v>0-2 Days Resolution</v>
      </c>
      <c r="R636" s="7" t="str">
        <f t="shared" si="45"/>
        <v>NON-JIRA</v>
      </c>
      <c r="S636" s="7"/>
      <c r="T636" s="7" t="s">
        <v>61</v>
      </c>
      <c r="U636" s="7" t="s">
        <v>49</v>
      </c>
      <c r="V636" s="7" t="s">
        <v>1062</v>
      </c>
      <c r="W636" s="7"/>
      <c r="X636" s="8" t="s">
        <v>1662</v>
      </c>
      <c r="Y636" s="7">
        <v>540498</v>
      </c>
      <c r="Z636" s="7" t="s">
        <v>50</v>
      </c>
      <c r="AA636" s="7" t="s">
        <v>1663</v>
      </c>
      <c r="AB636" s="7" t="s">
        <v>1664</v>
      </c>
      <c r="AC636" s="7" t="s">
        <v>80</v>
      </c>
      <c r="AD636" s="3" t="str">
        <f t="shared" si="49"/>
        <v>Ecolab_ZORCH INTERNATIONAL, INC._540498</v>
      </c>
      <c r="AE636" s="7"/>
      <c r="AF636" s="7"/>
    </row>
    <row r="637" spans="1:32" x14ac:dyDescent="0.35">
      <c r="A637" s="6">
        <v>45146</v>
      </c>
      <c r="B637" s="6">
        <v>45146</v>
      </c>
      <c r="C637" s="7" t="s">
        <v>59</v>
      </c>
      <c r="D637" s="7" t="str">
        <f>VLOOKUP(C637,'Account Allocation'!B:K,10,0)</f>
        <v>Omkar Sagavekar</v>
      </c>
      <c r="E637" s="7" t="s">
        <v>611</v>
      </c>
      <c r="F637" s="7" t="s">
        <v>48</v>
      </c>
      <c r="G637" s="7" t="s">
        <v>897</v>
      </c>
      <c r="H637" s="7" t="s">
        <v>2</v>
      </c>
      <c r="I637" s="7" t="s">
        <v>12</v>
      </c>
      <c r="J637" s="7"/>
      <c r="K637" s="7"/>
      <c r="L637" s="7"/>
      <c r="M637" s="7"/>
      <c r="N637" s="7"/>
      <c r="O637" s="6">
        <f t="shared" si="46"/>
        <v>0</v>
      </c>
      <c r="P637" s="7">
        <f t="shared" si="47"/>
        <v>-32247</v>
      </c>
      <c r="Q637" s="6" t="str">
        <f t="shared" si="48"/>
        <v>0-2 Days Resolution</v>
      </c>
      <c r="R637" s="7" t="str">
        <f t="shared" si="45"/>
        <v>NON-JIRA</v>
      </c>
      <c r="S637" s="7"/>
      <c r="T637" s="7" t="s">
        <v>61</v>
      </c>
      <c r="U637" s="7" t="s">
        <v>49</v>
      </c>
      <c r="V637" s="7" t="s">
        <v>1063</v>
      </c>
      <c r="W637" s="7"/>
      <c r="X637" s="8" t="s">
        <v>1662</v>
      </c>
      <c r="Y637" s="7">
        <v>540498</v>
      </c>
      <c r="Z637" s="7" t="s">
        <v>50</v>
      </c>
      <c r="AA637" s="7" t="s">
        <v>1665</v>
      </c>
      <c r="AB637" s="7" t="s">
        <v>1666</v>
      </c>
      <c r="AC637" s="7"/>
      <c r="AD637" s="3" t="str">
        <f t="shared" si="49"/>
        <v>Ecolab_ZORCH INTERNATIONAL, INC._540498</v>
      </c>
      <c r="AE637" s="7"/>
      <c r="AF637" s="7"/>
    </row>
    <row r="638" spans="1:32" x14ac:dyDescent="0.35">
      <c r="A638" s="6">
        <v>45146</v>
      </c>
      <c r="B638" s="6">
        <v>45146</v>
      </c>
      <c r="C638" s="7" t="s">
        <v>59</v>
      </c>
      <c r="D638" s="7" t="str">
        <f>VLOOKUP(C638,'Account Allocation'!B:K,10,0)</f>
        <v>Omkar Sagavekar</v>
      </c>
      <c r="E638" s="7" t="s">
        <v>630</v>
      </c>
      <c r="F638" s="7" t="s">
        <v>48</v>
      </c>
      <c r="G638" s="7" t="s">
        <v>915</v>
      </c>
      <c r="H638" s="7" t="s">
        <v>2</v>
      </c>
      <c r="I638" s="7" t="s">
        <v>12</v>
      </c>
      <c r="J638" s="7"/>
      <c r="K638" s="7"/>
      <c r="L638" s="7"/>
      <c r="M638" s="7"/>
      <c r="N638" s="7"/>
      <c r="O638" s="6">
        <f t="shared" si="46"/>
        <v>0</v>
      </c>
      <c r="P638" s="7">
        <f t="shared" si="47"/>
        <v>-32247</v>
      </c>
      <c r="Q638" s="6" t="str">
        <f t="shared" si="48"/>
        <v>0-2 Days Resolution</v>
      </c>
      <c r="R638" s="7" t="str">
        <f t="shared" si="45"/>
        <v>NON-JIRA</v>
      </c>
      <c r="S638" s="7"/>
      <c r="T638" s="7" t="s">
        <v>65</v>
      </c>
      <c r="U638" s="7" t="s">
        <v>49</v>
      </c>
      <c r="V638" s="7" t="s">
        <v>1082</v>
      </c>
      <c r="W638" s="7" t="s">
        <v>1827</v>
      </c>
      <c r="X638" s="8" t="s">
        <v>1676</v>
      </c>
      <c r="Y638" s="7">
        <v>540492</v>
      </c>
      <c r="Z638" s="7" t="s">
        <v>50</v>
      </c>
      <c r="AA638" s="7" t="s">
        <v>1712</v>
      </c>
      <c r="AB638" s="7" t="s">
        <v>1713</v>
      </c>
      <c r="AC638" s="7"/>
      <c r="AD638" s="3" t="str">
        <f t="shared" si="49"/>
        <v>Ecolab_GRAINGER_540492</v>
      </c>
      <c r="AE638" s="7"/>
      <c r="AF638" s="7"/>
    </row>
    <row r="639" spans="1:32" x14ac:dyDescent="0.35">
      <c r="A639" s="6">
        <v>45146</v>
      </c>
      <c r="B639" s="6">
        <v>45146</v>
      </c>
      <c r="C639" s="7" t="s">
        <v>66</v>
      </c>
      <c r="D639" s="7" t="str">
        <f>VLOOKUP(C639,'Account Allocation'!B:K,10,0)</f>
        <v>Omkar Sagavekar</v>
      </c>
      <c r="E639" s="7" t="s">
        <v>613</v>
      </c>
      <c r="F639" s="7" t="s">
        <v>48</v>
      </c>
      <c r="G639" s="7" t="s">
        <v>686</v>
      </c>
      <c r="H639" s="7" t="s">
        <v>2</v>
      </c>
      <c r="I639" s="7" t="s">
        <v>12</v>
      </c>
      <c r="J639" s="7"/>
      <c r="K639" s="7"/>
      <c r="L639" s="7"/>
      <c r="M639" s="7"/>
      <c r="N639" s="7"/>
      <c r="O639" s="6">
        <f t="shared" si="46"/>
        <v>0</v>
      </c>
      <c r="P639" s="7">
        <f t="shared" si="47"/>
        <v>-32247</v>
      </c>
      <c r="Q639" s="6" t="str">
        <f t="shared" si="48"/>
        <v>0-2 Days Resolution</v>
      </c>
      <c r="R639" s="7" t="str">
        <f t="shared" si="45"/>
        <v>NON-JIRA</v>
      </c>
      <c r="S639" s="7"/>
      <c r="T639" s="7" t="s">
        <v>67</v>
      </c>
      <c r="U639" s="7" t="s">
        <v>56</v>
      </c>
      <c r="V639" s="7" t="s">
        <v>1065</v>
      </c>
      <c r="W639" s="7"/>
      <c r="X639" s="8" t="s">
        <v>1670</v>
      </c>
      <c r="Y639" s="7">
        <v>545568</v>
      </c>
      <c r="Z639" s="7" t="s">
        <v>57</v>
      </c>
      <c r="AA639" s="7" t="s">
        <v>1671</v>
      </c>
      <c r="AB639" s="7" t="s">
        <v>1672</v>
      </c>
      <c r="AC639" s="7"/>
      <c r="AD639" s="3" t="str">
        <f t="shared" si="49"/>
        <v>Kiewit_Amazon Capital Services Inc_545568</v>
      </c>
      <c r="AE639" s="7"/>
      <c r="AF639" s="7"/>
    </row>
    <row r="640" spans="1:32" x14ac:dyDescent="0.35">
      <c r="A640" s="6">
        <v>45146</v>
      </c>
      <c r="B640" s="6">
        <v>45146</v>
      </c>
      <c r="C640" s="7" t="s">
        <v>66</v>
      </c>
      <c r="D640" s="7" t="str">
        <f>VLOOKUP(C640,'Account Allocation'!B:K,10,0)</f>
        <v>Omkar Sagavekar</v>
      </c>
      <c r="E640" s="7" t="s">
        <v>614</v>
      </c>
      <c r="F640" s="7" t="s">
        <v>48</v>
      </c>
      <c r="G640" s="7" t="s">
        <v>899</v>
      </c>
      <c r="H640" s="7" t="s">
        <v>2</v>
      </c>
      <c r="I640" s="7" t="s">
        <v>12</v>
      </c>
      <c r="J640" s="7"/>
      <c r="K640" s="7"/>
      <c r="L640" s="7"/>
      <c r="M640" s="7"/>
      <c r="N640" s="7"/>
      <c r="O640" s="6">
        <f t="shared" si="46"/>
        <v>0</v>
      </c>
      <c r="P640" s="7">
        <f t="shared" si="47"/>
        <v>-32247</v>
      </c>
      <c r="Q640" s="6" t="str">
        <f t="shared" si="48"/>
        <v>0-2 Days Resolution</v>
      </c>
      <c r="R640" s="7" t="str">
        <f t="shared" si="45"/>
        <v>NON-JIRA</v>
      </c>
      <c r="S640" s="7"/>
      <c r="T640" s="7" t="s">
        <v>69</v>
      </c>
      <c r="U640" s="7" t="s">
        <v>49</v>
      </c>
      <c r="V640" s="7" t="s">
        <v>1066</v>
      </c>
      <c r="W640" s="7" t="s">
        <v>355</v>
      </c>
      <c r="X640" s="8" t="s">
        <v>1673</v>
      </c>
      <c r="Y640" s="7">
        <v>571544</v>
      </c>
      <c r="Z640" s="7" t="s">
        <v>50</v>
      </c>
      <c r="AA640" s="7" t="s">
        <v>1674</v>
      </c>
      <c r="AB640" s="7" t="s">
        <v>1675</v>
      </c>
      <c r="AC640" s="7"/>
      <c r="AD640" s="3" t="str">
        <f t="shared" si="49"/>
        <v>Kiewit_Fastenal Company_571544</v>
      </c>
      <c r="AE640" s="7"/>
      <c r="AF640" s="7"/>
    </row>
    <row r="641" spans="1:32" x14ac:dyDescent="0.35">
      <c r="A641" s="6">
        <v>45146</v>
      </c>
      <c r="B641" s="6">
        <v>45146</v>
      </c>
      <c r="C641" s="7" t="s">
        <v>66</v>
      </c>
      <c r="D641" s="7" t="str">
        <f>VLOOKUP(C641,'Account Allocation'!B:K,10,0)</f>
        <v>Omkar Sagavekar</v>
      </c>
      <c r="E641" s="7" t="s">
        <v>631</v>
      </c>
      <c r="F641" s="7" t="s">
        <v>48</v>
      </c>
      <c r="G641" s="7" t="s">
        <v>916</v>
      </c>
      <c r="H641" s="7" t="s">
        <v>2</v>
      </c>
      <c r="I641" s="7" t="s">
        <v>12</v>
      </c>
      <c r="J641" s="7"/>
      <c r="K641" s="7"/>
      <c r="L641" s="7"/>
      <c r="M641" s="7"/>
      <c r="N641" s="7"/>
      <c r="O641" s="6">
        <f t="shared" si="46"/>
        <v>0</v>
      </c>
      <c r="P641" s="7">
        <f t="shared" si="47"/>
        <v>-32247</v>
      </c>
      <c r="Q641" s="6" t="str">
        <f t="shared" si="48"/>
        <v>0-2 Days Resolution</v>
      </c>
      <c r="R641" s="7" t="str">
        <f t="shared" si="45"/>
        <v>NON-JIRA</v>
      </c>
      <c r="S641" s="7"/>
      <c r="T641" s="7" t="s">
        <v>67</v>
      </c>
      <c r="U641" s="7" t="s">
        <v>56</v>
      </c>
      <c r="V641" s="7" t="s">
        <v>1083</v>
      </c>
      <c r="W641" s="7"/>
      <c r="X641" s="8" t="s">
        <v>1714</v>
      </c>
      <c r="Y641" s="7">
        <v>545568</v>
      </c>
      <c r="Z641" s="7" t="s">
        <v>57</v>
      </c>
      <c r="AA641" s="7" t="s">
        <v>1715</v>
      </c>
      <c r="AB641" s="7" t="s">
        <v>1716</v>
      </c>
      <c r="AC641" s="7"/>
      <c r="AD641" s="3" t="str">
        <f t="shared" si="49"/>
        <v>Kiewit_Amazon Capital Services Inc_545568</v>
      </c>
      <c r="AE641" s="7"/>
      <c r="AF641" s="7"/>
    </row>
    <row r="642" spans="1:32" x14ac:dyDescent="0.35">
      <c r="A642" s="6">
        <v>45146</v>
      </c>
      <c r="B642" s="6">
        <v>45146</v>
      </c>
      <c r="C642" s="7" t="s">
        <v>66</v>
      </c>
      <c r="D642" s="7" t="str">
        <f>VLOOKUP(C642,'Account Allocation'!B:K,10,0)</f>
        <v>Omkar Sagavekar</v>
      </c>
      <c r="E642" s="7" t="s">
        <v>612</v>
      </c>
      <c r="F642" s="7" t="s">
        <v>62</v>
      </c>
      <c r="G642" s="7" t="s">
        <v>898</v>
      </c>
      <c r="H642" s="7" t="s">
        <v>2</v>
      </c>
      <c r="I642" s="7" t="s">
        <v>12</v>
      </c>
      <c r="J642" s="7"/>
      <c r="K642" s="7"/>
      <c r="L642" s="7"/>
      <c r="M642" s="7"/>
      <c r="N642" s="7"/>
      <c r="O642" s="6">
        <f t="shared" si="46"/>
        <v>0</v>
      </c>
      <c r="P642" s="7">
        <f t="shared" si="47"/>
        <v>-32247</v>
      </c>
      <c r="Q642" s="6" t="str">
        <f t="shared" si="48"/>
        <v>0-2 Days Resolution</v>
      </c>
      <c r="R642" s="7" t="str">
        <f t="shared" si="45"/>
        <v>NON-JIRA</v>
      </c>
      <c r="S642" s="7"/>
      <c r="T642" s="7" t="s">
        <v>67</v>
      </c>
      <c r="U642" s="7" t="s">
        <v>49</v>
      </c>
      <c r="V642" s="7" t="s">
        <v>1064</v>
      </c>
      <c r="W642" s="7" t="s">
        <v>1876</v>
      </c>
      <c r="X642" s="8" t="s">
        <v>1667</v>
      </c>
      <c r="Y642" s="7">
        <v>545568</v>
      </c>
      <c r="Z642" s="7" t="s">
        <v>50</v>
      </c>
      <c r="AA642" s="7" t="s">
        <v>1668</v>
      </c>
      <c r="AB642" s="7" t="s">
        <v>1669</v>
      </c>
      <c r="AC642" s="7" t="s">
        <v>80</v>
      </c>
      <c r="AD642" s="3" t="str">
        <f t="shared" si="49"/>
        <v>Kiewit_Amazon Capital Services Inc_545568</v>
      </c>
      <c r="AE642" s="7"/>
      <c r="AF642" s="7"/>
    </row>
    <row r="643" spans="1:32" x14ac:dyDescent="0.35">
      <c r="A643" s="6">
        <v>45146</v>
      </c>
      <c r="B643" s="6">
        <v>45146</v>
      </c>
      <c r="C643" s="7" t="s">
        <v>66</v>
      </c>
      <c r="D643" s="7" t="str">
        <f>VLOOKUP(C643,'Account Allocation'!B:K,10,0)</f>
        <v>Omkar Sagavekar</v>
      </c>
      <c r="E643" s="7" t="s">
        <v>632</v>
      </c>
      <c r="F643" s="7" t="s">
        <v>62</v>
      </c>
      <c r="G643" s="7" t="s">
        <v>917</v>
      </c>
      <c r="H643" s="7" t="s">
        <v>2</v>
      </c>
      <c r="I643" s="7" t="s">
        <v>12</v>
      </c>
      <c r="J643" s="7"/>
      <c r="K643" s="7"/>
      <c r="L643" s="7"/>
      <c r="M643" s="7"/>
      <c r="N643" s="7"/>
      <c r="O643" s="6">
        <f t="shared" si="46"/>
        <v>0</v>
      </c>
      <c r="P643" s="7">
        <f t="shared" si="47"/>
        <v>-32247</v>
      </c>
      <c r="Q643" s="6" t="str">
        <f t="shared" si="48"/>
        <v>0-2 Days Resolution</v>
      </c>
      <c r="R643" s="7" t="str">
        <f t="shared" si="45"/>
        <v>NON-JIRA</v>
      </c>
      <c r="S643" s="7"/>
      <c r="T643" s="7" t="s">
        <v>67</v>
      </c>
      <c r="U643" s="7" t="s">
        <v>49</v>
      </c>
      <c r="V643" s="7" t="s">
        <v>1084</v>
      </c>
      <c r="W643" s="7" t="s">
        <v>1881</v>
      </c>
      <c r="X643" s="8" t="s">
        <v>1717</v>
      </c>
      <c r="Y643" s="7">
        <v>545568</v>
      </c>
      <c r="Z643" s="7" t="s">
        <v>50</v>
      </c>
      <c r="AA643" s="7" t="s">
        <v>1718</v>
      </c>
      <c r="AB643" s="7" t="s">
        <v>1719</v>
      </c>
      <c r="AC643" s="7" t="s">
        <v>64</v>
      </c>
      <c r="AD643" s="3" t="str">
        <f t="shared" si="49"/>
        <v>Kiewit_Amazon Capital Services Inc_545568</v>
      </c>
      <c r="AE643" s="7"/>
      <c r="AF643" s="7"/>
    </row>
    <row r="644" spans="1:32" x14ac:dyDescent="0.35">
      <c r="A644" s="6">
        <v>45146</v>
      </c>
      <c r="B644" s="6">
        <v>45146</v>
      </c>
      <c r="C644" s="7" t="s">
        <v>66</v>
      </c>
      <c r="D644" s="7" t="str">
        <f>VLOOKUP(C644,'Account Allocation'!B:K,10,0)</f>
        <v>Omkar Sagavekar</v>
      </c>
      <c r="E644" s="7" t="s">
        <v>633</v>
      </c>
      <c r="F644" s="7" t="s">
        <v>48</v>
      </c>
      <c r="G644" s="7" t="s">
        <v>918</v>
      </c>
      <c r="H644" s="7" t="s">
        <v>2</v>
      </c>
      <c r="I644" s="7" t="s">
        <v>12</v>
      </c>
      <c r="J644" s="7"/>
      <c r="K644" s="7"/>
      <c r="L644" s="7"/>
      <c r="M644" s="7"/>
      <c r="N644" s="7"/>
      <c r="O644" s="6">
        <f t="shared" si="46"/>
        <v>0</v>
      </c>
      <c r="P644" s="7">
        <f t="shared" si="47"/>
        <v>-32247</v>
      </c>
      <c r="Q644" s="6" t="str">
        <f t="shared" si="48"/>
        <v>0-2 Days Resolution</v>
      </c>
      <c r="R644" s="7" t="str">
        <f t="shared" si="45"/>
        <v>NON-JIRA</v>
      </c>
      <c r="S644" s="7"/>
      <c r="T644" s="7" t="s">
        <v>81</v>
      </c>
      <c r="U644" s="7" t="s">
        <v>49</v>
      </c>
      <c r="V644" s="7" t="s">
        <v>1085</v>
      </c>
      <c r="W644" s="7" t="s">
        <v>1882</v>
      </c>
      <c r="X644" s="8" t="s">
        <v>1720</v>
      </c>
      <c r="Y644" s="7">
        <v>572685</v>
      </c>
      <c r="Z644" s="7" t="s">
        <v>50</v>
      </c>
      <c r="AA644" s="7" t="s">
        <v>1721</v>
      </c>
      <c r="AB644" s="7" t="s">
        <v>1722</v>
      </c>
      <c r="AC644" s="7"/>
      <c r="AD644" s="3" t="str">
        <f t="shared" si="49"/>
        <v>Kiewit_Hilti Inc_572685</v>
      </c>
      <c r="AE644" s="7"/>
      <c r="AF644" s="7"/>
    </row>
    <row r="645" spans="1:32" x14ac:dyDescent="0.35">
      <c r="A645" s="6">
        <v>45146</v>
      </c>
      <c r="B645" s="6">
        <v>45146</v>
      </c>
      <c r="C645" s="7" t="s">
        <v>66</v>
      </c>
      <c r="D645" s="7" t="str">
        <f>VLOOKUP(C645,'Account Allocation'!B:K,10,0)</f>
        <v>Omkar Sagavekar</v>
      </c>
      <c r="E645" s="7" t="s">
        <v>634</v>
      </c>
      <c r="F645" s="7" t="s">
        <v>48</v>
      </c>
      <c r="G645" s="7" t="s">
        <v>919</v>
      </c>
      <c r="H645" s="7" t="s">
        <v>2</v>
      </c>
      <c r="I645" s="7" t="s">
        <v>12</v>
      </c>
      <c r="J645" s="7"/>
      <c r="K645" s="7"/>
      <c r="L645" s="7"/>
      <c r="M645" s="7"/>
      <c r="N645" s="7"/>
      <c r="O645" s="6">
        <f t="shared" si="46"/>
        <v>0</v>
      </c>
      <c r="P645" s="7">
        <f t="shared" si="47"/>
        <v>-32247</v>
      </c>
      <c r="Q645" s="6" t="str">
        <f t="shared" si="48"/>
        <v>0-2 Days Resolution</v>
      </c>
      <c r="R645" s="7" t="str">
        <f t="shared" si="45"/>
        <v>NON-JIRA</v>
      </c>
      <c r="S645" s="7"/>
      <c r="T645" s="7" t="s">
        <v>70</v>
      </c>
      <c r="U645" s="7" t="s">
        <v>49</v>
      </c>
      <c r="V645" s="7" t="s">
        <v>1086</v>
      </c>
      <c r="W645" s="7" t="s">
        <v>1862</v>
      </c>
      <c r="X645" s="8" t="s">
        <v>1723</v>
      </c>
      <c r="Y645" s="7">
        <v>570280</v>
      </c>
      <c r="Z645" s="7" t="s">
        <v>50</v>
      </c>
      <c r="AA645" s="7" t="s">
        <v>1724</v>
      </c>
      <c r="AB645" s="7" t="s">
        <v>1725</v>
      </c>
      <c r="AC645" s="7"/>
      <c r="AD645" s="3" t="str">
        <f t="shared" si="49"/>
        <v>Kiewit_McMaster-Carr Supply Co_570280</v>
      </c>
      <c r="AE645" s="7"/>
      <c r="AF645" s="7"/>
    </row>
    <row r="646" spans="1:32" x14ac:dyDescent="0.35">
      <c r="A646" s="6">
        <v>45146</v>
      </c>
      <c r="B646" s="6">
        <v>45146</v>
      </c>
      <c r="C646" s="7" t="s">
        <v>66</v>
      </c>
      <c r="D646" s="7" t="str">
        <f>VLOOKUP(C646,'Account Allocation'!B:K,10,0)</f>
        <v>Omkar Sagavekar</v>
      </c>
      <c r="E646" s="7" t="s">
        <v>635</v>
      </c>
      <c r="F646" s="7" t="s">
        <v>48</v>
      </c>
      <c r="G646" s="7" t="s">
        <v>920</v>
      </c>
      <c r="H646" s="7" t="s">
        <v>2</v>
      </c>
      <c r="I646" s="7" t="s">
        <v>12</v>
      </c>
      <c r="J646" s="7"/>
      <c r="K646" s="7"/>
      <c r="L646" s="7"/>
      <c r="M646" s="7"/>
      <c r="N646" s="7"/>
      <c r="O646" s="6">
        <f t="shared" si="46"/>
        <v>0</v>
      </c>
      <c r="P646" s="7">
        <f t="shared" si="47"/>
        <v>-32247</v>
      </c>
      <c r="Q646" s="6" t="str">
        <f t="shared" si="48"/>
        <v>0-2 Days Resolution</v>
      </c>
      <c r="R646" s="7" t="str">
        <f t="shared" si="45"/>
        <v>NON-JIRA</v>
      </c>
      <c r="S646" s="7"/>
      <c r="T646" s="7" t="s">
        <v>70</v>
      </c>
      <c r="U646" s="7" t="s">
        <v>49</v>
      </c>
      <c r="V646" s="7" t="s">
        <v>1087</v>
      </c>
      <c r="W646" s="7" t="s">
        <v>1883</v>
      </c>
      <c r="X646" s="8" t="s">
        <v>1726</v>
      </c>
      <c r="Y646" s="7">
        <v>570280</v>
      </c>
      <c r="Z646" s="7" t="s">
        <v>50</v>
      </c>
      <c r="AA646" s="7" t="s">
        <v>1727</v>
      </c>
      <c r="AB646" s="7" t="s">
        <v>1728</v>
      </c>
      <c r="AC646" s="7"/>
      <c r="AD646" s="3" t="str">
        <f t="shared" si="49"/>
        <v>Kiewit_McMaster-Carr Supply Co_570280</v>
      </c>
      <c r="AE646" s="7"/>
      <c r="AF646" s="7"/>
    </row>
    <row r="647" spans="1:32" x14ac:dyDescent="0.35">
      <c r="A647" s="6">
        <v>45146</v>
      </c>
      <c r="B647" s="6">
        <v>45146</v>
      </c>
      <c r="C647" s="7" t="s">
        <v>66</v>
      </c>
      <c r="D647" s="7" t="str">
        <f>VLOOKUP(C647,'Account Allocation'!B:K,10,0)</f>
        <v>Omkar Sagavekar</v>
      </c>
      <c r="E647" s="7" t="s">
        <v>636</v>
      </c>
      <c r="F647" s="7" t="s">
        <v>48</v>
      </c>
      <c r="G647" s="7" t="s">
        <v>921</v>
      </c>
      <c r="H647" s="7" t="s">
        <v>2</v>
      </c>
      <c r="I647" s="7" t="s">
        <v>12</v>
      </c>
      <c r="J647" s="7"/>
      <c r="K647" s="7"/>
      <c r="L647" s="7"/>
      <c r="M647" s="7"/>
      <c r="N647" s="7"/>
      <c r="O647" s="6">
        <f t="shared" si="46"/>
        <v>0</v>
      </c>
      <c r="P647" s="7">
        <f t="shared" si="47"/>
        <v>-32247</v>
      </c>
      <c r="Q647" s="6" t="str">
        <f t="shared" si="48"/>
        <v>0-2 Days Resolution</v>
      </c>
      <c r="R647" s="7" t="str">
        <f t="shared" ref="R647:R710" si="50">IF(S647="","NON-JIRA","JIRA")</f>
        <v>NON-JIRA</v>
      </c>
      <c r="S647" s="7"/>
      <c r="T647" s="7" t="s">
        <v>81</v>
      </c>
      <c r="U647" s="7" t="s">
        <v>56</v>
      </c>
      <c r="V647" s="7" t="s">
        <v>1088</v>
      </c>
      <c r="W647" s="7"/>
      <c r="X647" s="8" t="s">
        <v>1729</v>
      </c>
      <c r="Y647" s="7">
        <v>572685</v>
      </c>
      <c r="Z647" s="7" t="s">
        <v>57</v>
      </c>
      <c r="AA647" s="7" t="s">
        <v>1730</v>
      </c>
      <c r="AB647" s="7" t="s">
        <v>1731</v>
      </c>
      <c r="AC647" s="7"/>
      <c r="AD647" s="3" t="str">
        <f t="shared" si="49"/>
        <v>Kiewit_Hilti Inc_572685</v>
      </c>
      <c r="AE647" s="7"/>
      <c r="AF647" s="7"/>
    </row>
    <row r="648" spans="1:32" x14ac:dyDescent="0.35">
      <c r="A648" s="6">
        <v>45146</v>
      </c>
      <c r="B648" s="6">
        <v>45146</v>
      </c>
      <c r="C648" s="7" t="s">
        <v>66</v>
      </c>
      <c r="D648" s="7" t="str">
        <f>VLOOKUP(C648,'Account Allocation'!B:K,10,0)</f>
        <v>Omkar Sagavekar</v>
      </c>
      <c r="E648" s="7" t="s">
        <v>637</v>
      </c>
      <c r="F648" s="7" t="s">
        <v>48</v>
      </c>
      <c r="G648" s="7" t="s">
        <v>921</v>
      </c>
      <c r="H648" s="7" t="s">
        <v>2</v>
      </c>
      <c r="I648" s="7" t="s">
        <v>12</v>
      </c>
      <c r="J648" s="7"/>
      <c r="K648" s="7"/>
      <c r="L648" s="7"/>
      <c r="M648" s="7"/>
      <c r="N648" s="7"/>
      <c r="O648" s="6">
        <f t="shared" ref="O648:O711" si="51">IF(N648&lt;&gt;"",N648,IF(M648&lt;&gt;"",M648,L648))</f>
        <v>0</v>
      </c>
      <c r="P648" s="7">
        <f t="shared" ref="P648:P711" si="52">NETWORKDAYS(A648,O648)</f>
        <v>-32247</v>
      </c>
      <c r="Q648" s="6" t="str">
        <f t="shared" ref="Q648:Q711" si="53">IF(P648&lt;=2,"0-2 Days Resolution",IF(AND(P648&gt;=3,P648&lt;=5),"3 - 5 Days Resoultion",IF(AND(P648&gt;=6,P648&lt;=10),"6 - 10 Days Resolution",IF(AND(P648&gt;=11,P648&lt;=15),"11 - 15 Days Resolution",IF(AND(P648&gt;=16,P648&lt;=20),"16 - 20 Days Resolution",IF(P648&gt;=21,"&gt; 20 Days Resolution"))))))</f>
        <v>0-2 Days Resolution</v>
      </c>
      <c r="R648" s="7" t="str">
        <f t="shared" si="50"/>
        <v>NON-JIRA</v>
      </c>
      <c r="S648" s="7"/>
      <c r="T648" s="7" t="s">
        <v>81</v>
      </c>
      <c r="U648" s="7" t="s">
        <v>56</v>
      </c>
      <c r="V648" s="7" t="s">
        <v>1089</v>
      </c>
      <c r="W648" s="7"/>
      <c r="X648" s="8" t="s">
        <v>1729</v>
      </c>
      <c r="Y648" s="7">
        <v>572685</v>
      </c>
      <c r="Z648" s="7" t="s">
        <v>57</v>
      </c>
      <c r="AA648" s="7" t="s">
        <v>1732</v>
      </c>
      <c r="AB648" s="7" t="s">
        <v>1733</v>
      </c>
      <c r="AC648" s="7"/>
      <c r="AD648" s="3" t="str">
        <f t="shared" si="49"/>
        <v>Kiewit_Hilti Inc_572685</v>
      </c>
      <c r="AE648" s="7"/>
      <c r="AF648" s="7"/>
    </row>
    <row r="649" spans="1:32" x14ac:dyDescent="0.35">
      <c r="A649" s="6">
        <v>45146</v>
      </c>
      <c r="B649" s="6">
        <v>45146</v>
      </c>
      <c r="C649" s="7" t="s">
        <v>66</v>
      </c>
      <c r="D649" s="7" t="str">
        <f>VLOOKUP(C649,'Account Allocation'!B:K,10,0)</f>
        <v>Omkar Sagavekar</v>
      </c>
      <c r="E649" s="7" t="s">
        <v>638</v>
      </c>
      <c r="F649" s="7" t="s">
        <v>48</v>
      </c>
      <c r="G649" s="7" t="s">
        <v>921</v>
      </c>
      <c r="H649" s="7" t="s">
        <v>2</v>
      </c>
      <c r="I649" s="7" t="s">
        <v>12</v>
      </c>
      <c r="J649" s="7"/>
      <c r="K649" s="7"/>
      <c r="L649" s="7"/>
      <c r="M649" s="7"/>
      <c r="N649" s="7"/>
      <c r="O649" s="6">
        <f t="shared" si="51"/>
        <v>0</v>
      </c>
      <c r="P649" s="7">
        <f t="shared" si="52"/>
        <v>-32247</v>
      </c>
      <c r="Q649" s="6" t="str">
        <f t="shared" si="53"/>
        <v>0-2 Days Resolution</v>
      </c>
      <c r="R649" s="7" t="str">
        <f t="shared" si="50"/>
        <v>NON-JIRA</v>
      </c>
      <c r="S649" s="7"/>
      <c r="T649" s="7" t="s">
        <v>81</v>
      </c>
      <c r="U649" s="7" t="s">
        <v>56</v>
      </c>
      <c r="V649" s="7" t="s">
        <v>1090</v>
      </c>
      <c r="W649" s="7"/>
      <c r="X649" s="8" t="s">
        <v>1729</v>
      </c>
      <c r="Y649" s="7">
        <v>572685</v>
      </c>
      <c r="Z649" s="7" t="s">
        <v>57</v>
      </c>
      <c r="AA649" s="7" t="s">
        <v>1734</v>
      </c>
      <c r="AB649" s="7" t="s">
        <v>1735</v>
      </c>
      <c r="AC649" s="7"/>
      <c r="AD649" s="3" t="str">
        <f t="shared" ref="AD649:AD712" si="54">CONCATENATE(C649,"_",T649,"_",Y649)</f>
        <v>Kiewit_Hilti Inc_572685</v>
      </c>
      <c r="AE649" s="7"/>
      <c r="AF649" s="7"/>
    </row>
    <row r="650" spans="1:32" x14ac:dyDescent="0.35">
      <c r="A650" s="6">
        <v>45146</v>
      </c>
      <c r="B650" s="6">
        <v>45146</v>
      </c>
      <c r="C650" s="7" t="s">
        <v>66</v>
      </c>
      <c r="D650" s="7" t="str">
        <f>VLOOKUP(C650,'Account Allocation'!B:K,10,0)</f>
        <v>Omkar Sagavekar</v>
      </c>
      <c r="E650" s="7" t="s">
        <v>639</v>
      </c>
      <c r="F650" s="7" t="s">
        <v>48</v>
      </c>
      <c r="G650" s="7" t="s">
        <v>922</v>
      </c>
      <c r="H650" s="7" t="s">
        <v>2</v>
      </c>
      <c r="I650" s="7" t="s">
        <v>12</v>
      </c>
      <c r="J650" s="7"/>
      <c r="K650" s="7"/>
      <c r="L650" s="7"/>
      <c r="M650" s="7"/>
      <c r="N650" s="7"/>
      <c r="O650" s="6">
        <f t="shared" si="51"/>
        <v>0</v>
      </c>
      <c r="P650" s="7">
        <f t="shared" si="52"/>
        <v>-32247</v>
      </c>
      <c r="Q650" s="6" t="str">
        <f t="shared" si="53"/>
        <v>0-2 Days Resolution</v>
      </c>
      <c r="R650" s="7" t="str">
        <f t="shared" si="50"/>
        <v>NON-JIRA</v>
      </c>
      <c r="S650" s="7"/>
      <c r="T650" s="7" t="s">
        <v>82</v>
      </c>
      <c r="U650" s="7" t="s">
        <v>49</v>
      </c>
      <c r="V650" s="7" t="s">
        <v>1091</v>
      </c>
      <c r="W650" s="7" t="s">
        <v>1884</v>
      </c>
      <c r="X650" s="8" t="s">
        <v>1736</v>
      </c>
      <c r="Y650" s="7">
        <v>566727</v>
      </c>
      <c r="Z650" s="7" t="s">
        <v>50</v>
      </c>
      <c r="AA650" s="7" t="s">
        <v>1737</v>
      </c>
      <c r="AB650" s="7" t="s">
        <v>1738</v>
      </c>
      <c r="AC650" s="7"/>
      <c r="AD650" s="3" t="str">
        <f t="shared" si="54"/>
        <v>Kiewit_Graybar Electric Company Inc_566727</v>
      </c>
      <c r="AE650" s="7"/>
      <c r="AF650" s="7"/>
    </row>
    <row r="651" spans="1:32" x14ac:dyDescent="0.35">
      <c r="A651" s="6">
        <v>45146</v>
      </c>
      <c r="B651" s="6">
        <v>45146</v>
      </c>
      <c r="C651" s="7" t="s">
        <v>66</v>
      </c>
      <c r="D651" s="7" t="str">
        <f>VLOOKUP(C651,'Account Allocation'!B:K,10,0)</f>
        <v>Omkar Sagavekar</v>
      </c>
      <c r="E651" s="7" t="s">
        <v>640</v>
      </c>
      <c r="F651" s="7" t="s">
        <v>48</v>
      </c>
      <c r="G651" s="7" t="s">
        <v>923</v>
      </c>
      <c r="H651" s="7" t="s">
        <v>2</v>
      </c>
      <c r="I651" s="7" t="s">
        <v>12</v>
      </c>
      <c r="J651" s="7"/>
      <c r="K651" s="7"/>
      <c r="L651" s="7"/>
      <c r="M651" s="7"/>
      <c r="N651" s="7"/>
      <c r="O651" s="6">
        <f t="shared" si="51"/>
        <v>0</v>
      </c>
      <c r="P651" s="7">
        <f t="shared" si="52"/>
        <v>-32247</v>
      </c>
      <c r="Q651" s="6" t="str">
        <f t="shared" si="53"/>
        <v>0-2 Days Resolution</v>
      </c>
      <c r="R651" s="7" t="str">
        <f t="shared" si="50"/>
        <v>NON-JIRA</v>
      </c>
      <c r="S651" s="7"/>
      <c r="T651" s="7" t="s">
        <v>82</v>
      </c>
      <c r="U651" s="7" t="s">
        <v>49</v>
      </c>
      <c r="V651" s="7" t="s">
        <v>1092</v>
      </c>
      <c r="W651" s="7" t="s">
        <v>1885</v>
      </c>
      <c r="X651" s="8" t="s">
        <v>1736</v>
      </c>
      <c r="Y651" s="7">
        <v>566727</v>
      </c>
      <c r="Z651" s="7" t="s">
        <v>50</v>
      </c>
      <c r="AA651" s="7" t="s">
        <v>1739</v>
      </c>
      <c r="AB651" s="7" t="s">
        <v>1740</v>
      </c>
      <c r="AC651" s="7"/>
      <c r="AD651" s="3" t="str">
        <f t="shared" si="54"/>
        <v>Kiewit_Graybar Electric Company Inc_566727</v>
      </c>
      <c r="AE651" s="7"/>
      <c r="AF651" s="7"/>
    </row>
    <row r="652" spans="1:32" x14ac:dyDescent="0.35">
      <c r="A652" s="6">
        <v>45146</v>
      </c>
      <c r="B652" s="6">
        <v>45146</v>
      </c>
      <c r="C652" s="7" t="s">
        <v>66</v>
      </c>
      <c r="D652" s="7" t="str">
        <f>VLOOKUP(C652,'Account Allocation'!B:K,10,0)</f>
        <v>Omkar Sagavekar</v>
      </c>
      <c r="E652" s="7" t="s">
        <v>641</v>
      </c>
      <c r="F652" s="7" t="s">
        <v>48</v>
      </c>
      <c r="G652" s="7" t="s">
        <v>924</v>
      </c>
      <c r="H652" s="7" t="s">
        <v>2</v>
      </c>
      <c r="I652" s="7" t="s">
        <v>12</v>
      </c>
      <c r="J652" s="7"/>
      <c r="K652" s="7"/>
      <c r="L652" s="7"/>
      <c r="M652" s="7"/>
      <c r="N652" s="7"/>
      <c r="O652" s="6">
        <f t="shared" si="51"/>
        <v>0</v>
      </c>
      <c r="P652" s="7">
        <f t="shared" si="52"/>
        <v>-32247</v>
      </c>
      <c r="Q652" s="6" t="str">
        <f t="shared" si="53"/>
        <v>0-2 Days Resolution</v>
      </c>
      <c r="R652" s="7" t="str">
        <f t="shared" si="50"/>
        <v>NON-JIRA</v>
      </c>
      <c r="S652" s="7"/>
      <c r="T652" s="7" t="s">
        <v>71</v>
      </c>
      <c r="U652" s="7" t="s">
        <v>49</v>
      </c>
      <c r="V652" s="7" t="s">
        <v>1093</v>
      </c>
      <c r="W652" s="7" t="s">
        <v>348</v>
      </c>
      <c r="X652" s="8" t="s">
        <v>1741</v>
      </c>
      <c r="Y652" s="7">
        <v>571179</v>
      </c>
      <c r="Z652" s="7" t="s">
        <v>50</v>
      </c>
      <c r="AA652" s="7" t="s">
        <v>1742</v>
      </c>
      <c r="AB652" s="7" t="s">
        <v>1743</v>
      </c>
      <c r="AC652" s="7"/>
      <c r="AD652" s="3" t="str">
        <f t="shared" si="54"/>
        <v>Kiewit_W.W. Grainger, Inc._571179</v>
      </c>
      <c r="AE652" s="7"/>
      <c r="AF652" s="7"/>
    </row>
    <row r="653" spans="1:32" x14ac:dyDescent="0.35">
      <c r="A653" s="6">
        <v>45146</v>
      </c>
      <c r="B653" s="6">
        <v>45146</v>
      </c>
      <c r="C653" s="7" t="s">
        <v>95</v>
      </c>
      <c r="D653" s="7" t="str">
        <f>VLOOKUP(C653,'Account Allocation'!B:K,10,0)</f>
        <v>Aditya Yadav</v>
      </c>
      <c r="E653" s="7" t="s">
        <v>642</v>
      </c>
      <c r="F653" s="7" t="s">
        <v>62</v>
      </c>
      <c r="G653" s="7" t="s">
        <v>925</v>
      </c>
      <c r="H653" s="7" t="s">
        <v>2</v>
      </c>
      <c r="I653" s="7" t="s">
        <v>12</v>
      </c>
      <c r="J653" s="7"/>
      <c r="K653" s="7"/>
      <c r="L653" s="7"/>
      <c r="M653" s="7"/>
      <c r="N653" s="7"/>
      <c r="O653" s="6">
        <f t="shared" si="51"/>
        <v>0</v>
      </c>
      <c r="P653" s="7">
        <f t="shared" si="52"/>
        <v>-32247</v>
      </c>
      <c r="Q653" s="6" t="str">
        <f t="shared" si="53"/>
        <v>0-2 Days Resolution</v>
      </c>
      <c r="R653" s="7" t="str">
        <f t="shared" si="50"/>
        <v>NON-JIRA</v>
      </c>
      <c r="S653" s="7"/>
      <c r="T653" s="7" t="s">
        <v>96</v>
      </c>
      <c r="U653" s="7" t="s">
        <v>49</v>
      </c>
      <c r="V653" s="7" t="s">
        <v>1094</v>
      </c>
      <c r="W653" s="7" t="s">
        <v>1886</v>
      </c>
      <c r="X653" s="8" t="s">
        <v>1744</v>
      </c>
      <c r="Y653" s="7">
        <v>548566</v>
      </c>
      <c r="Z653" s="7" t="s">
        <v>50</v>
      </c>
      <c r="AA653" s="7" t="s">
        <v>1745</v>
      </c>
      <c r="AB653" s="7" t="s">
        <v>1746</v>
      </c>
      <c r="AC653" s="7" t="s">
        <v>64</v>
      </c>
      <c r="AD653" s="3" t="str">
        <f t="shared" si="54"/>
        <v>Petronas_MACRO TECH VENTURES SDN BHD_548566</v>
      </c>
      <c r="AE653" s="7"/>
      <c r="AF653" s="7"/>
    </row>
    <row r="654" spans="1:32" x14ac:dyDescent="0.35">
      <c r="A654" s="6">
        <v>45146</v>
      </c>
      <c r="B654" s="6">
        <v>45146</v>
      </c>
      <c r="C654" s="7" t="s">
        <v>106</v>
      </c>
      <c r="D654" s="7" t="str">
        <f>VLOOKUP(C654,'Account Allocation'!B:K,10,0)</f>
        <v>Aditya Yadav</v>
      </c>
      <c r="E654" s="7" t="s">
        <v>643</v>
      </c>
      <c r="F654" s="7" t="s">
        <v>48</v>
      </c>
      <c r="G654" s="7" t="s">
        <v>926</v>
      </c>
      <c r="H654" s="7" t="s">
        <v>2</v>
      </c>
      <c r="I654" s="7" t="s">
        <v>12</v>
      </c>
      <c r="J654" s="7"/>
      <c r="K654" s="7"/>
      <c r="L654" s="7"/>
      <c r="M654" s="7"/>
      <c r="N654" s="7"/>
      <c r="O654" s="6">
        <f t="shared" si="51"/>
        <v>0</v>
      </c>
      <c r="P654" s="7">
        <f t="shared" si="52"/>
        <v>-32247</v>
      </c>
      <c r="Q654" s="6" t="str">
        <f t="shared" si="53"/>
        <v>0-2 Days Resolution</v>
      </c>
      <c r="R654" s="7" t="str">
        <f t="shared" si="50"/>
        <v>NON-JIRA</v>
      </c>
      <c r="S654" s="7"/>
      <c r="T654" s="7" t="s">
        <v>1095</v>
      </c>
      <c r="U654" s="7" t="s">
        <v>49</v>
      </c>
      <c r="V654" s="7" t="s">
        <v>1096</v>
      </c>
      <c r="W654" s="7" t="s">
        <v>1887</v>
      </c>
      <c r="X654" s="8" t="s">
        <v>1747</v>
      </c>
      <c r="Y654" s="7">
        <v>555357</v>
      </c>
      <c r="Z654" s="7" t="s">
        <v>50</v>
      </c>
      <c r="AA654" s="7" t="s">
        <v>1748</v>
      </c>
      <c r="AB654" s="7" t="s">
        <v>1749</v>
      </c>
      <c r="AC654" s="7"/>
      <c r="AD654" s="3" t="str">
        <f t="shared" si="54"/>
        <v>ChurchandDwight_VWR INTERNATIONAL INC_555357</v>
      </c>
      <c r="AE654" s="7"/>
      <c r="AF654" s="7"/>
    </row>
    <row r="655" spans="1:32" x14ac:dyDescent="0.35">
      <c r="A655" s="6">
        <v>45146</v>
      </c>
      <c r="B655" s="6">
        <v>45146</v>
      </c>
      <c r="C655" s="7" t="s">
        <v>72</v>
      </c>
      <c r="D655" s="7" t="str">
        <f>VLOOKUP(C655,'Account Allocation'!B:K,10,0)</f>
        <v>Aditya Yadav</v>
      </c>
      <c r="E655" s="7" t="s">
        <v>644</v>
      </c>
      <c r="F655" s="7" t="s">
        <v>48</v>
      </c>
      <c r="G655" s="7" t="s">
        <v>927</v>
      </c>
      <c r="H655" s="7" t="s">
        <v>2</v>
      </c>
      <c r="I655" s="7" t="s">
        <v>12</v>
      </c>
      <c r="J655" s="7"/>
      <c r="K655" s="7"/>
      <c r="L655" s="7"/>
      <c r="M655" s="7"/>
      <c r="N655" s="7"/>
      <c r="O655" s="6">
        <f t="shared" si="51"/>
        <v>0</v>
      </c>
      <c r="P655" s="7">
        <f t="shared" si="52"/>
        <v>-32247</v>
      </c>
      <c r="Q655" s="6" t="str">
        <f t="shared" si="53"/>
        <v>0-2 Days Resolution</v>
      </c>
      <c r="R655" s="7" t="str">
        <f t="shared" si="50"/>
        <v>NON-JIRA</v>
      </c>
      <c r="S655" s="7"/>
      <c r="T655" s="7" t="s">
        <v>89</v>
      </c>
      <c r="U655" s="7" t="s">
        <v>49</v>
      </c>
      <c r="V655" s="7" t="s">
        <v>1097</v>
      </c>
      <c r="W655" s="7" t="s">
        <v>1888</v>
      </c>
      <c r="X655" s="8" t="s">
        <v>1750</v>
      </c>
      <c r="Y655" s="7">
        <v>57800</v>
      </c>
      <c r="Z655" s="7" t="s">
        <v>50</v>
      </c>
      <c r="AA655" s="7" t="s">
        <v>1751</v>
      </c>
      <c r="AB655" s="7" t="s">
        <v>1752</v>
      </c>
      <c r="AC655" s="7"/>
      <c r="AD655" s="3" t="str">
        <f t="shared" si="54"/>
        <v>OGE_W W GRAINGER INC_57800</v>
      </c>
      <c r="AE655" s="7"/>
      <c r="AF655" s="7"/>
    </row>
    <row r="656" spans="1:32" x14ac:dyDescent="0.35">
      <c r="A656" s="6">
        <v>45146</v>
      </c>
      <c r="B656" s="6">
        <v>45146</v>
      </c>
      <c r="C656" s="7" t="s">
        <v>52</v>
      </c>
      <c r="D656" s="7" t="str">
        <f>VLOOKUP(C656,'Account Allocation'!B:K,10,0)</f>
        <v>Aditya Yadav</v>
      </c>
      <c r="E656" s="7" t="s">
        <v>645</v>
      </c>
      <c r="F656" s="7" t="s">
        <v>48</v>
      </c>
      <c r="G656" s="7" t="s">
        <v>928</v>
      </c>
      <c r="H656" s="7" t="s">
        <v>2</v>
      </c>
      <c r="I656" s="7" t="s">
        <v>12</v>
      </c>
      <c r="J656" s="7"/>
      <c r="K656" s="7"/>
      <c r="L656" s="7"/>
      <c r="M656" s="7"/>
      <c r="N656" s="7"/>
      <c r="O656" s="6">
        <f t="shared" si="51"/>
        <v>0</v>
      </c>
      <c r="P656" s="7">
        <f t="shared" si="52"/>
        <v>-32247</v>
      </c>
      <c r="Q656" s="6" t="str">
        <f t="shared" si="53"/>
        <v>0-2 Days Resolution</v>
      </c>
      <c r="R656" s="7" t="str">
        <f t="shared" si="50"/>
        <v>NON-JIRA</v>
      </c>
      <c r="S656" s="7"/>
      <c r="T656" s="7" t="s">
        <v>54</v>
      </c>
      <c r="U656" s="7" t="s">
        <v>56</v>
      </c>
      <c r="V656" s="7" t="s">
        <v>1098</v>
      </c>
      <c r="W656" s="7"/>
      <c r="X656" s="8" t="s">
        <v>1753</v>
      </c>
      <c r="Y656" s="7">
        <v>460113</v>
      </c>
      <c r="Z656" s="7" t="s">
        <v>57</v>
      </c>
      <c r="AA656" s="7" t="s">
        <v>1754</v>
      </c>
      <c r="AB656" s="7" t="s">
        <v>1755</v>
      </c>
      <c r="AC656" s="7"/>
      <c r="AD656" s="3" t="str">
        <f t="shared" si="54"/>
        <v>ABM_SYSCO_460113</v>
      </c>
      <c r="AE656" s="7"/>
      <c r="AF656" s="7"/>
    </row>
    <row r="657" spans="1:32" x14ac:dyDescent="0.35">
      <c r="A657" s="6">
        <v>45146</v>
      </c>
      <c r="B657" s="6">
        <v>45146</v>
      </c>
      <c r="C657" s="7" t="s">
        <v>52</v>
      </c>
      <c r="D657" s="7" t="str">
        <f>VLOOKUP(C657,'Account Allocation'!B:K,10,0)</f>
        <v>Aditya Yadav</v>
      </c>
      <c r="E657" s="7" t="s">
        <v>646</v>
      </c>
      <c r="F657" s="7" t="s">
        <v>48</v>
      </c>
      <c r="G657" s="7" t="s">
        <v>929</v>
      </c>
      <c r="H657" s="7" t="s">
        <v>2</v>
      </c>
      <c r="I657" s="7" t="s">
        <v>12</v>
      </c>
      <c r="J657" s="7"/>
      <c r="K657" s="7"/>
      <c r="L657" s="7"/>
      <c r="M657" s="7"/>
      <c r="N657" s="7"/>
      <c r="O657" s="6">
        <f t="shared" si="51"/>
        <v>0</v>
      </c>
      <c r="P657" s="7">
        <f t="shared" si="52"/>
        <v>-32247</v>
      </c>
      <c r="Q657" s="6" t="str">
        <f t="shared" si="53"/>
        <v>0-2 Days Resolution</v>
      </c>
      <c r="R657" s="7" t="str">
        <f t="shared" si="50"/>
        <v>NON-JIRA</v>
      </c>
      <c r="S657" s="7"/>
      <c r="T657" s="7" t="s">
        <v>54</v>
      </c>
      <c r="U657" s="7" t="s">
        <v>49</v>
      </c>
      <c r="V657" s="7" t="s">
        <v>1099</v>
      </c>
      <c r="W657" s="7" t="s">
        <v>1889</v>
      </c>
      <c r="X657" s="8" t="s">
        <v>1753</v>
      </c>
      <c r="Y657" s="7">
        <v>460113</v>
      </c>
      <c r="Z657" s="7" t="s">
        <v>50</v>
      </c>
      <c r="AA657" s="7" t="s">
        <v>1756</v>
      </c>
      <c r="AB657" s="7" t="s">
        <v>1757</v>
      </c>
      <c r="AC657" s="7"/>
      <c r="AD657" s="3" t="str">
        <f t="shared" si="54"/>
        <v>ABM_SYSCO_460113</v>
      </c>
      <c r="AE657" s="7"/>
      <c r="AF657" s="7"/>
    </row>
    <row r="658" spans="1:32" x14ac:dyDescent="0.35">
      <c r="A658" s="6">
        <v>45146</v>
      </c>
      <c r="B658" s="6">
        <v>45146</v>
      </c>
      <c r="C658" s="7" t="s">
        <v>52</v>
      </c>
      <c r="D658" s="7" t="str">
        <f>VLOOKUP(C658,'Account Allocation'!B:K,10,0)</f>
        <v>Aditya Yadav</v>
      </c>
      <c r="E658" s="7" t="s">
        <v>647</v>
      </c>
      <c r="F658" s="7" t="s">
        <v>48</v>
      </c>
      <c r="G658" s="7" t="s">
        <v>930</v>
      </c>
      <c r="H658" s="7" t="s">
        <v>2</v>
      </c>
      <c r="I658" s="7" t="s">
        <v>12</v>
      </c>
      <c r="J658" s="7"/>
      <c r="K658" s="7"/>
      <c r="L658" s="7"/>
      <c r="M658" s="7"/>
      <c r="N658" s="7"/>
      <c r="O658" s="6">
        <f t="shared" si="51"/>
        <v>0</v>
      </c>
      <c r="P658" s="7">
        <f t="shared" si="52"/>
        <v>-32247</v>
      </c>
      <c r="Q658" s="6" t="str">
        <f t="shared" si="53"/>
        <v>0-2 Days Resolution</v>
      </c>
      <c r="R658" s="7" t="str">
        <f t="shared" si="50"/>
        <v>NON-JIRA</v>
      </c>
      <c r="S658" s="7"/>
      <c r="T658" s="7" t="s">
        <v>54</v>
      </c>
      <c r="U658" s="7" t="s">
        <v>49</v>
      </c>
      <c r="V658" s="7" t="s">
        <v>1100</v>
      </c>
      <c r="W658" s="7" t="s">
        <v>1890</v>
      </c>
      <c r="X658" s="8" t="s">
        <v>1753</v>
      </c>
      <c r="Y658" s="7">
        <v>460113</v>
      </c>
      <c r="Z658" s="7" t="s">
        <v>50</v>
      </c>
      <c r="AA658" s="7" t="s">
        <v>1758</v>
      </c>
      <c r="AB658" s="7" t="s">
        <v>1759</v>
      </c>
      <c r="AC658" s="7"/>
      <c r="AD658" s="3" t="str">
        <f t="shared" si="54"/>
        <v>ABM_SYSCO_460113</v>
      </c>
      <c r="AE658" s="7"/>
      <c r="AF658" s="7"/>
    </row>
    <row r="659" spans="1:32" x14ac:dyDescent="0.35">
      <c r="A659" s="6">
        <v>45146</v>
      </c>
      <c r="B659" s="6">
        <v>45146</v>
      </c>
      <c r="C659" s="7" t="s">
        <v>52</v>
      </c>
      <c r="D659" s="7" t="str">
        <f>VLOOKUP(C659,'Account Allocation'!B:K,10,0)</f>
        <v>Aditya Yadav</v>
      </c>
      <c r="E659" s="7" t="s">
        <v>648</v>
      </c>
      <c r="F659" s="7" t="s">
        <v>48</v>
      </c>
      <c r="G659" s="7" t="s">
        <v>931</v>
      </c>
      <c r="H659" s="7" t="s">
        <v>2</v>
      </c>
      <c r="I659" s="7" t="s">
        <v>12</v>
      </c>
      <c r="J659" s="7"/>
      <c r="K659" s="7"/>
      <c r="L659" s="7"/>
      <c r="M659" s="7"/>
      <c r="N659" s="7"/>
      <c r="O659" s="6">
        <f t="shared" si="51"/>
        <v>0</v>
      </c>
      <c r="P659" s="7">
        <f t="shared" si="52"/>
        <v>-32247</v>
      </c>
      <c r="Q659" s="6" t="str">
        <f t="shared" si="53"/>
        <v>0-2 Days Resolution</v>
      </c>
      <c r="R659" s="7" t="str">
        <f t="shared" si="50"/>
        <v>NON-JIRA</v>
      </c>
      <c r="S659" s="7"/>
      <c r="T659" s="7" t="s">
        <v>87</v>
      </c>
      <c r="U659" s="7" t="s">
        <v>49</v>
      </c>
      <c r="V659" s="7" t="s">
        <v>1101</v>
      </c>
      <c r="W659" s="7" t="s">
        <v>1891</v>
      </c>
      <c r="X659" s="8" t="s">
        <v>1760</v>
      </c>
      <c r="Y659" s="7">
        <v>394443</v>
      </c>
      <c r="Z659" s="7" t="s">
        <v>50</v>
      </c>
      <c r="AA659" s="7" t="s">
        <v>1761</v>
      </c>
      <c r="AB659" s="7" t="s">
        <v>1762</v>
      </c>
      <c r="AC659" s="7"/>
      <c r="AD659" s="3" t="str">
        <f t="shared" si="54"/>
        <v>ABM_OFFICE DEPOT INC_394443</v>
      </c>
      <c r="AE659" s="7"/>
      <c r="AF659" s="7"/>
    </row>
    <row r="660" spans="1:32" x14ac:dyDescent="0.35">
      <c r="A660" s="6">
        <v>45146</v>
      </c>
      <c r="B660" s="6">
        <v>45146</v>
      </c>
      <c r="C660" s="7" t="s">
        <v>52</v>
      </c>
      <c r="D660" s="7" t="str">
        <f>VLOOKUP(C660,'Account Allocation'!B:K,10,0)</f>
        <v>Aditya Yadav</v>
      </c>
      <c r="E660" s="7" t="s">
        <v>649</v>
      </c>
      <c r="F660" s="7" t="s">
        <v>48</v>
      </c>
      <c r="G660" s="7" t="s">
        <v>932</v>
      </c>
      <c r="H660" s="7" t="s">
        <v>2</v>
      </c>
      <c r="I660" s="7" t="s">
        <v>12</v>
      </c>
      <c r="J660" s="7"/>
      <c r="K660" s="7"/>
      <c r="L660" s="7"/>
      <c r="M660" s="7"/>
      <c r="N660" s="7"/>
      <c r="O660" s="6">
        <f t="shared" si="51"/>
        <v>0</v>
      </c>
      <c r="P660" s="7">
        <f t="shared" si="52"/>
        <v>-32247</v>
      </c>
      <c r="Q660" s="6" t="str">
        <f t="shared" si="53"/>
        <v>0-2 Days Resolution</v>
      </c>
      <c r="R660" s="7" t="str">
        <f t="shared" si="50"/>
        <v>NON-JIRA</v>
      </c>
      <c r="S660" s="7"/>
      <c r="T660" s="7" t="s">
        <v>87</v>
      </c>
      <c r="U660" s="7" t="s">
        <v>49</v>
      </c>
      <c r="V660" s="7" t="s">
        <v>1102</v>
      </c>
      <c r="W660" s="7" t="s">
        <v>1892</v>
      </c>
      <c r="X660" s="8" t="s">
        <v>1763</v>
      </c>
      <c r="Y660" s="7">
        <v>394443</v>
      </c>
      <c r="Z660" s="7" t="s">
        <v>50</v>
      </c>
      <c r="AA660" s="7" t="s">
        <v>1764</v>
      </c>
      <c r="AB660" s="7" t="s">
        <v>1765</v>
      </c>
      <c r="AC660" s="7"/>
      <c r="AD660" s="3" t="str">
        <f t="shared" si="54"/>
        <v>ABM_OFFICE DEPOT INC_394443</v>
      </c>
      <c r="AE660" s="7"/>
      <c r="AF660" s="7"/>
    </row>
    <row r="661" spans="1:32" x14ac:dyDescent="0.35">
      <c r="A661" s="6">
        <v>45146</v>
      </c>
      <c r="B661" s="6">
        <v>45146</v>
      </c>
      <c r="C661" s="7" t="s">
        <v>52</v>
      </c>
      <c r="D661" s="7" t="str">
        <f>VLOOKUP(C661,'Account Allocation'!B:K,10,0)</f>
        <v>Aditya Yadav</v>
      </c>
      <c r="E661" s="7" t="s">
        <v>650</v>
      </c>
      <c r="F661" s="7" t="s">
        <v>48</v>
      </c>
      <c r="G661" s="7" t="s">
        <v>933</v>
      </c>
      <c r="H661" s="7" t="s">
        <v>2</v>
      </c>
      <c r="I661" s="7" t="s">
        <v>12</v>
      </c>
      <c r="J661" s="7"/>
      <c r="K661" s="7"/>
      <c r="L661" s="7"/>
      <c r="M661" s="7"/>
      <c r="N661" s="7"/>
      <c r="O661" s="6">
        <f t="shared" si="51"/>
        <v>0</v>
      </c>
      <c r="P661" s="7">
        <f t="shared" si="52"/>
        <v>-32247</v>
      </c>
      <c r="Q661" s="6" t="str">
        <f t="shared" si="53"/>
        <v>0-2 Days Resolution</v>
      </c>
      <c r="R661" s="7" t="str">
        <f t="shared" si="50"/>
        <v>NON-JIRA</v>
      </c>
      <c r="S661" s="7"/>
      <c r="T661" s="7" t="s">
        <v>87</v>
      </c>
      <c r="U661" s="7" t="s">
        <v>49</v>
      </c>
      <c r="V661" s="7" t="s">
        <v>1103</v>
      </c>
      <c r="W661" s="7" t="s">
        <v>1893</v>
      </c>
      <c r="X661" s="8" t="s">
        <v>1766</v>
      </c>
      <c r="Y661" s="7">
        <v>394443</v>
      </c>
      <c r="Z661" s="7" t="s">
        <v>50</v>
      </c>
      <c r="AA661" s="7" t="s">
        <v>1767</v>
      </c>
      <c r="AB661" s="7" t="s">
        <v>1768</v>
      </c>
      <c r="AC661" s="7"/>
      <c r="AD661" s="3" t="str">
        <f t="shared" si="54"/>
        <v>ABM_OFFICE DEPOT INC_394443</v>
      </c>
      <c r="AE661" s="7"/>
      <c r="AF661" s="7"/>
    </row>
    <row r="662" spans="1:32" x14ac:dyDescent="0.35">
      <c r="A662" s="6">
        <v>45146</v>
      </c>
      <c r="B662" s="6">
        <v>45146</v>
      </c>
      <c r="C662" s="7" t="s">
        <v>52</v>
      </c>
      <c r="D662" s="7" t="str">
        <f>VLOOKUP(C662,'Account Allocation'!B:K,10,0)</f>
        <v>Aditya Yadav</v>
      </c>
      <c r="E662" s="7" t="s">
        <v>651</v>
      </c>
      <c r="F662" s="7" t="s">
        <v>48</v>
      </c>
      <c r="G662" s="7" t="s">
        <v>934</v>
      </c>
      <c r="H662" s="7" t="s">
        <v>2</v>
      </c>
      <c r="I662" s="7" t="s">
        <v>12</v>
      </c>
      <c r="J662" s="7"/>
      <c r="K662" s="7"/>
      <c r="L662" s="7"/>
      <c r="M662" s="7"/>
      <c r="N662" s="7"/>
      <c r="O662" s="6">
        <f t="shared" si="51"/>
        <v>0</v>
      </c>
      <c r="P662" s="7">
        <f t="shared" si="52"/>
        <v>-32247</v>
      </c>
      <c r="Q662" s="6" t="str">
        <f t="shared" si="53"/>
        <v>0-2 Days Resolution</v>
      </c>
      <c r="R662" s="7" t="str">
        <f t="shared" si="50"/>
        <v>NON-JIRA</v>
      </c>
      <c r="S662" s="7"/>
      <c r="T662" s="7" t="s">
        <v>87</v>
      </c>
      <c r="U662" s="7" t="s">
        <v>49</v>
      </c>
      <c r="V662" s="7" t="s">
        <v>1104</v>
      </c>
      <c r="W662" s="7" t="s">
        <v>1894</v>
      </c>
      <c r="X662" s="8" t="s">
        <v>1766</v>
      </c>
      <c r="Y662" s="7">
        <v>394443</v>
      </c>
      <c r="Z662" s="7" t="s">
        <v>50</v>
      </c>
      <c r="AA662" s="7" t="s">
        <v>1769</v>
      </c>
      <c r="AB662" s="7" t="s">
        <v>1770</v>
      </c>
      <c r="AC662" s="7"/>
      <c r="AD662" s="3" t="str">
        <f t="shared" si="54"/>
        <v>ABM_OFFICE DEPOT INC_394443</v>
      </c>
      <c r="AE662" s="7"/>
      <c r="AF662" s="7"/>
    </row>
    <row r="663" spans="1:32" x14ac:dyDescent="0.35">
      <c r="A663" s="6">
        <v>45146</v>
      </c>
      <c r="B663" s="6">
        <v>45146</v>
      </c>
      <c r="C663" s="7" t="s">
        <v>52</v>
      </c>
      <c r="D663" s="7" t="str">
        <f>VLOOKUP(C663,'Account Allocation'!B:K,10,0)</f>
        <v>Aditya Yadav</v>
      </c>
      <c r="E663" s="7" t="s">
        <v>652</v>
      </c>
      <c r="F663" s="7" t="s">
        <v>48</v>
      </c>
      <c r="G663" s="7" t="s">
        <v>935</v>
      </c>
      <c r="H663" s="7" t="s">
        <v>2</v>
      </c>
      <c r="I663" s="7" t="s">
        <v>12</v>
      </c>
      <c r="J663" s="7"/>
      <c r="K663" s="7"/>
      <c r="L663" s="7"/>
      <c r="M663" s="7"/>
      <c r="N663" s="7"/>
      <c r="O663" s="6">
        <f t="shared" si="51"/>
        <v>0</v>
      </c>
      <c r="P663" s="7">
        <f t="shared" si="52"/>
        <v>-32247</v>
      </c>
      <c r="Q663" s="6" t="str">
        <f t="shared" si="53"/>
        <v>0-2 Days Resolution</v>
      </c>
      <c r="R663" s="7" t="str">
        <f t="shared" si="50"/>
        <v>NON-JIRA</v>
      </c>
      <c r="S663" s="7"/>
      <c r="T663" s="7" t="s">
        <v>87</v>
      </c>
      <c r="U663" s="7" t="s">
        <v>49</v>
      </c>
      <c r="V663" s="7" t="s">
        <v>1105</v>
      </c>
      <c r="W663" s="7" t="s">
        <v>1895</v>
      </c>
      <c r="X663" s="8" t="s">
        <v>1766</v>
      </c>
      <c r="Y663" s="7">
        <v>394443</v>
      </c>
      <c r="Z663" s="7" t="s">
        <v>50</v>
      </c>
      <c r="AA663" s="7" t="s">
        <v>1771</v>
      </c>
      <c r="AB663" s="7" t="s">
        <v>1772</v>
      </c>
      <c r="AC663" s="7"/>
      <c r="AD663" s="3" t="str">
        <f t="shared" si="54"/>
        <v>ABM_OFFICE DEPOT INC_394443</v>
      </c>
      <c r="AE663" s="7"/>
      <c r="AF663" s="7"/>
    </row>
    <row r="664" spans="1:32" x14ac:dyDescent="0.35">
      <c r="A664" s="6">
        <v>45146</v>
      </c>
      <c r="B664" s="6">
        <v>45146</v>
      </c>
      <c r="C664" s="7" t="s">
        <v>52</v>
      </c>
      <c r="D664" s="7" t="str">
        <f>VLOOKUP(C664,'Account Allocation'!B:K,10,0)</f>
        <v>Aditya Yadav</v>
      </c>
      <c r="E664" s="7" t="s">
        <v>653</v>
      </c>
      <c r="F664" s="7" t="s">
        <v>48</v>
      </c>
      <c r="G664" s="7" t="s">
        <v>936</v>
      </c>
      <c r="H664" s="7" t="s">
        <v>2</v>
      </c>
      <c r="I664" s="7" t="s">
        <v>12</v>
      </c>
      <c r="J664" s="7"/>
      <c r="K664" s="7"/>
      <c r="L664" s="7"/>
      <c r="M664" s="7"/>
      <c r="N664" s="7"/>
      <c r="O664" s="6">
        <f t="shared" si="51"/>
        <v>0</v>
      </c>
      <c r="P664" s="7">
        <f t="shared" si="52"/>
        <v>-32247</v>
      </c>
      <c r="Q664" s="6" t="str">
        <f t="shared" si="53"/>
        <v>0-2 Days Resolution</v>
      </c>
      <c r="R664" s="7" t="str">
        <f t="shared" si="50"/>
        <v>NON-JIRA</v>
      </c>
      <c r="S664" s="7"/>
      <c r="T664" s="7" t="s">
        <v>87</v>
      </c>
      <c r="U664" s="7" t="s">
        <v>49</v>
      </c>
      <c r="V664" s="7" t="s">
        <v>1101</v>
      </c>
      <c r="W664" s="7" t="s">
        <v>1891</v>
      </c>
      <c r="X664" s="8" t="s">
        <v>1773</v>
      </c>
      <c r="Y664" s="7">
        <v>394443</v>
      </c>
      <c r="Z664" s="7" t="s">
        <v>50</v>
      </c>
      <c r="AA664" s="7" t="s">
        <v>1774</v>
      </c>
      <c r="AB664" s="7" t="s">
        <v>1775</v>
      </c>
      <c r="AC664" s="7"/>
      <c r="AD664" s="3" t="str">
        <f t="shared" si="54"/>
        <v>ABM_OFFICE DEPOT INC_394443</v>
      </c>
      <c r="AE664" s="7"/>
      <c r="AF664" s="7"/>
    </row>
    <row r="665" spans="1:32" x14ac:dyDescent="0.35">
      <c r="A665" s="6">
        <v>45146</v>
      </c>
      <c r="B665" s="6">
        <v>45146</v>
      </c>
      <c r="C665" s="7" t="s">
        <v>52</v>
      </c>
      <c r="D665" s="7" t="str">
        <f>VLOOKUP(C665,'Account Allocation'!B:K,10,0)</f>
        <v>Aditya Yadav</v>
      </c>
      <c r="E665" s="7" t="s">
        <v>654</v>
      </c>
      <c r="F665" s="7" t="s">
        <v>48</v>
      </c>
      <c r="G665" s="7" t="s">
        <v>937</v>
      </c>
      <c r="H665" s="7" t="s">
        <v>2</v>
      </c>
      <c r="I665" s="7" t="s">
        <v>12</v>
      </c>
      <c r="J665" s="7"/>
      <c r="K665" s="7"/>
      <c r="L665" s="7"/>
      <c r="M665" s="7"/>
      <c r="N665" s="7"/>
      <c r="O665" s="6">
        <f t="shared" si="51"/>
        <v>0</v>
      </c>
      <c r="P665" s="7">
        <f t="shared" si="52"/>
        <v>-32247</v>
      </c>
      <c r="Q665" s="6" t="str">
        <f t="shared" si="53"/>
        <v>0-2 Days Resolution</v>
      </c>
      <c r="R665" s="7" t="str">
        <f t="shared" si="50"/>
        <v>NON-JIRA</v>
      </c>
      <c r="S665" s="7"/>
      <c r="T665" s="7" t="s">
        <v>87</v>
      </c>
      <c r="U665" s="7" t="s">
        <v>49</v>
      </c>
      <c r="V665" s="7" t="s">
        <v>1106</v>
      </c>
      <c r="W665" s="7" t="s">
        <v>1896</v>
      </c>
      <c r="X665" s="8" t="s">
        <v>1773</v>
      </c>
      <c r="Y665" s="7">
        <v>394443</v>
      </c>
      <c r="Z665" s="7" t="s">
        <v>50</v>
      </c>
      <c r="AA665" s="7" t="s">
        <v>1776</v>
      </c>
      <c r="AB665" s="7" t="s">
        <v>1777</v>
      </c>
      <c r="AC665" s="7"/>
      <c r="AD665" s="3" t="str">
        <f t="shared" si="54"/>
        <v>ABM_OFFICE DEPOT INC_394443</v>
      </c>
      <c r="AE665" s="7"/>
      <c r="AF665" s="7"/>
    </row>
    <row r="666" spans="1:32" x14ac:dyDescent="0.35">
      <c r="A666" s="6">
        <v>45146</v>
      </c>
      <c r="B666" s="6">
        <v>45146</v>
      </c>
      <c r="C666" s="7" t="s">
        <v>52</v>
      </c>
      <c r="D666" s="7" t="str">
        <f>VLOOKUP(C666,'Account Allocation'!B:K,10,0)</f>
        <v>Aditya Yadav</v>
      </c>
      <c r="E666" s="7" t="s">
        <v>655</v>
      </c>
      <c r="F666" s="7" t="s">
        <v>62</v>
      </c>
      <c r="G666" s="7" t="s">
        <v>938</v>
      </c>
      <c r="H666" s="7" t="s">
        <v>2</v>
      </c>
      <c r="I666" s="7" t="s">
        <v>12</v>
      </c>
      <c r="J666" s="7"/>
      <c r="K666" s="7"/>
      <c r="L666" s="7"/>
      <c r="M666" s="7"/>
      <c r="N666" s="7"/>
      <c r="O666" s="6">
        <f t="shared" si="51"/>
        <v>0</v>
      </c>
      <c r="P666" s="7">
        <f t="shared" si="52"/>
        <v>-32247</v>
      </c>
      <c r="Q666" s="6" t="str">
        <f t="shared" si="53"/>
        <v>0-2 Days Resolution</v>
      </c>
      <c r="R666" s="7" t="str">
        <f t="shared" si="50"/>
        <v>NON-JIRA</v>
      </c>
      <c r="S666" s="7"/>
      <c r="T666" s="7" t="s">
        <v>55</v>
      </c>
      <c r="U666" s="7" t="s">
        <v>49</v>
      </c>
      <c r="V666" s="7" t="s">
        <v>1107</v>
      </c>
      <c r="W666" s="7" t="s">
        <v>1897</v>
      </c>
      <c r="X666" s="8" t="s">
        <v>1778</v>
      </c>
      <c r="Y666" s="7">
        <v>455644</v>
      </c>
      <c r="Z666" s="7" t="s">
        <v>50</v>
      </c>
      <c r="AA666" s="7" t="s">
        <v>1779</v>
      </c>
      <c r="AB666" s="7" t="s">
        <v>1780</v>
      </c>
      <c r="AC666" s="7" t="s">
        <v>64</v>
      </c>
      <c r="AD666" s="3" t="str">
        <f t="shared" si="54"/>
        <v>ABM_WAXIE SANITARY SUPPLY_455644</v>
      </c>
      <c r="AE666" s="7"/>
      <c r="AF666" s="7"/>
    </row>
    <row r="667" spans="1:32" x14ac:dyDescent="0.35">
      <c r="A667" s="6">
        <v>45146</v>
      </c>
      <c r="B667" s="6">
        <v>45146</v>
      </c>
      <c r="C667" s="7" t="s">
        <v>52</v>
      </c>
      <c r="D667" s="7" t="str">
        <f>VLOOKUP(C667,'Account Allocation'!B:K,10,0)</f>
        <v>Aditya Yadav</v>
      </c>
      <c r="E667" s="7" t="s">
        <v>656</v>
      </c>
      <c r="F667" s="7" t="s">
        <v>62</v>
      </c>
      <c r="G667" s="7" t="s">
        <v>939</v>
      </c>
      <c r="H667" s="7" t="s">
        <v>2</v>
      </c>
      <c r="I667" s="7" t="s">
        <v>12</v>
      </c>
      <c r="J667" s="7"/>
      <c r="K667" s="7"/>
      <c r="L667" s="7"/>
      <c r="M667" s="7"/>
      <c r="N667" s="7"/>
      <c r="O667" s="6">
        <f t="shared" si="51"/>
        <v>0</v>
      </c>
      <c r="P667" s="7">
        <f t="shared" si="52"/>
        <v>-32247</v>
      </c>
      <c r="Q667" s="6" t="str">
        <f t="shared" si="53"/>
        <v>0-2 Days Resolution</v>
      </c>
      <c r="R667" s="7" t="str">
        <f t="shared" si="50"/>
        <v>NON-JIRA</v>
      </c>
      <c r="S667" s="7"/>
      <c r="T667" s="7" t="s">
        <v>55</v>
      </c>
      <c r="U667" s="7" t="s">
        <v>49</v>
      </c>
      <c r="V667" s="7" t="s">
        <v>1108</v>
      </c>
      <c r="W667" s="7" t="s">
        <v>1898</v>
      </c>
      <c r="X667" s="8" t="s">
        <v>1781</v>
      </c>
      <c r="Y667" s="7">
        <v>455644</v>
      </c>
      <c r="Z667" s="7" t="s">
        <v>50</v>
      </c>
      <c r="AA667" s="7" t="s">
        <v>1782</v>
      </c>
      <c r="AB667" s="7" t="s">
        <v>1783</v>
      </c>
      <c r="AC667" s="7" t="s">
        <v>64</v>
      </c>
      <c r="AD667" s="3" t="str">
        <f t="shared" si="54"/>
        <v>ABM_WAXIE SANITARY SUPPLY_455644</v>
      </c>
      <c r="AE667" s="7"/>
      <c r="AF667" s="7"/>
    </row>
    <row r="668" spans="1:32" x14ac:dyDescent="0.35">
      <c r="A668" s="6">
        <v>45146</v>
      </c>
      <c r="B668" s="6">
        <v>45146</v>
      </c>
      <c r="C668" s="7" t="s">
        <v>52</v>
      </c>
      <c r="D668" s="7" t="str">
        <f>VLOOKUP(C668,'Account Allocation'!B:K,10,0)</f>
        <v>Aditya Yadav</v>
      </c>
      <c r="E668" s="7" t="s">
        <v>657</v>
      </c>
      <c r="F668" s="7" t="s">
        <v>62</v>
      </c>
      <c r="G668" s="7" t="s">
        <v>940</v>
      </c>
      <c r="H668" s="7" t="s">
        <v>2</v>
      </c>
      <c r="I668" s="7" t="s">
        <v>12</v>
      </c>
      <c r="J668" s="7"/>
      <c r="K668" s="7"/>
      <c r="L668" s="7"/>
      <c r="M668" s="7"/>
      <c r="N668" s="7"/>
      <c r="O668" s="6">
        <f t="shared" si="51"/>
        <v>0</v>
      </c>
      <c r="P668" s="7">
        <f t="shared" si="52"/>
        <v>-32247</v>
      </c>
      <c r="Q668" s="6" t="str">
        <f t="shared" si="53"/>
        <v>0-2 Days Resolution</v>
      </c>
      <c r="R668" s="7" t="str">
        <f t="shared" si="50"/>
        <v>NON-JIRA</v>
      </c>
      <c r="S668" s="7"/>
      <c r="T668" s="7" t="s">
        <v>55</v>
      </c>
      <c r="U668" s="7" t="s">
        <v>49</v>
      </c>
      <c r="V668" s="7" t="s">
        <v>1109</v>
      </c>
      <c r="W668" s="7" t="s">
        <v>1899</v>
      </c>
      <c r="X668" s="8" t="s">
        <v>1784</v>
      </c>
      <c r="Y668" s="7">
        <v>455644</v>
      </c>
      <c r="Z668" s="7" t="s">
        <v>50</v>
      </c>
      <c r="AA668" s="7" t="s">
        <v>1785</v>
      </c>
      <c r="AB668" s="7" t="s">
        <v>1786</v>
      </c>
      <c r="AC668" s="7" t="s">
        <v>64</v>
      </c>
      <c r="AD668" s="3" t="str">
        <f t="shared" si="54"/>
        <v>ABM_WAXIE SANITARY SUPPLY_455644</v>
      </c>
      <c r="AE668" s="7"/>
      <c r="AF668" s="7"/>
    </row>
    <row r="669" spans="1:32" x14ac:dyDescent="0.35">
      <c r="A669" s="6">
        <v>45146</v>
      </c>
      <c r="B669" s="6">
        <v>45146</v>
      </c>
      <c r="C669" s="7" t="s">
        <v>52</v>
      </c>
      <c r="D669" s="7" t="str">
        <f>VLOOKUP(C669,'Account Allocation'!B:K,10,0)</f>
        <v>Aditya Yadav</v>
      </c>
      <c r="E669" s="7" t="s">
        <v>658</v>
      </c>
      <c r="F669" s="7" t="s">
        <v>48</v>
      </c>
      <c r="G669" s="7" t="s">
        <v>941</v>
      </c>
      <c r="H669" s="7" t="s">
        <v>2</v>
      </c>
      <c r="I669" s="7" t="s">
        <v>12</v>
      </c>
      <c r="J669" s="7"/>
      <c r="K669" s="7"/>
      <c r="L669" s="7"/>
      <c r="M669" s="7"/>
      <c r="N669" s="7"/>
      <c r="O669" s="6">
        <f t="shared" si="51"/>
        <v>0</v>
      </c>
      <c r="P669" s="7">
        <f t="shared" si="52"/>
        <v>-32247</v>
      </c>
      <c r="Q669" s="6" t="str">
        <f t="shared" si="53"/>
        <v>0-2 Days Resolution</v>
      </c>
      <c r="R669" s="7" t="str">
        <f t="shared" si="50"/>
        <v>NON-JIRA</v>
      </c>
      <c r="S669" s="7"/>
      <c r="T669" s="7" t="s">
        <v>90</v>
      </c>
      <c r="U669" s="7" t="s">
        <v>56</v>
      </c>
      <c r="V669" s="7" t="s">
        <v>1110</v>
      </c>
      <c r="W669" s="7"/>
      <c r="X669" s="8" t="s">
        <v>1787</v>
      </c>
      <c r="Y669" s="7">
        <v>418505</v>
      </c>
      <c r="Z669" s="7" t="s">
        <v>57</v>
      </c>
      <c r="AA669" s="7" t="s">
        <v>1788</v>
      </c>
      <c r="AB669" s="7" t="s">
        <v>1789</v>
      </c>
      <c r="AC669" s="7"/>
      <c r="AD669" s="3" t="str">
        <f t="shared" si="54"/>
        <v>ABM_TENNANT SALES &amp; SERVICE CO._418505</v>
      </c>
      <c r="AE669" s="7"/>
      <c r="AF669" s="7"/>
    </row>
    <row r="670" spans="1:32" x14ac:dyDescent="0.35">
      <c r="A670" s="6">
        <v>45146</v>
      </c>
      <c r="B670" s="6">
        <v>45146</v>
      </c>
      <c r="C670" s="7" t="s">
        <v>52</v>
      </c>
      <c r="D670" s="7" t="str">
        <f>VLOOKUP(C670,'Account Allocation'!B:K,10,0)</f>
        <v>Aditya Yadav</v>
      </c>
      <c r="E670" s="7" t="s">
        <v>659</v>
      </c>
      <c r="F670" s="7" t="s">
        <v>48</v>
      </c>
      <c r="G670" s="7" t="s">
        <v>942</v>
      </c>
      <c r="H670" s="7" t="s">
        <v>2</v>
      </c>
      <c r="I670" s="7" t="s">
        <v>12</v>
      </c>
      <c r="J670" s="7"/>
      <c r="K670" s="7"/>
      <c r="L670" s="7"/>
      <c r="M670" s="7"/>
      <c r="N670" s="7"/>
      <c r="O670" s="6">
        <f t="shared" si="51"/>
        <v>0</v>
      </c>
      <c r="P670" s="7">
        <f t="shared" si="52"/>
        <v>-32247</v>
      </c>
      <c r="Q670" s="6" t="str">
        <f t="shared" si="53"/>
        <v>0-2 Days Resolution</v>
      </c>
      <c r="R670" s="7" t="str">
        <f t="shared" si="50"/>
        <v>NON-JIRA</v>
      </c>
      <c r="S670" s="7"/>
      <c r="T670" s="7" t="s">
        <v>90</v>
      </c>
      <c r="U670" s="7" t="s">
        <v>56</v>
      </c>
      <c r="V670" s="7" t="s">
        <v>1111</v>
      </c>
      <c r="W670" s="7"/>
      <c r="X670" s="8" t="s">
        <v>1790</v>
      </c>
      <c r="Y670" s="7">
        <v>418505</v>
      </c>
      <c r="Z670" s="7" t="s">
        <v>57</v>
      </c>
      <c r="AA670" s="7" t="s">
        <v>1791</v>
      </c>
      <c r="AB670" s="7" t="s">
        <v>1792</v>
      </c>
      <c r="AC670" s="7"/>
      <c r="AD670" s="3" t="str">
        <f t="shared" si="54"/>
        <v>ABM_TENNANT SALES &amp; SERVICE CO._418505</v>
      </c>
      <c r="AE670" s="7"/>
      <c r="AF670" s="7"/>
    </row>
    <row r="671" spans="1:32" x14ac:dyDescent="0.35">
      <c r="A671" s="6">
        <v>45146</v>
      </c>
      <c r="B671" s="6">
        <v>45146</v>
      </c>
      <c r="C671" s="7" t="s">
        <v>52</v>
      </c>
      <c r="D671" s="7" t="str">
        <f>VLOOKUP(C671,'Account Allocation'!B:K,10,0)</f>
        <v>Aditya Yadav</v>
      </c>
      <c r="E671" s="7" t="s">
        <v>660</v>
      </c>
      <c r="F671" s="7" t="s">
        <v>48</v>
      </c>
      <c r="G671" s="7" t="s">
        <v>943</v>
      </c>
      <c r="H671" s="7" t="s">
        <v>2</v>
      </c>
      <c r="I671" s="7" t="s">
        <v>12</v>
      </c>
      <c r="J671" s="7"/>
      <c r="K671" s="7"/>
      <c r="L671" s="7"/>
      <c r="M671" s="7"/>
      <c r="N671" s="7"/>
      <c r="O671" s="6">
        <f t="shared" si="51"/>
        <v>0</v>
      </c>
      <c r="P671" s="7">
        <f t="shared" si="52"/>
        <v>-32247</v>
      </c>
      <c r="Q671" s="6" t="str">
        <f t="shared" si="53"/>
        <v>0-2 Days Resolution</v>
      </c>
      <c r="R671" s="7" t="str">
        <f t="shared" si="50"/>
        <v>NON-JIRA</v>
      </c>
      <c r="S671" s="7"/>
      <c r="T671" s="7" t="s">
        <v>90</v>
      </c>
      <c r="U671" s="7" t="s">
        <v>49</v>
      </c>
      <c r="V671" s="7" t="s">
        <v>1112</v>
      </c>
      <c r="W671" s="7" t="s">
        <v>1900</v>
      </c>
      <c r="X671" s="8" t="s">
        <v>1793</v>
      </c>
      <c r="Y671" s="7">
        <v>418505</v>
      </c>
      <c r="Z671" s="7" t="s">
        <v>50</v>
      </c>
      <c r="AA671" s="7" t="s">
        <v>1794</v>
      </c>
      <c r="AB671" s="7" t="s">
        <v>1795</v>
      </c>
      <c r="AC671" s="7"/>
      <c r="AD671" s="3" t="str">
        <f t="shared" si="54"/>
        <v>ABM_TENNANT SALES &amp; SERVICE CO._418505</v>
      </c>
      <c r="AE671" s="7"/>
      <c r="AF671" s="7"/>
    </row>
    <row r="672" spans="1:32" x14ac:dyDescent="0.35">
      <c r="A672" s="6">
        <v>45146</v>
      </c>
      <c r="B672" s="6">
        <v>45146</v>
      </c>
      <c r="C672" s="7" t="s">
        <v>52</v>
      </c>
      <c r="D672" s="7" t="str">
        <f>VLOOKUP(C672,'Account Allocation'!B:K,10,0)</f>
        <v>Aditya Yadav</v>
      </c>
      <c r="E672" s="7" t="s">
        <v>661</v>
      </c>
      <c r="F672" s="7" t="s">
        <v>48</v>
      </c>
      <c r="G672" s="7" t="s">
        <v>944</v>
      </c>
      <c r="H672" s="7" t="s">
        <v>2</v>
      </c>
      <c r="I672" s="7" t="s">
        <v>12</v>
      </c>
      <c r="J672" s="7"/>
      <c r="K672" s="7"/>
      <c r="L672" s="7"/>
      <c r="M672" s="7"/>
      <c r="N672" s="7"/>
      <c r="O672" s="6">
        <f t="shared" si="51"/>
        <v>0</v>
      </c>
      <c r="P672" s="7">
        <f t="shared" si="52"/>
        <v>-32247</v>
      </c>
      <c r="Q672" s="6" t="str">
        <f t="shared" si="53"/>
        <v>0-2 Days Resolution</v>
      </c>
      <c r="R672" s="7" t="str">
        <f t="shared" si="50"/>
        <v>NON-JIRA</v>
      </c>
      <c r="S672" s="7"/>
      <c r="T672" s="7" t="s">
        <v>1058</v>
      </c>
      <c r="U672" s="7" t="s">
        <v>56</v>
      </c>
      <c r="V672" s="7" t="s">
        <v>1113</v>
      </c>
      <c r="W672" s="7"/>
      <c r="X672" s="8" t="s">
        <v>1796</v>
      </c>
      <c r="Y672" s="7">
        <v>455688</v>
      </c>
      <c r="Z672" s="7" t="s">
        <v>57</v>
      </c>
      <c r="AA672" s="7" t="s">
        <v>1797</v>
      </c>
      <c r="AB672" s="7" t="s">
        <v>1798</v>
      </c>
      <c r="AC672" s="7"/>
      <c r="AD672" s="3" t="str">
        <f t="shared" si="54"/>
        <v>ABM_LOWES_455688</v>
      </c>
      <c r="AE672" s="7"/>
      <c r="AF672" s="7"/>
    </row>
    <row r="673" spans="1:32" x14ac:dyDescent="0.35">
      <c r="A673" s="6">
        <v>45146</v>
      </c>
      <c r="B673" s="6">
        <v>45146</v>
      </c>
      <c r="C673" s="7" t="s">
        <v>52</v>
      </c>
      <c r="D673" s="7" t="str">
        <f>VLOOKUP(C673,'Account Allocation'!B:K,10,0)</f>
        <v>Aditya Yadav</v>
      </c>
      <c r="E673" s="7" t="s">
        <v>662</v>
      </c>
      <c r="F673" s="7" t="s">
        <v>48</v>
      </c>
      <c r="G673" s="7" t="s">
        <v>944</v>
      </c>
      <c r="H673" s="7" t="s">
        <v>2</v>
      </c>
      <c r="I673" s="7" t="s">
        <v>12</v>
      </c>
      <c r="J673" s="7"/>
      <c r="K673" s="7"/>
      <c r="L673" s="7"/>
      <c r="M673" s="7"/>
      <c r="N673" s="7"/>
      <c r="O673" s="6">
        <f t="shared" si="51"/>
        <v>0</v>
      </c>
      <c r="P673" s="7">
        <f t="shared" si="52"/>
        <v>-32247</v>
      </c>
      <c r="Q673" s="6" t="str">
        <f t="shared" si="53"/>
        <v>0-2 Days Resolution</v>
      </c>
      <c r="R673" s="7" t="str">
        <f t="shared" si="50"/>
        <v>NON-JIRA</v>
      </c>
      <c r="S673" s="7"/>
      <c r="T673" s="7" t="s">
        <v>1058</v>
      </c>
      <c r="U673" s="7" t="s">
        <v>56</v>
      </c>
      <c r="V673" s="7" t="s">
        <v>1114</v>
      </c>
      <c r="W673" s="7"/>
      <c r="X673" s="8" t="s">
        <v>1799</v>
      </c>
      <c r="Y673" s="7">
        <v>455688</v>
      </c>
      <c r="Z673" s="7" t="s">
        <v>57</v>
      </c>
      <c r="AA673" s="7" t="s">
        <v>1800</v>
      </c>
      <c r="AB673" s="7" t="s">
        <v>1801</v>
      </c>
      <c r="AC673" s="7"/>
      <c r="AD673" s="3" t="str">
        <f t="shared" si="54"/>
        <v>ABM_LOWES_455688</v>
      </c>
      <c r="AE673" s="7"/>
      <c r="AF673" s="7"/>
    </row>
    <row r="674" spans="1:32" x14ac:dyDescent="0.35">
      <c r="A674" s="6">
        <v>45146</v>
      </c>
      <c r="B674" s="6">
        <v>45146</v>
      </c>
      <c r="C674" s="7" t="s">
        <v>52</v>
      </c>
      <c r="D674" s="7" t="str">
        <f>VLOOKUP(C674,'Account Allocation'!B:K,10,0)</f>
        <v>Aditya Yadav</v>
      </c>
      <c r="E674" s="7" t="s">
        <v>663</v>
      </c>
      <c r="F674" s="7" t="s">
        <v>48</v>
      </c>
      <c r="G674" s="7" t="s">
        <v>944</v>
      </c>
      <c r="H674" s="7" t="s">
        <v>2</v>
      </c>
      <c r="I674" s="7" t="s">
        <v>12</v>
      </c>
      <c r="J674" s="7"/>
      <c r="K674" s="7"/>
      <c r="L674" s="7"/>
      <c r="M674" s="7"/>
      <c r="N674" s="7"/>
      <c r="O674" s="6">
        <f t="shared" si="51"/>
        <v>0</v>
      </c>
      <c r="P674" s="7">
        <f t="shared" si="52"/>
        <v>-32247</v>
      </c>
      <c r="Q674" s="6" t="str">
        <f t="shared" si="53"/>
        <v>0-2 Days Resolution</v>
      </c>
      <c r="R674" s="7" t="str">
        <f t="shared" si="50"/>
        <v>NON-JIRA</v>
      </c>
      <c r="S674" s="7"/>
      <c r="T674" s="7" t="s">
        <v>1058</v>
      </c>
      <c r="U674" s="7" t="s">
        <v>56</v>
      </c>
      <c r="V674" s="7" t="s">
        <v>1115</v>
      </c>
      <c r="W674" s="7"/>
      <c r="X674" s="8" t="s">
        <v>1802</v>
      </c>
      <c r="Y674" s="7">
        <v>455688</v>
      </c>
      <c r="Z674" s="7" t="s">
        <v>57</v>
      </c>
      <c r="AA674" s="7" t="s">
        <v>1803</v>
      </c>
      <c r="AB674" s="7" t="s">
        <v>1804</v>
      </c>
      <c r="AC674" s="7"/>
      <c r="AD674" s="3" t="str">
        <f t="shared" si="54"/>
        <v>ABM_LOWES_455688</v>
      </c>
      <c r="AE674" s="7"/>
      <c r="AF674" s="7"/>
    </row>
    <row r="675" spans="1:32" x14ac:dyDescent="0.35">
      <c r="A675" s="6">
        <v>45146</v>
      </c>
      <c r="B675" s="6">
        <v>45146</v>
      </c>
      <c r="C675" s="7" t="s">
        <v>52</v>
      </c>
      <c r="D675" s="7" t="str">
        <f>VLOOKUP(C675,'Account Allocation'!B:K,10,0)</f>
        <v>Aditya Yadav</v>
      </c>
      <c r="E675" s="7" t="s">
        <v>664</v>
      </c>
      <c r="F675" s="7" t="s">
        <v>48</v>
      </c>
      <c r="G675" s="7" t="s">
        <v>945</v>
      </c>
      <c r="H675" s="7" t="s">
        <v>2</v>
      </c>
      <c r="I675" s="7" t="s">
        <v>12</v>
      </c>
      <c r="J675" s="7"/>
      <c r="K675" s="7"/>
      <c r="L675" s="7"/>
      <c r="M675" s="7"/>
      <c r="N675" s="7"/>
      <c r="O675" s="6">
        <f t="shared" si="51"/>
        <v>0</v>
      </c>
      <c r="P675" s="7">
        <f t="shared" si="52"/>
        <v>-32247</v>
      </c>
      <c r="Q675" s="6" t="str">
        <f t="shared" si="53"/>
        <v>0-2 Days Resolution</v>
      </c>
      <c r="R675" s="7" t="str">
        <f t="shared" si="50"/>
        <v>NON-JIRA</v>
      </c>
      <c r="S675" s="7"/>
      <c r="T675" s="7" t="s">
        <v>1058</v>
      </c>
      <c r="U675" s="7" t="s">
        <v>56</v>
      </c>
      <c r="V675" s="7" t="s">
        <v>1116</v>
      </c>
      <c r="W675" s="7"/>
      <c r="X675" s="8" t="s">
        <v>1805</v>
      </c>
      <c r="Y675" s="7">
        <v>455688</v>
      </c>
      <c r="Z675" s="7" t="s">
        <v>57</v>
      </c>
      <c r="AA675" s="7" t="s">
        <v>1806</v>
      </c>
      <c r="AB675" s="7" t="s">
        <v>1807</v>
      </c>
      <c r="AC675" s="7"/>
      <c r="AD675" s="3" t="str">
        <f t="shared" si="54"/>
        <v>ABM_LOWES_455688</v>
      </c>
      <c r="AE675" s="7"/>
      <c r="AF675" s="7"/>
    </row>
    <row r="676" spans="1:32" x14ac:dyDescent="0.35">
      <c r="A676" s="6">
        <v>45146</v>
      </c>
      <c r="B676" s="6">
        <v>45146</v>
      </c>
      <c r="C676" s="7" t="s">
        <v>52</v>
      </c>
      <c r="D676" s="7" t="str">
        <f>VLOOKUP(C676,'Account Allocation'!B:K,10,0)</f>
        <v>Aditya Yadav</v>
      </c>
      <c r="E676" s="7" t="s">
        <v>665</v>
      </c>
      <c r="F676" s="7" t="s">
        <v>48</v>
      </c>
      <c r="G676" s="7" t="s">
        <v>946</v>
      </c>
      <c r="H676" s="7" t="s">
        <v>2</v>
      </c>
      <c r="I676" s="7" t="s">
        <v>12</v>
      </c>
      <c r="J676" s="7"/>
      <c r="K676" s="7"/>
      <c r="L676" s="7"/>
      <c r="M676" s="7"/>
      <c r="N676" s="7"/>
      <c r="O676" s="6">
        <f t="shared" si="51"/>
        <v>0</v>
      </c>
      <c r="P676" s="7">
        <f t="shared" si="52"/>
        <v>-32247</v>
      </c>
      <c r="Q676" s="6" t="str">
        <f t="shared" si="53"/>
        <v>0-2 Days Resolution</v>
      </c>
      <c r="R676" s="7" t="str">
        <f t="shared" si="50"/>
        <v>NON-JIRA</v>
      </c>
      <c r="S676" s="7"/>
      <c r="T676" s="7" t="s">
        <v>77</v>
      </c>
      <c r="U676" s="7" t="s">
        <v>49</v>
      </c>
      <c r="V676" s="7" t="s">
        <v>1117</v>
      </c>
      <c r="W676" s="7"/>
      <c r="X676" s="8" t="s">
        <v>1808</v>
      </c>
      <c r="Y676" s="7">
        <v>455641</v>
      </c>
      <c r="Z676" s="7" t="s">
        <v>50</v>
      </c>
      <c r="AA676" s="7" t="s">
        <v>1809</v>
      </c>
      <c r="AB676" s="7" t="s">
        <v>1810</v>
      </c>
      <c r="AC676" s="7"/>
      <c r="AD676" s="3" t="str">
        <f t="shared" si="54"/>
        <v>ABM_S FREEDMAN &amp; SONS INC_455641</v>
      </c>
      <c r="AE676" s="7"/>
      <c r="AF676" s="7"/>
    </row>
    <row r="677" spans="1:32" x14ac:dyDescent="0.35">
      <c r="A677" s="6">
        <v>45146</v>
      </c>
      <c r="B677" s="6">
        <v>45146</v>
      </c>
      <c r="C677" s="7" t="s">
        <v>59</v>
      </c>
      <c r="D677" s="7" t="str">
        <f>VLOOKUP(C677,'Account Allocation'!B:K,10,0)</f>
        <v>Omkar Sagavekar</v>
      </c>
      <c r="E677" s="7" t="s">
        <v>666</v>
      </c>
      <c r="F677" s="7" t="s">
        <v>48</v>
      </c>
      <c r="G677" s="7" t="s">
        <v>947</v>
      </c>
      <c r="H677" s="7" t="s">
        <v>2</v>
      </c>
      <c r="I677" s="7" t="s">
        <v>12</v>
      </c>
      <c r="J677" s="7"/>
      <c r="K677" s="7"/>
      <c r="L677" s="7"/>
      <c r="M677" s="7"/>
      <c r="N677" s="7"/>
      <c r="O677" s="6">
        <f t="shared" si="51"/>
        <v>0</v>
      </c>
      <c r="P677" s="7">
        <f t="shared" si="52"/>
        <v>-32247</v>
      </c>
      <c r="Q677" s="6" t="str">
        <f t="shared" si="53"/>
        <v>0-2 Days Resolution</v>
      </c>
      <c r="R677" s="7" t="str">
        <f t="shared" si="50"/>
        <v>NON-JIRA</v>
      </c>
      <c r="S677" s="7"/>
      <c r="T677" s="7" t="s">
        <v>88</v>
      </c>
      <c r="U677" s="7" t="s">
        <v>49</v>
      </c>
      <c r="V677" s="7" t="s">
        <v>1118</v>
      </c>
      <c r="W677" s="7" t="s">
        <v>1901</v>
      </c>
      <c r="X677" s="8" t="s">
        <v>1811</v>
      </c>
      <c r="Y677" s="7">
        <v>540487</v>
      </c>
      <c r="Z677" s="7" t="s">
        <v>50</v>
      </c>
      <c r="AA677" s="7" t="s">
        <v>1812</v>
      </c>
      <c r="AB677" s="7" t="s">
        <v>1813</v>
      </c>
      <c r="AC677" s="7"/>
      <c r="AD677" s="3" t="str">
        <f t="shared" si="54"/>
        <v>Ecolab_INSIGHT DIRECT USA_540487</v>
      </c>
      <c r="AE677" s="7"/>
      <c r="AF677" s="7"/>
    </row>
    <row r="678" spans="1:32" x14ac:dyDescent="0.35">
      <c r="A678" s="6">
        <v>45146</v>
      </c>
      <c r="B678" s="6">
        <v>45146</v>
      </c>
      <c r="C678" s="7" t="s">
        <v>66</v>
      </c>
      <c r="D678" s="7" t="str">
        <f>VLOOKUP(C678,'Account Allocation'!B:K,10,0)</f>
        <v>Omkar Sagavekar</v>
      </c>
      <c r="E678" s="7" t="s">
        <v>667</v>
      </c>
      <c r="F678" s="7" t="s">
        <v>48</v>
      </c>
      <c r="G678" s="7" t="s">
        <v>948</v>
      </c>
      <c r="H678" s="7" t="s">
        <v>2</v>
      </c>
      <c r="I678" s="7" t="s">
        <v>12</v>
      </c>
      <c r="J678" s="7"/>
      <c r="K678" s="7"/>
      <c r="L678" s="7"/>
      <c r="M678" s="7"/>
      <c r="N678" s="7"/>
      <c r="O678" s="6">
        <f t="shared" si="51"/>
        <v>0</v>
      </c>
      <c r="P678" s="7">
        <f t="shared" si="52"/>
        <v>-32247</v>
      </c>
      <c r="Q678" s="6" t="str">
        <f t="shared" si="53"/>
        <v>0-2 Days Resolution</v>
      </c>
      <c r="R678" s="7" t="str">
        <f t="shared" si="50"/>
        <v>NON-JIRA</v>
      </c>
      <c r="S678" s="7"/>
      <c r="T678" s="7" t="s">
        <v>69</v>
      </c>
      <c r="U678" s="7" t="s">
        <v>49</v>
      </c>
      <c r="V678" s="7" t="s">
        <v>1119</v>
      </c>
      <c r="W678" s="7" t="s">
        <v>1902</v>
      </c>
      <c r="X678" s="8" t="s">
        <v>1814</v>
      </c>
      <c r="Y678" s="7">
        <v>571544</v>
      </c>
      <c r="Z678" s="7" t="s">
        <v>50</v>
      </c>
      <c r="AA678" s="7" t="s">
        <v>1815</v>
      </c>
      <c r="AB678" s="7" t="s">
        <v>1816</v>
      </c>
      <c r="AC678" s="7"/>
      <c r="AD678" s="3" t="str">
        <f t="shared" si="54"/>
        <v>Kiewit_Fastenal Company_571544</v>
      </c>
      <c r="AE678" s="7"/>
      <c r="AF678" s="7"/>
    </row>
    <row r="679" spans="1:32" x14ac:dyDescent="0.35">
      <c r="A679" s="6">
        <v>45146</v>
      </c>
      <c r="B679" s="6">
        <v>45146</v>
      </c>
      <c r="C679" s="7" t="s">
        <v>66</v>
      </c>
      <c r="D679" s="7" t="str">
        <f>VLOOKUP(C679,'Account Allocation'!B:K,10,0)</f>
        <v>Omkar Sagavekar</v>
      </c>
      <c r="E679" s="7" t="s">
        <v>668</v>
      </c>
      <c r="F679" s="7" t="s">
        <v>48</v>
      </c>
      <c r="G679" s="7" t="s">
        <v>949</v>
      </c>
      <c r="H679" s="7" t="s">
        <v>2</v>
      </c>
      <c r="I679" s="7" t="s">
        <v>12</v>
      </c>
      <c r="J679" s="7"/>
      <c r="K679" s="7"/>
      <c r="L679" s="7"/>
      <c r="M679" s="7"/>
      <c r="N679" s="7"/>
      <c r="O679" s="6">
        <f t="shared" si="51"/>
        <v>0</v>
      </c>
      <c r="P679" s="7">
        <f t="shared" si="52"/>
        <v>-32247</v>
      </c>
      <c r="Q679" s="6" t="str">
        <f t="shared" si="53"/>
        <v>0-2 Days Resolution</v>
      </c>
      <c r="R679" s="7" t="str">
        <f t="shared" si="50"/>
        <v>NON-JIRA</v>
      </c>
      <c r="S679" s="7"/>
      <c r="T679" s="7" t="s">
        <v>94</v>
      </c>
      <c r="U679" s="7" t="s">
        <v>49</v>
      </c>
      <c r="V679" s="7" t="s">
        <v>1120</v>
      </c>
      <c r="W679" s="7" t="s">
        <v>1903</v>
      </c>
      <c r="X679" s="8" t="s">
        <v>1817</v>
      </c>
      <c r="Y679" s="7">
        <v>573080</v>
      </c>
      <c r="Z679" s="7" t="s">
        <v>50</v>
      </c>
      <c r="AA679" s="7" t="s">
        <v>1818</v>
      </c>
      <c r="AB679" s="7" t="s">
        <v>1819</v>
      </c>
      <c r="AC679" s="7"/>
      <c r="AD679" s="3" t="str">
        <f t="shared" si="54"/>
        <v>Kiewit_CDW LLC_573080</v>
      </c>
      <c r="AE679" s="7"/>
      <c r="AF679" s="7"/>
    </row>
    <row r="680" spans="1:32" x14ac:dyDescent="0.35">
      <c r="A680" s="6">
        <v>45146</v>
      </c>
      <c r="B680" s="6">
        <v>45146</v>
      </c>
      <c r="C680" s="7" t="s">
        <v>72</v>
      </c>
      <c r="D680" s="7" t="str">
        <f>VLOOKUP(C680,'Account Allocation'!B:K,10,0)</f>
        <v>Aditya Yadav</v>
      </c>
      <c r="E680" s="7" t="s">
        <v>615</v>
      </c>
      <c r="F680" s="7" t="s">
        <v>48</v>
      </c>
      <c r="G680" s="7" t="s">
        <v>900</v>
      </c>
      <c r="H680" s="7" t="s">
        <v>2</v>
      </c>
      <c r="I680" s="7" t="s">
        <v>12</v>
      </c>
      <c r="J680" s="7"/>
      <c r="K680" s="7"/>
      <c r="L680" s="7"/>
      <c r="M680" s="7"/>
      <c r="N680" s="7"/>
      <c r="O680" s="6">
        <f t="shared" si="51"/>
        <v>0</v>
      </c>
      <c r="P680" s="7">
        <f t="shared" si="52"/>
        <v>-32247</v>
      </c>
      <c r="Q680" s="6" t="str">
        <f t="shared" si="53"/>
        <v>0-2 Days Resolution</v>
      </c>
      <c r="R680" s="7" t="str">
        <f t="shared" si="50"/>
        <v>NON-JIRA</v>
      </c>
      <c r="S680" s="7"/>
      <c r="T680" s="7" t="s">
        <v>89</v>
      </c>
      <c r="U680" s="7" t="s">
        <v>49</v>
      </c>
      <c r="V680" s="7">
        <v>9796410646</v>
      </c>
      <c r="W680" s="7">
        <v>4501076318</v>
      </c>
      <c r="X680" s="8">
        <v>45146.334027777775</v>
      </c>
      <c r="Y680" s="7">
        <v>57800</v>
      </c>
      <c r="Z680" s="7" t="s">
        <v>50</v>
      </c>
      <c r="AA680" s="7" t="s">
        <v>1677</v>
      </c>
      <c r="AB680" s="7" t="s">
        <v>1678</v>
      </c>
      <c r="AC680" s="7"/>
      <c r="AD680" s="3" t="str">
        <f t="shared" si="54"/>
        <v>OGE_W W GRAINGER INC_57800</v>
      </c>
      <c r="AE680" s="7"/>
      <c r="AF680" s="7"/>
    </row>
    <row r="681" spans="1:32" x14ac:dyDescent="0.35">
      <c r="A681" s="6">
        <v>45146</v>
      </c>
      <c r="B681" s="6">
        <v>45146</v>
      </c>
      <c r="C681" s="7" t="s">
        <v>72</v>
      </c>
      <c r="D681" s="7" t="str">
        <f>VLOOKUP(C681,'Account Allocation'!B:K,10,0)</f>
        <v>Aditya Yadav</v>
      </c>
      <c r="E681" s="7" t="s">
        <v>616</v>
      </c>
      <c r="F681" s="7" t="s">
        <v>48</v>
      </c>
      <c r="G681" s="7" t="s">
        <v>901</v>
      </c>
      <c r="H681" s="7" t="s">
        <v>2</v>
      </c>
      <c r="I681" s="7" t="s">
        <v>12</v>
      </c>
      <c r="J681" s="7"/>
      <c r="K681" s="7"/>
      <c r="L681" s="7"/>
      <c r="M681" s="7"/>
      <c r="N681" s="7"/>
      <c r="O681" s="6">
        <f t="shared" si="51"/>
        <v>0</v>
      </c>
      <c r="P681" s="7">
        <f t="shared" si="52"/>
        <v>-32247</v>
      </c>
      <c r="Q681" s="6" t="str">
        <f t="shared" si="53"/>
        <v>0-2 Days Resolution</v>
      </c>
      <c r="R681" s="7" t="str">
        <f t="shared" si="50"/>
        <v>NON-JIRA</v>
      </c>
      <c r="S681" s="7"/>
      <c r="T681" s="7" t="s">
        <v>89</v>
      </c>
      <c r="U681" s="7" t="s">
        <v>49</v>
      </c>
      <c r="V681" s="7">
        <v>9796410638</v>
      </c>
      <c r="W681" s="7">
        <v>4501081059</v>
      </c>
      <c r="X681" s="8">
        <v>45146.334027777775</v>
      </c>
      <c r="Y681" s="7">
        <v>57800</v>
      </c>
      <c r="Z681" s="7" t="s">
        <v>50</v>
      </c>
      <c r="AA681" s="7" t="s">
        <v>1679</v>
      </c>
      <c r="AB681" s="7" t="s">
        <v>1680</v>
      </c>
      <c r="AC681" s="7"/>
      <c r="AD681" s="3" t="str">
        <f t="shared" si="54"/>
        <v>OGE_W W GRAINGER INC_57800</v>
      </c>
      <c r="AE681" s="7"/>
      <c r="AF681" s="7"/>
    </row>
    <row r="682" spans="1:32" x14ac:dyDescent="0.35">
      <c r="A682" s="6">
        <v>45146</v>
      </c>
      <c r="B682" s="6">
        <v>45146</v>
      </c>
      <c r="C682" s="7" t="s">
        <v>72</v>
      </c>
      <c r="D682" s="7" t="str">
        <f>VLOOKUP(C682,'Account Allocation'!B:K,10,0)</f>
        <v>Aditya Yadav</v>
      </c>
      <c r="E682" s="7" t="s">
        <v>617</v>
      </c>
      <c r="F682" s="7" t="s">
        <v>48</v>
      </c>
      <c r="G682" s="7" t="s">
        <v>902</v>
      </c>
      <c r="H682" s="7" t="s">
        <v>2</v>
      </c>
      <c r="I682" s="7" t="s">
        <v>12</v>
      </c>
      <c r="J682" s="7"/>
      <c r="K682" s="7"/>
      <c r="L682" s="7"/>
      <c r="M682" s="7"/>
      <c r="N682" s="7"/>
      <c r="O682" s="6">
        <f t="shared" si="51"/>
        <v>0</v>
      </c>
      <c r="P682" s="7">
        <f t="shared" si="52"/>
        <v>-32247</v>
      </c>
      <c r="Q682" s="6" t="str">
        <f t="shared" si="53"/>
        <v>0-2 Days Resolution</v>
      </c>
      <c r="R682" s="7" t="str">
        <f t="shared" si="50"/>
        <v>NON-JIRA</v>
      </c>
      <c r="S682" s="7"/>
      <c r="T682" s="7" t="s">
        <v>89</v>
      </c>
      <c r="U682" s="7" t="s">
        <v>49</v>
      </c>
      <c r="V682" s="7">
        <v>9795821843</v>
      </c>
      <c r="W682" s="7">
        <v>4501083504</v>
      </c>
      <c r="X682" s="8">
        <v>45146.344444444447</v>
      </c>
      <c r="Y682" s="7">
        <v>57800</v>
      </c>
      <c r="Z682" s="7" t="s">
        <v>50</v>
      </c>
      <c r="AA682" s="7" t="s">
        <v>1682</v>
      </c>
      <c r="AB682" s="7" t="s">
        <v>1683</v>
      </c>
      <c r="AC682" s="7"/>
      <c r="AD682" s="3" t="str">
        <f t="shared" si="54"/>
        <v>OGE_W W GRAINGER INC_57800</v>
      </c>
      <c r="AE682" s="7"/>
      <c r="AF682" s="7"/>
    </row>
    <row r="683" spans="1:32" x14ac:dyDescent="0.35">
      <c r="A683" s="6">
        <v>45146</v>
      </c>
      <c r="B683" s="6">
        <v>45146</v>
      </c>
      <c r="C683" s="7" t="s">
        <v>72</v>
      </c>
      <c r="D683" s="7" t="str">
        <f>VLOOKUP(C683,'Account Allocation'!B:K,10,0)</f>
        <v>Aditya Yadav</v>
      </c>
      <c r="E683" s="7" t="s">
        <v>618</v>
      </c>
      <c r="F683" s="7" t="s">
        <v>48</v>
      </c>
      <c r="G683" s="7" t="s">
        <v>903</v>
      </c>
      <c r="H683" s="7" t="s">
        <v>2</v>
      </c>
      <c r="I683" s="7" t="s">
        <v>12</v>
      </c>
      <c r="J683" s="7"/>
      <c r="K683" s="7"/>
      <c r="L683" s="7"/>
      <c r="M683" s="7"/>
      <c r="N683" s="7"/>
      <c r="O683" s="6">
        <f t="shared" si="51"/>
        <v>0</v>
      </c>
      <c r="P683" s="7">
        <f t="shared" si="52"/>
        <v>-32247</v>
      </c>
      <c r="Q683" s="6" t="str">
        <f t="shared" si="53"/>
        <v>0-2 Days Resolution</v>
      </c>
      <c r="R683" s="7" t="str">
        <f t="shared" si="50"/>
        <v>NON-JIRA</v>
      </c>
      <c r="S683" s="7"/>
      <c r="T683" s="7" t="s">
        <v>89</v>
      </c>
      <c r="U683" s="7" t="s">
        <v>49</v>
      </c>
      <c r="V683" s="7">
        <v>9795967778</v>
      </c>
      <c r="W683" s="7">
        <v>4501083419</v>
      </c>
      <c r="X683" s="8">
        <v>45146.344444444447</v>
      </c>
      <c r="Y683" s="7">
        <v>57800</v>
      </c>
      <c r="Z683" s="7" t="s">
        <v>50</v>
      </c>
      <c r="AA683" s="7" t="s">
        <v>1684</v>
      </c>
      <c r="AB683" s="7" t="s">
        <v>1685</v>
      </c>
      <c r="AC683" s="7"/>
      <c r="AD683" s="3" t="str">
        <f t="shared" si="54"/>
        <v>OGE_W W GRAINGER INC_57800</v>
      </c>
      <c r="AE683" s="7"/>
      <c r="AF683" s="7"/>
    </row>
    <row r="684" spans="1:32" x14ac:dyDescent="0.35">
      <c r="A684" s="6">
        <v>45146</v>
      </c>
      <c r="B684" s="6">
        <v>45146</v>
      </c>
      <c r="C684" s="7" t="s">
        <v>52</v>
      </c>
      <c r="D684" s="7" t="str">
        <f>VLOOKUP(C684,'Account Allocation'!B:K,10,0)</f>
        <v>Aditya Yadav</v>
      </c>
      <c r="E684" s="7" t="s">
        <v>619</v>
      </c>
      <c r="F684" s="7" t="s">
        <v>62</v>
      </c>
      <c r="G684" s="7" t="s">
        <v>904</v>
      </c>
      <c r="H684" s="7" t="s">
        <v>2</v>
      </c>
      <c r="I684" s="7" t="s">
        <v>12</v>
      </c>
      <c r="J684" s="7"/>
      <c r="K684" s="7"/>
      <c r="L684" s="7"/>
      <c r="M684" s="7"/>
      <c r="N684" s="7"/>
      <c r="O684" s="6">
        <f t="shared" si="51"/>
        <v>0</v>
      </c>
      <c r="P684" s="7">
        <f t="shared" si="52"/>
        <v>-32247</v>
      </c>
      <c r="Q684" s="6" t="str">
        <f t="shared" si="53"/>
        <v>0-2 Days Resolution</v>
      </c>
      <c r="R684" s="7" t="str">
        <f t="shared" si="50"/>
        <v>NON-JIRA</v>
      </c>
      <c r="S684" s="7"/>
      <c r="T684" s="7" t="s">
        <v>76</v>
      </c>
      <c r="U684" s="7" t="s">
        <v>49</v>
      </c>
      <c r="V684" s="7">
        <v>14233365</v>
      </c>
      <c r="W684" s="7"/>
      <c r="X684" s="8">
        <v>45146.415972222225</v>
      </c>
      <c r="Y684" s="7">
        <v>394448</v>
      </c>
      <c r="Z684" s="7" t="s">
        <v>50</v>
      </c>
      <c r="AA684" s="7" t="s">
        <v>1687</v>
      </c>
      <c r="AB684" s="7" t="s">
        <v>1688</v>
      </c>
      <c r="AC684" s="7" t="s">
        <v>64</v>
      </c>
      <c r="AD684" s="3" t="str">
        <f t="shared" si="54"/>
        <v>ABM_DADE PAPER &amp; BAG_394448</v>
      </c>
      <c r="AE684" s="7"/>
      <c r="AF684" s="7"/>
    </row>
    <row r="685" spans="1:32" x14ac:dyDescent="0.35">
      <c r="A685" s="6">
        <v>45146</v>
      </c>
      <c r="B685" s="6">
        <v>45146</v>
      </c>
      <c r="C685" s="7" t="s">
        <v>52</v>
      </c>
      <c r="D685" s="7" t="str">
        <f>VLOOKUP(C685,'Account Allocation'!B:K,10,0)</f>
        <v>Aditya Yadav</v>
      </c>
      <c r="E685" s="7" t="s">
        <v>620</v>
      </c>
      <c r="F685" s="7" t="s">
        <v>48</v>
      </c>
      <c r="G685" s="7" t="s">
        <v>905</v>
      </c>
      <c r="H685" s="7" t="s">
        <v>2</v>
      </c>
      <c r="I685" s="7" t="s">
        <v>12</v>
      </c>
      <c r="J685" s="7"/>
      <c r="K685" s="7"/>
      <c r="L685" s="7"/>
      <c r="M685" s="7"/>
      <c r="N685" s="7"/>
      <c r="O685" s="6">
        <f t="shared" si="51"/>
        <v>0</v>
      </c>
      <c r="P685" s="7">
        <f t="shared" si="52"/>
        <v>-32247</v>
      </c>
      <c r="Q685" s="6" t="str">
        <f t="shared" si="53"/>
        <v>0-2 Days Resolution</v>
      </c>
      <c r="R685" s="7" t="str">
        <f t="shared" si="50"/>
        <v>NON-JIRA</v>
      </c>
      <c r="S685" s="7"/>
      <c r="T685" s="7" t="s">
        <v>76</v>
      </c>
      <c r="U685" s="7" t="s">
        <v>49</v>
      </c>
      <c r="V685" s="7">
        <v>14234140</v>
      </c>
      <c r="W685" s="7"/>
      <c r="X685" s="8">
        <v>45146.415972222225</v>
      </c>
      <c r="Y685" s="7">
        <v>394448</v>
      </c>
      <c r="Z685" s="7" t="s">
        <v>50</v>
      </c>
      <c r="AA685" s="7" t="s">
        <v>1689</v>
      </c>
      <c r="AB685" s="7" t="s">
        <v>1690</v>
      </c>
      <c r="AC685" s="7"/>
      <c r="AD685" s="3" t="str">
        <f t="shared" si="54"/>
        <v>ABM_DADE PAPER &amp; BAG_394448</v>
      </c>
      <c r="AE685" s="7"/>
      <c r="AF685" s="7"/>
    </row>
    <row r="686" spans="1:32" x14ac:dyDescent="0.35">
      <c r="A686" s="6">
        <v>45146</v>
      </c>
      <c r="B686" s="6">
        <v>45146</v>
      </c>
      <c r="C686" s="7" t="s">
        <v>52</v>
      </c>
      <c r="D686" s="7" t="str">
        <f>VLOOKUP(C686,'Account Allocation'!B:K,10,0)</f>
        <v>Aditya Yadav</v>
      </c>
      <c r="E686" s="7" t="s">
        <v>621</v>
      </c>
      <c r="F686" s="7" t="s">
        <v>62</v>
      </c>
      <c r="G686" s="7" t="s">
        <v>906</v>
      </c>
      <c r="H686" s="7" t="s">
        <v>2</v>
      </c>
      <c r="I686" s="7" t="s">
        <v>12</v>
      </c>
      <c r="J686" s="7"/>
      <c r="K686" s="7"/>
      <c r="L686" s="7"/>
      <c r="M686" s="7"/>
      <c r="N686" s="7"/>
      <c r="O686" s="6">
        <f t="shared" si="51"/>
        <v>0</v>
      </c>
      <c r="P686" s="7">
        <f t="shared" si="52"/>
        <v>-32247</v>
      </c>
      <c r="Q686" s="6" t="str">
        <f t="shared" si="53"/>
        <v>0-2 Days Resolution</v>
      </c>
      <c r="R686" s="7" t="str">
        <f t="shared" si="50"/>
        <v>NON-JIRA</v>
      </c>
      <c r="S686" s="7"/>
      <c r="T686" s="7" t="s">
        <v>76</v>
      </c>
      <c r="U686" s="7" t="s">
        <v>49</v>
      </c>
      <c r="V686" s="7">
        <v>14232280</v>
      </c>
      <c r="W686" s="7"/>
      <c r="X686" s="8">
        <v>45146.417361111111</v>
      </c>
      <c r="Y686" s="7">
        <v>394448</v>
      </c>
      <c r="Z686" s="7" t="s">
        <v>50</v>
      </c>
      <c r="AA686" s="7" t="s">
        <v>1692</v>
      </c>
      <c r="AB686" s="7" t="s">
        <v>1693</v>
      </c>
      <c r="AC686" s="7" t="s">
        <v>64</v>
      </c>
      <c r="AD686" s="3" t="str">
        <f t="shared" si="54"/>
        <v>ABM_DADE PAPER &amp; BAG_394448</v>
      </c>
      <c r="AE686" s="7"/>
      <c r="AF686" s="7"/>
    </row>
    <row r="687" spans="1:32" x14ac:dyDescent="0.35">
      <c r="A687" s="6">
        <v>45146</v>
      </c>
      <c r="B687" s="6">
        <v>45146</v>
      </c>
      <c r="C687" s="7" t="s">
        <v>52</v>
      </c>
      <c r="D687" s="7" t="str">
        <f>VLOOKUP(C687,'Account Allocation'!B:K,10,0)</f>
        <v>Aditya Yadav</v>
      </c>
      <c r="E687" s="7" t="s">
        <v>622</v>
      </c>
      <c r="F687" s="7" t="s">
        <v>62</v>
      </c>
      <c r="G687" s="7" t="s">
        <v>907</v>
      </c>
      <c r="H687" s="7" t="s">
        <v>2</v>
      </c>
      <c r="I687" s="7" t="s">
        <v>12</v>
      </c>
      <c r="J687" s="7"/>
      <c r="K687" s="7"/>
      <c r="L687" s="7"/>
      <c r="M687" s="7"/>
      <c r="N687" s="7"/>
      <c r="O687" s="6">
        <f t="shared" si="51"/>
        <v>0</v>
      </c>
      <c r="P687" s="7">
        <f t="shared" si="52"/>
        <v>-32247</v>
      </c>
      <c r="Q687" s="6" t="str">
        <f t="shared" si="53"/>
        <v>0-2 Days Resolution</v>
      </c>
      <c r="R687" s="7" t="str">
        <f t="shared" si="50"/>
        <v>NON-JIRA</v>
      </c>
      <c r="S687" s="7"/>
      <c r="T687" s="7" t="s">
        <v>76</v>
      </c>
      <c r="U687" s="7" t="s">
        <v>49</v>
      </c>
      <c r="V687" s="7">
        <v>14234344</v>
      </c>
      <c r="W687" s="7"/>
      <c r="X687" s="8">
        <v>45146.417361111111</v>
      </c>
      <c r="Y687" s="7">
        <v>394448</v>
      </c>
      <c r="Z687" s="7" t="s">
        <v>50</v>
      </c>
      <c r="AA687" s="7" t="s">
        <v>1694</v>
      </c>
      <c r="AB687" s="7" t="s">
        <v>1695</v>
      </c>
      <c r="AC687" s="7" t="s">
        <v>64</v>
      </c>
      <c r="AD687" s="3" t="str">
        <f t="shared" si="54"/>
        <v>ABM_DADE PAPER &amp; BAG_394448</v>
      </c>
      <c r="AE687" s="7"/>
      <c r="AF687" s="7"/>
    </row>
    <row r="688" spans="1:32" x14ac:dyDescent="0.35">
      <c r="A688" s="6">
        <v>45146</v>
      </c>
      <c r="B688" s="6">
        <v>45146</v>
      </c>
      <c r="C688" s="7" t="s">
        <v>52</v>
      </c>
      <c r="D688" s="7" t="str">
        <f>VLOOKUP(C688,'Account Allocation'!B:K,10,0)</f>
        <v>Aditya Yadav</v>
      </c>
      <c r="E688" s="7" t="s">
        <v>623</v>
      </c>
      <c r="F688" s="7" t="s">
        <v>62</v>
      </c>
      <c r="G688" s="7" t="s">
        <v>908</v>
      </c>
      <c r="H688" s="7" t="s">
        <v>2</v>
      </c>
      <c r="I688" s="7" t="s">
        <v>12</v>
      </c>
      <c r="J688" s="7"/>
      <c r="K688" s="7"/>
      <c r="L688" s="7"/>
      <c r="M688" s="7"/>
      <c r="N688" s="7"/>
      <c r="O688" s="6">
        <f t="shared" si="51"/>
        <v>0</v>
      </c>
      <c r="P688" s="7">
        <f t="shared" si="52"/>
        <v>-32247</v>
      </c>
      <c r="Q688" s="6" t="str">
        <f t="shared" si="53"/>
        <v>0-2 Days Resolution</v>
      </c>
      <c r="R688" s="7" t="str">
        <f t="shared" si="50"/>
        <v>NON-JIRA</v>
      </c>
      <c r="S688" s="7"/>
      <c r="T688" s="7" t="s">
        <v>76</v>
      </c>
      <c r="U688" s="7" t="s">
        <v>49</v>
      </c>
      <c r="V688" s="7">
        <v>14230676</v>
      </c>
      <c r="W688" s="7"/>
      <c r="X688" s="8">
        <v>45146.417361111111</v>
      </c>
      <c r="Y688" s="7">
        <v>394448</v>
      </c>
      <c r="Z688" s="7" t="s">
        <v>50</v>
      </c>
      <c r="AA688" s="7" t="s">
        <v>1696</v>
      </c>
      <c r="AB688" s="7" t="s">
        <v>1697</v>
      </c>
      <c r="AC688" s="7" t="s">
        <v>64</v>
      </c>
      <c r="AD688" s="3" t="str">
        <f t="shared" si="54"/>
        <v>ABM_DADE PAPER &amp; BAG_394448</v>
      </c>
      <c r="AE688" s="7"/>
      <c r="AF688" s="7"/>
    </row>
    <row r="689" spans="1:32" x14ac:dyDescent="0.35">
      <c r="A689" s="6">
        <v>45146</v>
      </c>
      <c r="B689" s="6">
        <v>45146</v>
      </c>
      <c r="C689" s="7" t="s">
        <v>52</v>
      </c>
      <c r="D689" s="7" t="str">
        <f>VLOOKUP(C689,'Account Allocation'!B:K,10,0)</f>
        <v>Aditya Yadav</v>
      </c>
      <c r="E689" s="7" t="s">
        <v>624</v>
      </c>
      <c r="F689" s="7" t="s">
        <v>62</v>
      </c>
      <c r="G689" s="7" t="s">
        <v>909</v>
      </c>
      <c r="H689" s="7" t="s">
        <v>2</v>
      </c>
      <c r="I689" s="7" t="s">
        <v>12</v>
      </c>
      <c r="J689" s="7"/>
      <c r="K689" s="7"/>
      <c r="L689" s="7"/>
      <c r="M689" s="7"/>
      <c r="N689" s="7"/>
      <c r="O689" s="6">
        <f t="shared" si="51"/>
        <v>0</v>
      </c>
      <c r="P689" s="7">
        <f t="shared" si="52"/>
        <v>-32247</v>
      </c>
      <c r="Q689" s="6" t="str">
        <f t="shared" si="53"/>
        <v>0-2 Days Resolution</v>
      </c>
      <c r="R689" s="7" t="str">
        <f t="shared" si="50"/>
        <v>NON-JIRA</v>
      </c>
      <c r="S689" s="7"/>
      <c r="T689" s="7" t="s">
        <v>76</v>
      </c>
      <c r="U689" s="7" t="s">
        <v>49</v>
      </c>
      <c r="V689" s="7">
        <v>14217498</v>
      </c>
      <c r="W689" s="7"/>
      <c r="X689" s="8">
        <v>45146.417361111111</v>
      </c>
      <c r="Y689" s="7">
        <v>394448</v>
      </c>
      <c r="Z689" s="7" t="s">
        <v>50</v>
      </c>
      <c r="AA689" s="7" t="s">
        <v>1698</v>
      </c>
      <c r="AB689" s="7" t="s">
        <v>1699</v>
      </c>
      <c r="AC689" s="7" t="s">
        <v>64</v>
      </c>
      <c r="AD689" s="3" t="str">
        <f t="shared" si="54"/>
        <v>ABM_DADE PAPER &amp; BAG_394448</v>
      </c>
      <c r="AE689" s="7"/>
      <c r="AF689" s="7"/>
    </row>
    <row r="690" spans="1:32" x14ac:dyDescent="0.35">
      <c r="A690" s="6">
        <v>45146</v>
      </c>
      <c r="B690" s="6">
        <v>45146</v>
      </c>
      <c r="C690" s="7" t="s">
        <v>52</v>
      </c>
      <c r="D690" s="7" t="str">
        <f>VLOOKUP(C690,'Account Allocation'!B:K,10,0)</f>
        <v>Aditya Yadav</v>
      </c>
      <c r="E690" s="7" t="s">
        <v>625</v>
      </c>
      <c r="F690" s="7" t="s">
        <v>62</v>
      </c>
      <c r="G690" s="7" t="s">
        <v>910</v>
      </c>
      <c r="H690" s="7" t="s">
        <v>2</v>
      </c>
      <c r="I690" s="7" t="s">
        <v>12</v>
      </c>
      <c r="J690" s="7"/>
      <c r="K690" s="7"/>
      <c r="L690" s="7"/>
      <c r="M690" s="7"/>
      <c r="N690" s="7"/>
      <c r="O690" s="6">
        <f t="shared" si="51"/>
        <v>0</v>
      </c>
      <c r="P690" s="7">
        <f t="shared" si="52"/>
        <v>-32247</v>
      </c>
      <c r="Q690" s="6" t="str">
        <f t="shared" si="53"/>
        <v>0-2 Days Resolution</v>
      </c>
      <c r="R690" s="7" t="str">
        <f t="shared" si="50"/>
        <v>NON-JIRA</v>
      </c>
      <c r="S690" s="7"/>
      <c r="T690" s="7" t="s">
        <v>76</v>
      </c>
      <c r="U690" s="7" t="s">
        <v>49</v>
      </c>
      <c r="V690" s="7">
        <v>14215851</v>
      </c>
      <c r="W690" s="7"/>
      <c r="X690" s="8">
        <v>45146.417361111111</v>
      </c>
      <c r="Y690" s="7">
        <v>394448</v>
      </c>
      <c r="Z690" s="7" t="s">
        <v>50</v>
      </c>
      <c r="AA690" s="7" t="s">
        <v>1700</v>
      </c>
      <c r="AB690" s="7" t="s">
        <v>1701</v>
      </c>
      <c r="AC690" s="7" t="s">
        <v>80</v>
      </c>
      <c r="AD690" s="3" t="str">
        <f t="shared" si="54"/>
        <v>ABM_DADE PAPER &amp; BAG_394448</v>
      </c>
      <c r="AE690" s="7"/>
      <c r="AF690" s="7"/>
    </row>
    <row r="691" spans="1:32" x14ac:dyDescent="0.35">
      <c r="A691" s="6">
        <v>45146</v>
      </c>
      <c r="B691" s="6">
        <v>45146</v>
      </c>
      <c r="C691" s="7" t="s">
        <v>52</v>
      </c>
      <c r="D691" s="7" t="str">
        <f>VLOOKUP(C691,'Account Allocation'!B:K,10,0)</f>
        <v>Aditya Yadav</v>
      </c>
      <c r="E691" s="7" t="s">
        <v>626</v>
      </c>
      <c r="F691" s="7" t="s">
        <v>62</v>
      </c>
      <c r="G691" s="7" t="s">
        <v>911</v>
      </c>
      <c r="H691" s="7" t="s">
        <v>2</v>
      </c>
      <c r="I691" s="7" t="s">
        <v>12</v>
      </c>
      <c r="J691" s="7"/>
      <c r="K691" s="7"/>
      <c r="L691" s="7"/>
      <c r="M691" s="7"/>
      <c r="N691" s="7"/>
      <c r="O691" s="6">
        <f t="shared" si="51"/>
        <v>0</v>
      </c>
      <c r="P691" s="7">
        <f t="shared" si="52"/>
        <v>-32247</v>
      </c>
      <c r="Q691" s="6" t="str">
        <f t="shared" si="53"/>
        <v>0-2 Days Resolution</v>
      </c>
      <c r="R691" s="7" t="str">
        <f t="shared" si="50"/>
        <v>NON-JIRA</v>
      </c>
      <c r="S691" s="7"/>
      <c r="T691" s="7" t="s">
        <v>76</v>
      </c>
      <c r="U691" s="7" t="s">
        <v>49</v>
      </c>
      <c r="V691" s="7">
        <v>14229032</v>
      </c>
      <c r="W691" s="7"/>
      <c r="X691" s="8">
        <v>45146.417361111111</v>
      </c>
      <c r="Y691" s="7">
        <v>394448</v>
      </c>
      <c r="Z691" s="7" t="s">
        <v>50</v>
      </c>
      <c r="AA691" s="7" t="s">
        <v>1702</v>
      </c>
      <c r="AB691" s="7" t="s">
        <v>1703</v>
      </c>
      <c r="AC691" s="7" t="s">
        <v>80</v>
      </c>
      <c r="AD691" s="3" t="str">
        <f t="shared" si="54"/>
        <v>ABM_DADE PAPER &amp; BAG_394448</v>
      </c>
      <c r="AE691" s="7"/>
      <c r="AF691" s="7"/>
    </row>
    <row r="692" spans="1:32" x14ac:dyDescent="0.35">
      <c r="A692" s="6">
        <v>45146</v>
      </c>
      <c r="B692" s="6">
        <v>45146</v>
      </c>
      <c r="C692" s="7" t="s">
        <v>52</v>
      </c>
      <c r="D692" s="7" t="str">
        <f>VLOOKUP(C692,'Account Allocation'!B:K,10,0)</f>
        <v>Aditya Yadav</v>
      </c>
      <c r="E692" s="7" t="s">
        <v>627</v>
      </c>
      <c r="F692" s="7" t="s">
        <v>62</v>
      </c>
      <c r="G692" s="7" t="s">
        <v>912</v>
      </c>
      <c r="H692" s="7" t="s">
        <v>2</v>
      </c>
      <c r="I692" s="7" t="s">
        <v>12</v>
      </c>
      <c r="J692" s="7"/>
      <c r="K692" s="7"/>
      <c r="L692" s="7"/>
      <c r="M692" s="7"/>
      <c r="N692" s="7"/>
      <c r="O692" s="6">
        <f t="shared" si="51"/>
        <v>0</v>
      </c>
      <c r="P692" s="7">
        <f t="shared" si="52"/>
        <v>-32247</v>
      </c>
      <c r="Q692" s="6" t="str">
        <f t="shared" si="53"/>
        <v>0-2 Days Resolution</v>
      </c>
      <c r="R692" s="7" t="str">
        <f t="shared" si="50"/>
        <v>NON-JIRA</v>
      </c>
      <c r="S692" s="7"/>
      <c r="T692" s="7" t="s">
        <v>76</v>
      </c>
      <c r="U692" s="7" t="s">
        <v>49</v>
      </c>
      <c r="V692" s="7">
        <v>14232473</v>
      </c>
      <c r="W692" s="7"/>
      <c r="X692" s="8">
        <v>45146.417361111111</v>
      </c>
      <c r="Y692" s="7">
        <v>394448</v>
      </c>
      <c r="Z692" s="7" t="s">
        <v>50</v>
      </c>
      <c r="AA692" s="7" t="s">
        <v>1704</v>
      </c>
      <c r="AB692" s="7" t="s">
        <v>1705</v>
      </c>
      <c r="AC692" s="7" t="s">
        <v>64</v>
      </c>
      <c r="AD692" s="3" t="str">
        <f t="shared" si="54"/>
        <v>ABM_DADE PAPER &amp; BAG_394448</v>
      </c>
      <c r="AE692" s="7"/>
      <c r="AF692" s="7"/>
    </row>
    <row r="693" spans="1:32" x14ac:dyDescent="0.35">
      <c r="A693" s="6">
        <v>45146</v>
      </c>
      <c r="B693" s="6">
        <v>45146</v>
      </c>
      <c r="C693" s="7" t="s">
        <v>52</v>
      </c>
      <c r="D693" s="7" t="str">
        <f>VLOOKUP(C693,'Account Allocation'!B:K,10,0)</f>
        <v>Aditya Yadav</v>
      </c>
      <c r="E693" s="7" t="s">
        <v>609</v>
      </c>
      <c r="F693" s="7" t="s">
        <v>48</v>
      </c>
      <c r="G693" s="7" t="s">
        <v>895</v>
      </c>
      <c r="H693" s="7" t="s">
        <v>2</v>
      </c>
      <c r="I693" s="7" t="s">
        <v>12</v>
      </c>
      <c r="J693" s="7"/>
      <c r="K693" s="7"/>
      <c r="L693" s="7"/>
      <c r="M693" s="7"/>
      <c r="N693" s="7"/>
      <c r="O693" s="6">
        <f t="shared" si="51"/>
        <v>0</v>
      </c>
      <c r="P693" s="7">
        <f t="shared" si="52"/>
        <v>-32247</v>
      </c>
      <c r="Q693" s="6" t="str">
        <f t="shared" si="53"/>
        <v>0-2 Days Resolution</v>
      </c>
      <c r="R693" s="7" t="str">
        <f t="shared" si="50"/>
        <v>NON-JIRA</v>
      </c>
      <c r="S693" s="7"/>
      <c r="T693" s="7" t="s">
        <v>55</v>
      </c>
      <c r="U693" s="7" t="s">
        <v>49</v>
      </c>
      <c r="V693" s="7">
        <v>81885731</v>
      </c>
      <c r="W693" s="7" t="s">
        <v>1875</v>
      </c>
      <c r="X693" s="8">
        <v>45145.612500000003</v>
      </c>
      <c r="Y693" s="7">
        <v>455644</v>
      </c>
      <c r="Z693" s="7" t="s">
        <v>50</v>
      </c>
      <c r="AA693" s="7" t="s">
        <v>1660</v>
      </c>
      <c r="AB693" s="7" t="s">
        <v>1661</v>
      </c>
      <c r="AC693" s="7"/>
      <c r="AD693" s="3" t="str">
        <f t="shared" si="54"/>
        <v>ABM_WAXIE SANITARY SUPPLY_455644</v>
      </c>
      <c r="AE693" s="7"/>
      <c r="AF693" s="7"/>
    </row>
    <row r="694" spans="1:32" x14ac:dyDescent="0.35">
      <c r="A694" s="6">
        <v>45146</v>
      </c>
      <c r="B694" s="6">
        <v>45146</v>
      </c>
      <c r="C694" s="7" t="s">
        <v>52</v>
      </c>
      <c r="D694" s="7" t="str">
        <f>VLOOKUP(C694,'Account Allocation'!B:K,10,0)</f>
        <v>Aditya Yadav</v>
      </c>
      <c r="E694" s="7" t="s">
        <v>608</v>
      </c>
      <c r="F694" s="7" t="s">
        <v>62</v>
      </c>
      <c r="G694" s="7" t="s">
        <v>894</v>
      </c>
      <c r="H694" s="7" t="s">
        <v>2</v>
      </c>
      <c r="I694" s="7" t="s">
        <v>12</v>
      </c>
      <c r="J694" s="7"/>
      <c r="K694" s="7"/>
      <c r="L694" s="7"/>
      <c r="M694" s="7"/>
      <c r="N694" s="7"/>
      <c r="O694" s="6">
        <f t="shared" si="51"/>
        <v>0</v>
      </c>
      <c r="P694" s="7">
        <f t="shared" si="52"/>
        <v>-32247</v>
      </c>
      <c r="Q694" s="6" t="str">
        <f t="shared" si="53"/>
        <v>0-2 Days Resolution</v>
      </c>
      <c r="R694" s="7" t="str">
        <f t="shared" si="50"/>
        <v>NON-JIRA</v>
      </c>
      <c r="S694" s="7"/>
      <c r="T694" s="7" t="s">
        <v>86</v>
      </c>
      <c r="U694" s="7" t="s">
        <v>49</v>
      </c>
      <c r="V694" s="7">
        <v>5958934</v>
      </c>
      <c r="W694" s="7" t="s">
        <v>1874</v>
      </c>
      <c r="X694" s="8">
        <v>45145.567361111112</v>
      </c>
      <c r="Y694" s="7">
        <v>394440</v>
      </c>
      <c r="Z694" s="7" t="s">
        <v>50</v>
      </c>
      <c r="AA694" s="7" t="s">
        <v>1657</v>
      </c>
      <c r="AB694" s="7" t="s">
        <v>1658</v>
      </c>
      <c r="AC694" s="7" t="s">
        <v>80</v>
      </c>
      <c r="AD694" s="3" t="str">
        <f t="shared" si="54"/>
        <v>ABM_SOUTHEASTERN PAPER GROUP INC_394440</v>
      </c>
      <c r="AE694" s="7"/>
      <c r="AF694" s="7"/>
    </row>
    <row r="695" spans="1:32" x14ac:dyDescent="0.35">
      <c r="A695" s="6">
        <v>45146</v>
      </c>
      <c r="B695" s="6">
        <v>45146</v>
      </c>
      <c r="C695" s="7" t="s">
        <v>59</v>
      </c>
      <c r="D695" s="7" t="str">
        <f>VLOOKUP(C695,'Account Allocation'!B:K,10,0)</f>
        <v>Omkar Sagavekar</v>
      </c>
      <c r="E695" s="7" t="s">
        <v>628</v>
      </c>
      <c r="F695" s="7" t="s">
        <v>48</v>
      </c>
      <c r="G695" s="7" t="s">
        <v>913</v>
      </c>
      <c r="H695" s="7" t="s">
        <v>2</v>
      </c>
      <c r="I695" s="7" t="s">
        <v>12</v>
      </c>
      <c r="J695" s="7"/>
      <c r="K695" s="7"/>
      <c r="L695" s="7"/>
      <c r="M695" s="7"/>
      <c r="N695" s="7"/>
      <c r="O695" s="6">
        <f t="shared" si="51"/>
        <v>0</v>
      </c>
      <c r="P695" s="7">
        <f t="shared" si="52"/>
        <v>-32247</v>
      </c>
      <c r="Q695" s="6" t="str">
        <f t="shared" si="53"/>
        <v>0-2 Days Resolution</v>
      </c>
      <c r="R695" s="7" t="str">
        <f t="shared" si="50"/>
        <v>NON-JIRA</v>
      </c>
      <c r="S695" s="7"/>
      <c r="T695" s="7" t="s">
        <v>110</v>
      </c>
      <c r="U695" s="7" t="s">
        <v>49</v>
      </c>
      <c r="V695" s="7">
        <v>8813673344</v>
      </c>
      <c r="W695" s="7" t="s">
        <v>1824</v>
      </c>
      <c r="X695" s="8">
        <v>45146.06527777778</v>
      </c>
      <c r="Y695" s="7">
        <v>540495</v>
      </c>
      <c r="Z695" s="7" t="s">
        <v>50</v>
      </c>
      <c r="AA695" s="7" t="s">
        <v>1707</v>
      </c>
      <c r="AB695" s="7" t="s">
        <v>1708</v>
      </c>
      <c r="AC695" s="7"/>
      <c r="AD695" s="3" t="str">
        <f t="shared" si="54"/>
        <v>Ecolab_VWR INTERNATIONAL LLC - USA_540495</v>
      </c>
      <c r="AE695" s="7"/>
      <c r="AF695" s="7"/>
    </row>
    <row r="696" spans="1:32" x14ac:dyDescent="0.35">
      <c r="A696" s="6">
        <v>45146</v>
      </c>
      <c r="B696" s="6">
        <v>45146</v>
      </c>
      <c r="C696" s="7" t="s">
        <v>59</v>
      </c>
      <c r="D696" s="7" t="str">
        <f>VLOOKUP(C696,'Account Allocation'!B:K,10,0)</f>
        <v>Omkar Sagavekar</v>
      </c>
      <c r="E696" s="7" t="s">
        <v>629</v>
      </c>
      <c r="F696" s="7" t="s">
        <v>48</v>
      </c>
      <c r="G696" s="7" t="s">
        <v>914</v>
      </c>
      <c r="H696" s="7" t="s">
        <v>2</v>
      </c>
      <c r="I696" s="7" t="s">
        <v>12</v>
      </c>
      <c r="J696" s="7"/>
      <c r="K696" s="7"/>
      <c r="L696" s="7"/>
      <c r="M696" s="7"/>
      <c r="N696" s="7"/>
      <c r="O696" s="6">
        <f t="shared" si="51"/>
        <v>0</v>
      </c>
      <c r="P696" s="7">
        <f t="shared" si="52"/>
        <v>-32247</v>
      </c>
      <c r="Q696" s="6" t="str">
        <f t="shared" si="53"/>
        <v>0-2 Days Resolution</v>
      </c>
      <c r="R696" s="7" t="str">
        <f t="shared" si="50"/>
        <v>NON-JIRA</v>
      </c>
      <c r="S696" s="7"/>
      <c r="T696" s="7" t="s">
        <v>61</v>
      </c>
      <c r="U696" s="7" t="s">
        <v>49</v>
      </c>
      <c r="V696" s="7" t="s">
        <v>1081</v>
      </c>
      <c r="W696" s="7"/>
      <c r="X696" s="8">
        <v>45145.920138888891</v>
      </c>
      <c r="Y696" s="7">
        <v>540498</v>
      </c>
      <c r="Z696" s="7" t="s">
        <v>50</v>
      </c>
      <c r="AA696" s="7" t="s">
        <v>1710</v>
      </c>
      <c r="AB696" s="7" t="s">
        <v>1711</v>
      </c>
      <c r="AC696" s="7"/>
      <c r="AD696" s="3" t="str">
        <f t="shared" si="54"/>
        <v>Ecolab_ZORCH INTERNATIONAL, INC._540498</v>
      </c>
      <c r="AE696" s="7"/>
      <c r="AF696" s="7"/>
    </row>
    <row r="697" spans="1:32" x14ac:dyDescent="0.35">
      <c r="A697" s="6">
        <v>45146</v>
      </c>
      <c r="B697" s="6">
        <v>45146</v>
      </c>
      <c r="C697" s="7" t="s">
        <v>59</v>
      </c>
      <c r="D697" s="7" t="str">
        <f>VLOOKUP(C697,'Account Allocation'!B:K,10,0)</f>
        <v>Omkar Sagavekar</v>
      </c>
      <c r="E697" s="7" t="s">
        <v>610</v>
      </c>
      <c r="F697" s="7" t="s">
        <v>62</v>
      </c>
      <c r="G697" s="7" t="s">
        <v>896</v>
      </c>
      <c r="H697" s="7" t="s">
        <v>2</v>
      </c>
      <c r="I697" s="7" t="s">
        <v>12</v>
      </c>
      <c r="J697" s="7"/>
      <c r="K697" s="7"/>
      <c r="L697" s="7"/>
      <c r="M697" s="7"/>
      <c r="N697" s="7"/>
      <c r="O697" s="6">
        <f t="shared" si="51"/>
        <v>0</v>
      </c>
      <c r="P697" s="7">
        <f t="shared" si="52"/>
        <v>-32247</v>
      </c>
      <c r="Q697" s="6" t="str">
        <f t="shared" si="53"/>
        <v>0-2 Days Resolution</v>
      </c>
      <c r="R697" s="7" t="str">
        <f t="shared" si="50"/>
        <v>NON-JIRA</v>
      </c>
      <c r="S697" s="7"/>
      <c r="T697" s="7" t="s">
        <v>61</v>
      </c>
      <c r="U697" s="7" t="s">
        <v>49</v>
      </c>
      <c r="V697" s="7" t="s">
        <v>1062</v>
      </c>
      <c r="W697" s="7"/>
      <c r="X697" s="8">
        <v>45145.715277777781</v>
      </c>
      <c r="Y697" s="7">
        <v>540498</v>
      </c>
      <c r="Z697" s="7" t="s">
        <v>50</v>
      </c>
      <c r="AA697" s="7" t="s">
        <v>1663</v>
      </c>
      <c r="AB697" s="7" t="s">
        <v>1664</v>
      </c>
      <c r="AC697" s="7" t="s">
        <v>80</v>
      </c>
      <c r="AD697" s="3" t="str">
        <f t="shared" si="54"/>
        <v>Ecolab_ZORCH INTERNATIONAL, INC._540498</v>
      </c>
      <c r="AE697" s="7"/>
      <c r="AF697" s="7"/>
    </row>
    <row r="698" spans="1:32" x14ac:dyDescent="0.35">
      <c r="A698" s="6">
        <v>45146</v>
      </c>
      <c r="B698" s="6">
        <v>45146</v>
      </c>
      <c r="C698" s="7" t="s">
        <v>59</v>
      </c>
      <c r="D698" s="7" t="str">
        <f>VLOOKUP(C698,'Account Allocation'!B:K,10,0)</f>
        <v>Omkar Sagavekar</v>
      </c>
      <c r="E698" s="7" t="s">
        <v>611</v>
      </c>
      <c r="F698" s="7" t="s">
        <v>48</v>
      </c>
      <c r="G698" s="7" t="s">
        <v>897</v>
      </c>
      <c r="H698" s="7" t="s">
        <v>2</v>
      </c>
      <c r="I698" s="7" t="s">
        <v>12</v>
      </c>
      <c r="J698" s="7"/>
      <c r="K698" s="7"/>
      <c r="L698" s="7"/>
      <c r="M698" s="7"/>
      <c r="N698" s="7"/>
      <c r="O698" s="6">
        <f t="shared" si="51"/>
        <v>0</v>
      </c>
      <c r="P698" s="7">
        <f t="shared" si="52"/>
        <v>-32247</v>
      </c>
      <c r="Q698" s="6" t="str">
        <f t="shared" si="53"/>
        <v>0-2 Days Resolution</v>
      </c>
      <c r="R698" s="7" t="str">
        <f t="shared" si="50"/>
        <v>NON-JIRA</v>
      </c>
      <c r="S698" s="7"/>
      <c r="T698" s="7" t="s">
        <v>61</v>
      </c>
      <c r="U698" s="7" t="s">
        <v>49</v>
      </c>
      <c r="V698" s="7" t="s">
        <v>1063</v>
      </c>
      <c r="W698" s="7"/>
      <c r="X698" s="8">
        <v>45145.715277777781</v>
      </c>
      <c r="Y698" s="7">
        <v>540498</v>
      </c>
      <c r="Z698" s="7" t="s">
        <v>50</v>
      </c>
      <c r="AA698" s="7" t="s">
        <v>1665</v>
      </c>
      <c r="AB698" s="7" t="s">
        <v>1666</v>
      </c>
      <c r="AC698" s="7"/>
      <c r="AD698" s="3" t="str">
        <f t="shared" si="54"/>
        <v>Ecolab_ZORCH INTERNATIONAL, INC._540498</v>
      </c>
      <c r="AE698" s="7"/>
      <c r="AF698" s="7"/>
    </row>
    <row r="699" spans="1:32" x14ac:dyDescent="0.35">
      <c r="A699" s="6">
        <v>45146</v>
      </c>
      <c r="B699" s="6">
        <v>45146</v>
      </c>
      <c r="C699" s="7" t="s">
        <v>59</v>
      </c>
      <c r="D699" s="7" t="str">
        <f>VLOOKUP(C699,'Account Allocation'!B:K,10,0)</f>
        <v>Omkar Sagavekar</v>
      </c>
      <c r="E699" s="7" t="s">
        <v>630</v>
      </c>
      <c r="F699" s="7" t="s">
        <v>48</v>
      </c>
      <c r="G699" s="7" t="s">
        <v>915</v>
      </c>
      <c r="H699" s="7" t="s">
        <v>2</v>
      </c>
      <c r="I699" s="7" t="s">
        <v>12</v>
      </c>
      <c r="J699" s="7"/>
      <c r="K699" s="7"/>
      <c r="L699" s="7"/>
      <c r="M699" s="7"/>
      <c r="N699" s="7"/>
      <c r="O699" s="6">
        <f t="shared" si="51"/>
        <v>0</v>
      </c>
      <c r="P699" s="7">
        <f t="shared" si="52"/>
        <v>-32247</v>
      </c>
      <c r="Q699" s="6" t="str">
        <f t="shared" si="53"/>
        <v>0-2 Days Resolution</v>
      </c>
      <c r="R699" s="7" t="str">
        <f t="shared" si="50"/>
        <v>NON-JIRA</v>
      </c>
      <c r="S699" s="7"/>
      <c r="T699" s="7" t="s">
        <v>65</v>
      </c>
      <c r="U699" s="7" t="s">
        <v>49</v>
      </c>
      <c r="V699" s="7">
        <v>9795433938</v>
      </c>
      <c r="W699" s="7" t="s">
        <v>1827</v>
      </c>
      <c r="X699" s="8">
        <v>45146.334027777775</v>
      </c>
      <c r="Y699" s="7">
        <v>540492</v>
      </c>
      <c r="Z699" s="7" t="s">
        <v>50</v>
      </c>
      <c r="AA699" s="7" t="s">
        <v>1712</v>
      </c>
      <c r="AB699" s="7" t="s">
        <v>1713</v>
      </c>
      <c r="AC699" s="7"/>
      <c r="AD699" s="3" t="str">
        <f t="shared" si="54"/>
        <v>Ecolab_GRAINGER_540492</v>
      </c>
      <c r="AE699" s="7"/>
      <c r="AF699" s="7"/>
    </row>
    <row r="700" spans="1:32" x14ac:dyDescent="0.35">
      <c r="A700" s="6">
        <v>45146</v>
      </c>
      <c r="B700" s="6">
        <v>45146</v>
      </c>
      <c r="C700" s="7" t="s">
        <v>66</v>
      </c>
      <c r="D700" s="7" t="str">
        <f>VLOOKUP(C700,'Account Allocation'!B:K,10,0)</f>
        <v>Omkar Sagavekar</v>
      </c>
      <c r="E700" s="7" t="s">
        <v>613</v>
      </c>
      <c r="F700" s="7" t="s">
        <v>48</v>
      </c>
      <c r="G700" s="7" t="s">
        <v>686</v>
      </c>
      <c r="H700" s="7" t="s">
        <v>2</v>
      </c>
      <c r="I700" s="7" t="s">
        <v>12</v>
      </c>
      <c r="J700" s="7"/>
      <c r="K700" s="7"/>
      <c r="L700" s="7"/>
      <c r="M700" s="7"/>
      <c r="N700" s="7"/>
      <c r="O700" s="6">
        <f t="shared" si="51"/>
        <v>0</v>
      </c>
      <c r="P700" s="7">
        <f t="shared" si="52"/>
        <v>-32247</v>
      </c>
      <c r="Q700" s="6" t="str">
        <f t="shared" si="53"/>
        <v>0-2 Days Resolution</v>
      </c>
      <c r="R700" s="7" t="str">
        <f t="shared" si="50"/>
        <v>NON-JIRA</v>
      </c>
      <c r="S700" s="7"/>
      <c r="T700" s="7" t="s">
        <v>67</v>
      </c>
      <c r="U700" s="7" t="s">
        <v>56</v>
      </c>
      <c r="V700" s="7" t="s">
        <v>1065</v>
      </c>
      <c r="W700" s="7"/>
      <c r="X700" s="8">
        <v>45145.679861111108</v>
      </c>
      <c r="Y700" s="7">
        <v>545568</v>
      </c>
      <c r="Z700" s="7" t="s">
        <v>57</v>
      </c>
      <c r="AA700" s="7" t="s">
        <v>1671</v>
      </c>
      <c r="AB700" s="7" t="s">
        <v>1672</v>
      </c>
      <c r="AC700" s="7"/>
      <c r="AD700" s="3" t="str">
        <f t="shared" si="54"/>
        <v>Kiewit_Amazon Capital Services Inc_545568</v>
      </c>
      <c r="AE700" s="7"/>
      <c r="AF700" s="7"/>
    </row>
    <row r="701" spans="1:32" x14ac:dyDescent="0.35">
      <c r="A701" s="6">
        <v>45146</v>
      </c>
      <c r="B701" s="6">
        <v>45146</v>
      </c>
      <c r="C701" s="7" t="s">
        <v>66</v>
      </c>
      <c r="D701" s="7" t="str">
        <f>VLOOKUP(C701,'Account Allocation'!B:K,10,0)</f>
        <v>Omkar Sagavekar</v>
      </c>
      <c r="E701" s="7" t="s">
        <v>614</v>
      </c>
      <c r="F701" s="7" t="s">
        <v>48</v>
      </c>
      <c r="G701" s="7" t="s">
        <v>899</v>
      </c>
      <c r="H701" s="7" t="s">
        <v>2</v>
      </c>
      <c r="I701" s="7" t="s">
        <v>12</v>
      </c>
      <c r="J701" s="7"/>
      <c r="K701" s="7"/>
      <c r="L701" s="7"/>
      <c r="M701" s="7"/>
      <c r="N701" s="7"/>
      <c r="O701" s="6">
        <f t="shared" si="51"/>
        <v>0</v>
      </c>
      <c r="P701" s="7">
        <f t="shared" si="52"/>
        <v>-32247</v>
      </c>
      <c r="Q701" s="6" t="str">
        <f t="shared" si="53"/>
        <v>0-2 Days Resolution</v>
      </c>
      <c r="R701" s="7" t="str">
        <f t="shared" si="50"/>
        <v>NON-JIRA</v>
      </c>
      <c r="S701" s="7"/>
      <c r="T701" s="7" t="s">
        <v>69</v>
      </c>
      <c r="U701" s="7" t="s">
        <v>49</v>
      </c>
      <c r="V701" s="7" t="s">
        <v>1066</v>
      </c>
      <c r="W701" s="7">
        <v>4503162304</v>
      </c>
      <c r="X701" s="8">
        <v>45145.59652777778</v>
      </c>
      <c r="Y701" s="7">
        <v>571544</v>
      </c>
      <c r="Z701" s="7" t="s">
        <v>50</v>
      </c>
      <c r="AA701" s="7" t="s">
        <v>1674</v>
      </c>
      <c r="AB701" s="7" t="s">
        <v>1675</v>
      </c>
      <c r="AC701" s="7"/>
      <c r="AD701" s="3" t="str">
        <f t="shared" si="54"/>
        <v>Kiewit_Fastenal Company_571544</v>
      </c>
      <c r="AE701" s="7"/>
      <c r="AF701" s="7"/>
    </row>
    <row r="702" spans="1:32" x14ac:dyDescent="0.35">
      <c r="A702" s="6">
        <v>45146</v>
      </c>
      <c r="B702" s="6">
        <v>45146</v>
      </c>
      <c r="C702" s="7" t="s">
        <v>66</v>
      </c>
      <c r="D702" s="7" t="str">
        <f>VLOOKUP(C702,'Account Allocation'!B:K,10,0)</f>
        <v>Omkar Sagavekar</v>
      </c>
      <c r="E702" s="7" t="s">
        <v>631</v>
      </c>
      <c r="F702" s="7" t="s">
        <v>48</v>
      </c>
      <c r="G702" s="7" t="s">
        <v>916</v>
      </c>
      <c r="H702" s="7" t="s">
        <v>2</v>
      </c>
      <c r="I702" s="7" t="s">
        <v>12</v>
      </c>
      <c r="J702" s="7"/>
      <c r="K702" s="7"/>
      <c r="L702" s="7"/>
      <c r="M702" s="7"/>
      <c r="N702" s="7"/>
      <c r="O702" s="6">
        <f t="shared" si="51"/>
        <v>0</v>
      </c>
      <c r="P702" s="7">
        <f t="shared" si="52"/>
        <v>-32247</v>
      </c>
      <c r="Q702" s="6" t="str">
        <f t="shared" si="53"/>
        <v>0-2 Days Resolution</v>
      </c>
      <c r="R702" s="7" t="str">
        <f t="shared" si="50"/>
        <v>NON-JIRA</v>
      </c>
      <c r="S702" s="7"/>
      <c r="T702" s="7" t="s">
        <v>67</v>
      </c>
      <c r="U702" s="7" t="s">
        <v>56</v>
      </c>
      <c r="V702" s="7" t="s">
        <v>1083</v>
      </c>
      <c r="W702" s="7"/>
      <c r="X702" s="8">
        <v>45145.875</v>
      </c>
      <c r="Y702" s="7">
        <v>545568</v>
      </c>
      <c r="Z702" s="7" t="s">
        <v>57</v>
      </c>
      <c r="AA702" s="7" t="s">
        <v>1715</v>
      </c>
      <c r="AB702" s="7" t="s">
        <v>1716</v>
      </c>
      <c r="AC702" s="7"/>
      <c r="AD702" s="3" t="str">
        <f t="shared" si="54"/>
        <v>Kiewit_Amazon Capital Services Inc_545568</v>
      </c>
      <c r="AE702" s="7"/>
      <c r="AF702" s="7"/>
    </row>
    <row r="703" spans="1:32" x14ac:dyDescent="0.35">
      <c r="A703" s="6">
        <v>45146</v>
      </c>
      <c r="B703" s="6">
        <v>45146</v>
      </c>
      <c r="C703" s="7" t="s">
        <v>66</v>
      </c>
      <c r="D703" s="7" t="str">
        <f>VLOOKUP(C703,'Account Allocation'!B:K,10,0)</f>
        <v>Omkar Sagavekar</v>
      </c>
      <c r="E703" s="7" t="s">
        <v>612</v>
      </c>
      <c r="F703" s="7" t="s">
        <v>62</v>
      </c>
      <c r="G703" s="7" t="s">
        <v>898</v>
      </c>
      <c r="H703" s="7" t="s">
        <v>2</v>
      </c>
      <c r="I703" s="7" t="s">
        <v>12</v>
      </c>
      <c r="J703" s="7"/>
      <c r="K703" s="7"/>
      <c r="L703" s="7"/>
      <c r="M703" s="7"/>
      <c r="N703" s="7"/>
      <c r="O703" s="6">
        <f t="shared" si="51"/>
        <v>0</v>
      </c>
      <c r="P703" s="7">
        <f t="shared" si="52"/>
        <v>-32247</v>
      </c>
      <c r="Q703" s="6" t="str">
        <f t="shared" si="53"/>
        <v>0-2 Days Resolution</v>
      </c>
      <c r="R703" s="7" t="str">
        <f t="shared" si="50"/>
        <v>NON-JIRA</v>
      </c>
      <c r="S703" s="7"/>
      <c r="T703" s="7" t="s">
        <v>67</v>
      </c>
      <c r="U703" s="7" t="s">
        <v>49</v>
      </c>
      <c r="V703" s="7" t="s">
        <v>1064</v>
      </c>
      <c r="W703" s="7">
        <v>4503161840</v>
      </c>
      <c r="X703" s="8">
        <v>45145.544444444444</v>
      </c>
      <c r="Y703" s="7">
        <v>545568</v>
      </c>
      <c r="Z703" s="7" t="s">
        <v>50</v>
      </c>
      <c r="AA703" s="7" t="s">
        <v>1668</v>
      </c>
      <c r="AB703" s="7" t="s">
        <v>1669</v>
      </c>
      <c r="AC703" s="7" t="s">
        <v>80</v>
      </c>
      <c r="AD703" s="3" t="str">
        <f t="shared" si="54"/>
        <v>Kiewit_Amazon Capital Services Inc_545568</v>
      </c>
      <c r="AE703" s="7"/>
      <c r="AF703" s="7"/>
    </row>
    <row r="704" spans="1:32" x14ac:dyDescent="0.35">
      <c r="A704" s="6">
        <v>45146</v>
      </c>
      <c r="B704" s="6">
        <v>45146</v>
      </c>
      <c r="C704" s="7" t="s">
        <v>66</v>
      </c>
      <c r="D704" s="7" t="str">
        <f>VLOOKUP(C704,'Account Allocation'!B:K,10,0)</f>
        <v>Omkar Sagavekar</v>
      </c>
      <c r="E704" s="7" t="s">
        <v>632</v>
      </c>
      <c r="F704" s="7" t="s">
        <v>62</v>
      </c>
      <c r="G704" s="7" t="s">
        <v>917</v>
      </c>
      <c r="H704" s="7" t="s">
        <v>2</v>
      </c>
      <c r="I704" s="7" t="s">
        <v>12</v>
      </c>
      <c r="J704" s="7"/>
      <c r="K704" s="7"/>
      <c r="L704" s="7"/>
      <c r="M704" s="7"/>
      <c r="N704" s="7"/>
      <c r="O704" s="6">
        <f t="shared" si="51"/>
        <v>0</v>
      </c>
      <c r="P704" s="7">
        <f t="shared" si="52"/>
        <v>-32247</v>
      </c>
      <c r="Q704" s="6" t="str">
        <f t="shared" si="53"/>
        <v>0-2 Days Resolution</v>
      </c>
      <c r="R704" s="7" t="str">
        <f t="shared" si="50"/>
        <v>NON-JIRA</v>
      </c>
      <c r="S704" s="7"/>
      <c r="T704" s="7" t="s">
        <v>67</v>
      </c>
      <c r="U704" s="7" t="s">
        <v>49</v>
      </c>
      <c r="V704" s="7" t="s">
        <v>1084</v>
      </c>
      <c r="W704" s="7">
        <v>4503164006</v>
      </c>
      <c r="X704" s="8">
        <v>45145.933333333334</v>
      </c>
      <c r="Y704" s="7">
        <v>545568</v>
      </c>
      <c r="Z704" s="7" t="s">
        <v>50</v>
      </c>
      <c r="AA704" s="7" t="s">
        <v>1718</v>
      </c>
      <c r="AB704" s="7" t="s">
        <v>1719</v>
      </c>
      <c r="AC704" s="7" t="s">
        <v>64</v>
      </c>
      <c r="AD704" s="3" t="str">
        <f t="shared" si="54"/>
        <v>Kiewit_Amazon Capital Services Inc_545568</v>
      </c>
      <c r="AE704" s="7"/>
      <c r="AF704" s="7"/>
    </row>
    <row r="705" spans="1:32" x14ac:dyDescent="0.35">
      <c r="A705" s="6">
        <v>45146</v>
      </c>
      <c r="B705" s="6">
        <v>45146</v>
      </c>
      <c r="C705" s="7" t="s">
        <v>66</v>
      </c>
      <c r="D705" s="7" t="str">
        <f>VLOOKUP(C705,'Account Allocation'!B:K,10,0)</f>
        <v>Omkar Sagavekar</v>
      </c>
      <c r="E705" s="7" t="s">
        <v>633</v>
      </c>
      <c r="F705" s="7" t="s">
        <v>48</v>
      </c>
      <c r="G705" s="7" t="s">
        <v>918</v>
      </c>
      <c r="H705" s="7" t="s">
        <v>2</v>
      </c>
      <c r="I705" s="7" t="s">
        <v>12</v>
      </c>
      <c r="J705" s="7"/>
      <c r="K705" s="7"/>
      <c r="L705" s="7"/>
      <c r="M705" s="7"/>
      <c r="N705" s="7"/>
      <c r="O705" s="6">
        <f t="shared" si="51"/>
        <v>0</v>
      </c>
      <c r="P705" s="7">
        <f t="shared" si="52"/>
        <v>-32247</v>
      </c>
      <c r="Q705" s="6" t="str">
        <f t="shared" si="53"/>
        <v>0-2 Days Resolution</v>
      </c>
      <c r="R705" s="7" t="str">
        <f t="shared" si="50"/>
        <v>NON-JIRA</v>
      </c>
      <c r="S705" s="7"/>
      <c r="T705" s="7" t="s">
        <v>81</v>
      </c>
      <c r="U705" s="7" t="s">
        <v>49</v>
      </c>
      <c r="V705" s="7">
        <v>4621567359</v>
      </c>
      <c r="W705" s="7">
        <v>4503156666</v>
      </c>
      <c r="X705" s="8">
        <v>45146.161111111112</v>
      </c>
      <c r="Y705" s="7">
        <v>572685</v>
      </c>
      <c r="Z705" s="7" t="s">
        <v>50</v>
      </c>
      <c r="AA705" s="7" t="s">
        <v>1721</v>
      </c>
      <c r="AB705" s="7" t="s">
        <v>1722</v>
      </c>
      <c r="AC705" s="7"/>
      <c r="AD705" s="3" t="str">
        <f t="shared" si="54"/>
        <v>Kiewit_Hilti Inc_572685</v>
      </c>
      <c r="AE705" s="7"/>
      <c r="AF705" s="7"/>
    </row>
    <row r="706" spans="1:32" x14ac:dyDescent="0.35">
      <c r="A706" s="6">
        <v>45146</v>
      </c>
      <c r="B706" s="6">
        <v>45146</v>
      </c>
      <c r="C706" s="7" t="s">
        <v>66</v>
      </c>
      <c r="D706" s="7" t="str">
        <f>VLOOKUP(C706,'Account Allocation'!B:K,10,0)</f>
        <v>Omkar Sagavekar</v>
      </c>
      <c r="E706" s="7" t="s">
        <v>634</v>
      </c>
      <c r="F706" s="7" t="s">
        <v>48</v>
      </c>
      <c r="G706" s="7" t="s">
        <v>919</v>
      </c>
      <c r="H706" s="7" t="s">
        <v>2</v>
      </c>
      <c r="I706" s="7" t="s">
        <v>12</v>
      </c>
      <c r="J706" s="7"/>
      <c r="K706" s="7"/>
      <c r="L706" s="7"/>
      <c r="M706" s="7"/>
      <c r="N706" s="7"/>
      <c r="O706" s="6">
        <f t="shared" si="51"/>
        <v>0</v>
      </c>
      <c r="P706" s="7">
        <f t="shared" si="52"/>
        <v>-32247</v>
      </c>
      <c r="Q706" s="6" t="str">
        <f t="shared" si="53"/>
        <v>0-2 Days Resolution</v>
      </c>
      <c r="R706" s="7" t="str">
        <f t="shared" si="50"/>
        <v>NON-JIRA</v>
      </c>
      <c r="S706" s="7"/>
      <c r="T706" s="7" t="s">
        <v>70</v>
      </c>
      <c r="U706" s="7" t="s">
        <v>49</v>
      </c>
      <c r="V706" s="7">
        <v>12205027</v>
      </c>
      <c r="W706" s="7" t="s">
        <v>1862</v>
      </c>
      <c r="X706" s="8">
        <v>45146.258333333331</v>
      </c>
      <c r="Y706" s="7">
        <v>570280</v>
      </c>
      <c r="Z706" s="7" t="s">
        <v>50</v>
      </c>
      <c r="AA706" s="7" t="s">
        <v>1724</v>
      </c>
      <c r="AB706" s="7" t="s">
        <v>1725</v>
      </c>
      <c r="AC706" s="7"/>
      <c r="AD706" s="3" t="str">
        <f t="shared" si="54"/>
        <v>Kiewit_McMaster-Carr Supply Co_570280</v>
      </c>
      <c r="AE706" s="7"/>
      <c r="AF706" s="7"/>
    </row>
    <row r="707" spans="1:32" x14ac:dyDescent="0.35">
      <c r="A707" s="6">
        <v>45146</v>
      </c>
      <c r="B707" s="6">
        <v>45146</v>
      </c>
      <c r="C707" s="7" t="s">
        <v>66</v>
      </c>
      <c r="D707" s="7" t="str">
        <f>VLOOKUP(C707,'Account Allocation'!B:K,10,0)</f>
        <v>Omkar Sagavekar</v>
      </c>
      <c r="E707" s="7" t="s">
        <v>635</v>
      </c>
      <c r="F707" s="7" t="s">
        <v>48</v>
      </c>
      <c r="G707" s="7" t="s">
        <v>920</v>
      </c>
      <c r="H707" s="7" t="s">
        <v>2</v>
      </c>
      <c r="I707" s="7" t="s">
        <v>12</v>
      </c>
      <c r="J707" s="7"/>
      <c r="K707" s="7"/>
      <c r="L707" s="7"/>
      <c r="M707" s="7"/>
      <c r="N707" s="7"/>
      <c r="O707" s="6">
        <f t="shared" si="51"/>
        <v>0</v>
      </c>
      <c r="P707" s="7">
        <f t="shared" si="52"/>
        <v>-32247</v>
      </c>
      <c r="Q707" s="6" t="str">
        <f t="shared" si="53"/>
        <v>0-2 Days Resolution</v>
      </c>
      <c r="R707" s="7" t="str">
        <f t="shared" si="50"/>
        <v>NON-JIRA</v>
      </c>
      <c r="S707" s="7"/>
      <c r="T707" s="7" t="s">
        <v>70</v>
      </c>
      <c r="U707" s="7" t="s">
        <v>49</v>
      </c>
      <c r="V707" s="7">
        <v>12220754</v>
      </c>
      <c r="W707" s="7" t="s">
        <v>1883</v>
      </c>
      <c r="X707" s="8">
        <v>45146.259027777778</v>
      </c>
      <c r="Y707" s="7">
        <v>570280</v>
      </c>
      <c r="Z707" s="7" t="s">
        <v>50</v>
      </c>
      <c r="AA707" s="7" t="s">
        <v>1727</v>
      </c>
      <c r="AB707" s="7" t="s">
        <v>1728</v>
      </c>
      <c r="AC707" s="7"/>
      <c r="AD707" s="3" t="str">
        <f t="shared" si="54"/>
        <v>Kiewit_McMaster-Carr Supply Co_570280</v>
      </c>
      <c r="AE707" s="7"/>
      <c r="AF707" s="7"/>
    </row>
    <row r="708" spans="1:32" x14ac:dyDescent="0.35">
      <c r="A708" s="6">
        <v>45146</v>
      </c>
      <c r="B708" s="6">
        <v>45146</v>
      </c>
      <c r="C708" s="7" t="s">
        <v>66</v>
      </c>
      <c r="D708" s="7" t="str">
        <f>VLOOKUP(C708,'Account Allocation'!B:K,10,0)</f>
        <v>Omkar Sagavekar</v>
      </c>
      <c r="E708" s="7" t="s">
        <v>636</v>
      </c>
      <c r="F708" s="7" t="s">
        <v>48</v>
      </c>
      <c r="G708" s="7" t="s">
        <v>921</v>
      </c>
      <c r="H708" s="7" t="s">
        <v>2</v>
      </c>
      <c r="I708" s="7" t="s">
        <v>12</v>
      </c>
      <c r="J708" s="7"/>
      <c r="K708" s="7"/>
      <c r="L708" s="7"/>
      <c r="M708" s="7"/>
      <c r="N708" s="7"/>
      <c r="O708" s="6">
        <f t="shared" si="51"/>
        <v>0</v>
      </c>
      <c r="P708" s="7">
        <f t="shared" si="52"/>
        <v>-32247</v>
      </c>
      <c r="Q708" s="6" t="str">
        <f t="shared" si="53"/>
        <v>0-2 Days Resolution</v>
      </c>
      <c r="R708" s="7" t="str">
        <f t="shared" si="50"/>
        <v>NON-JIRA</v>
      </c>
      <c r="S708" s="7"/>
      <c r="T708" s="7" t="s">
        <v>81</v>
      </c>
      <c r="U708" s="7" t="s">
        <v>56</v>
      </c>
      <c r="V708" s="7">
        <v>4621567624</v>
      </c>
      <c r="W708" s="7"/>
      <c r="X708" s="8">
        <v>45146.163194444445</v>
      </c>
      <c r="Y708" s="7">
        <v>572685</v>
      </c>
      <c r="Z708" s="7" t="s">
        <v>57</v>
      </c>
      <c r="AA708" s="7" t="s">
        <v>1730</v>
      </c>
      <c r="AB708" s="7" t="s">
        <v>1731</v>
      </c>
      <c r="AC708" s="7"/>
      <c r="AD708" s="3" t="str">
        <f t="shared" si="54"/>
        <v>Kiewit_Hilti Inc_572685</v>
      </c>
      <c r="AE708" s="7"/>
      <c r="AF708" s="7"/>
    </row>
    <row r="709" spans="1:32" x14ac:dyDescent="0.35">
      <c r="A709" s="6">
        <v>45146</v>
      </c>
      <c r="B709" s="6">
        <v>45146</v>
      </c>
      <c r="C709" s="7" t="s">
        <v>66</v>
      </c>
      <c r="D709" s="7" t="str">
        <f>VLOOKUP(C709,'Account Allocation'!B:K,10,0)</f>
        <v>Omkar Sagavekar</v>
      </c>
      <c r="E709" s="7" t="s">
        <v>637</v>
      </c>
      <c r="F709" s="7" t="s">
        <v>48</v>
      </c>
      <c r="G709" s="7" t="s">
        <v>921</v>
      </c>
      <c r="H709" s="7" t="s">
        <v>2</v>
      </c>
      <c r="I709" s="7" t="s">
        <v>12</v>
      </c>
      <c r="J709" s="7"/>
      <c r="K709" s="7"/>
      <c r="L709" s="7"/>
      <c r="M709" s="7"/>
      <c r="N709" s="7"/>
      <c r="O709" s="6">
        <f t="shared" si="51"/>
        <v>0</v>
      </c>
      <c r="P709" s="7">
        <f t="shared" si="52"/>
        <v>-32247</v>
      </c>
      <c r="Q709" s="6" t="str">
        <f t="shared" si="53"/>
        <v>0-2 Days Resolution</v>
      </c>
      <c r="R709" s="7" t="str">
        <f t="shared" si="50"/>
        <v>NON-JIRA</v>
      </c>
      <c r="S709" s="7"/>
      <c r="T709" s="7" t="s">
        <v>81</v>
      </c>
      <c r="U709" s="7" t="s">
        <v>56</v>
      </c>
      <c r="V709" s="7">
        <v>4621567627</v>
      </c>
      <c r="W709" s="7"/>
      <c r="X709" s="8">
        <v>45146.163194444445</v>
      </c>
      <c r="Y709" s="7">
        <v>572685</v>
      </c>
      <c r="Z709" s="7" t="s">
        <v>57</v>
      </c>
      <c r="AA709" s="7" t="s">
        <v>1732</v>
      </c>
      <c r="AB709" s="7" t="s">
        <v>1733</v>
      </c>
      <c r="AC709" s="7"/>
      <c r="AD709" s="3" t="str">
        <f t="shared" si="54"/>
        <v>Kiewit_Hilti Inc_572685</v>
      </c>
      <c r="AE709" s="7"/>
      <c r="AF709" s="7"/>
    </row>
    <row r="710" spans="1:32" x14ac:dyDescent="0.35">
      <c r="A710" s="6">
        <v>45146</v>
      </c>
      <c r="B710" s="6">
        <v>45146</v>
      </c>
      <c r="C710" s="7" t="s">
        <v>66</v>
      </c>
      <c r="D710" s="7" t="str">
        <f>VLOOKUP(C710,'Account Allocation'!B:K,10,0)</f>
        <v>Omkar Sagavekar</v>
      </c>
      <c r="E710" s="7" t="s">
        <v>638</v>
      </c>
      <c r="F710" s="7" t="s">
        <v>48</v>
      </c>
      <c r="G710" s="7" t="s">
        <v>921</v>
      </c>
      <c r="H710" s="7" t="s">
        <v>2</v>
      </c>
      <c r="I710" s="7" t="s">
        <v>12</v>
      </c>
      <c r="J710" s="7"/>
      <c r="K710" s="7"/>
      <c r="L710" s="7"/>
      <c r="M710" s="7"/>
      <c r="N710" s="7"/>
      <c r="O710" s="6">
        <f t="shared" si="51"/>
        <v>0</v>
      </c>
      <c r="P710" s="7">
        <f t="shared" si="52"/>
        <v>-32247</v>
      </c>
      <c r="Q710" s="6" t="str">
        <f t="shared" si="53"/>
        <v>0-2 Days Resolution</v>
      </c>
      <c r="R710" s="7" t="str">
        <f t="shared" si="50"/>
        <v>NON-JIRA</v>
      </c>
      <c r="S710" s="7"/>
      <c r="T710" s="7" t="s">
        <v>81</v>
      </c>
      <c r="U710" s="7" t="s">
        <v>56</v>
      </c>
      <c r="V710" s="7">
        <v>4621567629</v>
      </c>
      <c r="W710" s="7"/>
      <c r="X710" s="8">
        <v>45146.163194444445</v>
      </c>
      <c r="Y710" s="7">
        <v>572685</v>
      </c>
      <c r="Z710" s="7" t="s">
        <v>57</v>
      </c>
      <c r="AA710" s="7" t="s">
        <v>1734</v>
      </c>
      <c r="AB710" s="7" t="s">
        <v>1735</v>
      </c>
      <c r="AC710" s="7"/>
      <c r="AD710" s="3" t="str">
        <f t="shared" si="54"/>
        <v>Kiewit_Hilti Inc_572685</v>
      </c>
      <c r="AE710" s="7"/>
      <c r="AF710" s="7"/>
    </row>
    <row r="711" spans="1:32" x14ac:dyDescent="0.35">
      <c r="A711" s="6">
        <v>45146</v>
      </c>
      <c r="B711" s="6">
        <v>45146</v>
      </c>
      <c r="C711" s="7" t="s">
        <v>66</v>
      </c>
      <c r="D711" s="7" t="str">
        <f>VLOOKUP(C711,'Account Allocation'!B:K,10,0)</f>
        <v>Omkar Sagavekar</v>
      </c>
      <c r="E711" s="7" t="s">
        <v>639</v>
      </c>
      <c r="F711" s="7" t="s">
        <v>48</v>
      </c>
      <c r="G711" s="7" t="s">
        <v>922</v>
      </c>
      <c r="H711" s="7" t="s">
        <v>2</v>
      </c>
      <c r="I711" s="7" t="s">
        <v>12</v>
      </c>
      <c r="J711" s="7"/>
      <c r="K711" s="7"/>
      <c r="L711" s="7"/>
      <c r="M711" s="7"/>
      <c r="N711" s="7"/>
      <c r="O711" s="6">
        <f t="shared" si="51"/>
        <v>0</v>
      </c>
      <c r="P711" s="7">
        <f t="shared" si="52"/>
        <v>-32247</v>
      </c>
      <c r="Q711" s="6" t="str">
        <f t="shared" si="53"/>
        <v>0-2 Days Resolution</v>
      </c>
      <c r="R711" s="7" t="str">
        <f t="shared" ref="R711:R771" si="55">IF(S711="","NON-JIRA","JIRA")</f>
        <v>NON-JIRA</v>
      </c>
      <c r="S711" s="7"/>
      <c r="T711" s="7" t="s">
        <v>82</v>
      </c>
      <c r="U711" s="7" t="s">
        <v>49</v>
      </c>
      <c r="V711" s="7">
        <v>9333348506</v>
      </c>
      <c r="W711" s="7">
        <v>4503163716</v>
      </c>
      <c r="X711" s="8">
        <v>45146.196527777778</v>
      </c>
      <c r="Y711" s="7">
        <v>566727</v>
      </c>
      <c r="Z711" s="7" t="s">
        <v>50</v>
      </c>
      <c r="AA711" s="7" t="s">
        <v>1737</v>
      </c>
      <c r="AB711" s="7" t="s">
        <v>1738</v>
      </c>
      <c r="AC711" s="7"/>
      <c r="AD711" s="3" t="str">
        <f t="shared" si="54"/>
        <v>Kiewit_Graybar Electric Company Inc_566727</v>
      </c>
      <c r="AE711" s="7"/>
      <c r="AF711" s="7"/>
    </row>
    <row r="712" spans="1:32" x14ac:dyDescent="0.35">
      <c r="A712" s="6">
        <v>45146</v>
      </c>
      <c r="B712" s="6">
        <v>45146</v>
      </c>
      <c r="C712" s="7" t="s">
        <v>66</v>
      </c>
      <c r="D712" s="7" t="str">
        <f>VLOOKUP(C712,'Account Allocation'!B:K,10,0)</f>
        <v>Omkar Sagavekar</v>
      </c>
      <c r="E712" s="7" t="s">
        <v>640</v>
      </c>
      <c r="F712" s="7" t="s">
        <v>48</v>
      </c>
      <c r="G712" s="7" t="s">
        <v>923</v>
      </c>
      <c r="H712" s="7" t="s">
        <v>2</v>
      </c>
      <c r="I712" s="7" t="s">
        <v>12</v>
      </c>
      <c r="J712" s="7"/>
      <c r="K712" s="7"/>
      <c r="L712" s="7"/>
      <c r="M712" s="7"/>
      <c r="N712" s="7"/>
      <c r="O712" s="6">
        <f t="shared" ref="O712:O771" si="56">IF(N712&lt;&gt;"",N712,IF(M712&lt;&gt;"",M712,L712))</f>
        <v>0</v>
      </c>
      <c r="P712" s="7">
        <f t="shared" ref="P712:P771" si="57">NETWORKDAYS(A712,O712)</f>
        <v>-32247</v>
      </c>
      <c r="Q712" s="6" t="str">
        <f t="shared" ref="Q712:Q771" si="58">IF(P712&lt;=2,"0-2 Days Resolution",IF(AND(P712&gt;=3,P712&lt;=5),"3 - 5 Days Resoultion",IF(AND(P712&gt;=6,P712&lt;=10),"6 - 10 Days Resolution",IF(AND(P712&gt;=11,P712&lt;=15),"11 - 15 Days Resolution",IF(AND(P712&gt;=16,P712&lt;=20),"16 - 20 Days Resolution",IF(P712&gt;=21,"&gt; 20 Days Resolution"))))))</f>
        <v>0-2 Days Resolution</v>
      </c>
      <c r="R712" s="7" t="str">
        <f t="shared" si="55"/>
        <v>NON-JIRA</v>
      </c>
      <c r="S712" s="7"/>
      <c r="T712" s="7" t="s">
        <v>82</v>
      </c>
      <c r="U712" s="7" t="s">
        <v>49</v>
      </c>
      <c r="V712" s="7">
        <v>9333349657</v>
      </c>
      <c r="W712" s="7">
        <v>4503163066</v>
      </c>
      <c r="X712" s="8">
        <v>45146.196527777778</v>
      </c>
      <c r="Y712" s="7">
        <v>566727</v>
      </c>
      <c r="Z712" s="7" t="s">
        <v>50</v>
      </c>
      <c r="AA712" s="7" t="s">
        <v>1739</v>
      </c>
      <c r="AB712" s="7" t="s">
        <v>1740</v>
      </c>
      <c r="AC712" s="7"/>
      <c r="AD712" s="3" t="str">
        <f t="shared" si="54"/>
        <v>Kiewit_Graybar Electric Company Inc_566727</v>
      </c>
      <c r="AE712" s="7"/>
      <c r="AF712" s="7"/>
    </row>
    <row r="713" spans="1:32" x14ac:dyDescent="0.35">
      <c r="A713" s="6">
        <v>45146</v>
      </c>
      <c r="B713" s="6">
        <v>45146</v>
      </c>
      <c r="C713" s="7" t="s">
        <v>66</v>
      </c>
      <c r="D713" s="7" t="str">
        <f>VLOOKUP(C713,'Account Allocation'!B:K,10,0)</f>
        <v>Omkar Sagavekar</v>
      </c>
      <c r="E713" s="7" t="s">
        <v>641</v>
      </c>
      <c r="F713" s="7" t="s">
        <v>48</v>
      </c>
      <c r="G713" s="7" t="s">
        <v>924</v>
      </c>
      <c r="H713" s="7" t="s">
        <v>2</v>
      </c>
      <c r="I713" s="7" t="s">
        <v>12</v>
      </c>
      <c r="J713" s="7"/>
      <c r="K713" s="7"/>
      <c r="L713" s="7"/>
      <c r="M713" s="7"/>
      <c r="N713" s="7"/>
      <c r="O713" s="6">
        <f t="shared" si="56"/>
        <v>0</v>
      </c>
      <c r="P713" s="7">
        <f t="shared" si="57"/>
        <v>-32247</v>
      </c>
      <c r="Q713" s="6" t="str">
        <f t="shared" si="58"/>
        <v>0-2 Days Resolution</v>
      </c>
      <c r="R713" s="7" t="str">
        <f t="shared" si="55"/>
        <v>NON-JIRA</v>
      </c>
      <c r="S713" s="7"/>
      <c r="T713" s="7" t="s">
        <v>71</v>
      </c>
      <c r="U713" s="7" t="s">
        <v>49</v>
      </c>
      <c r="V713" s="7">
        <v>9795369629</v>
      </c>
      <c r="W713" s="7">
        <v>4503163249</v>
      </c>
      <c r="X713" s="8">
        <v>45146.375694444447</v>
      </c>
      <c r="Y713" s="7">
        <v>571179</v>
      </c>
      <c r="Z713" s="7" t="s">
        <v>50</v>
      </c>
      <c r="AA713" s="7" t="s">
        <v>1742</v>
      </c>
      <c r="AB713" s="7" t="s">
        <v>1743</v>
      </c>
      <c r="AC713" s="7"/>
      <c r="AD713" s="3" t="str">
        <f t="shared" ref="AD713:AD771" si="59">CONCATENATE(C713,"_",T713,"_",Y713)</f>
        <v>Kiewit_W.W. Grainger, Inc._571179</v>
      </c>
      <c r="AE713" s="7"/>
      <c r="AF713" s="7"/>
    </row>
    <row r="714" spans="1:32" x14ac:dyDescent="0.35">
      <c r="A714" s="6">
        <v>45146</v>
      </c>
      <c r="B714" s="6">
        <v>45146</v>
      </c>
      <c r="C714" s="7" t="s">
        <v>95</v>
      </c>
      <c r="D714" s="7" t="str">
        <f>VLOOKUP(C714,'Account Allocation'!B:K,10,0)</f>
        <v>Aditya Yadav</v>
      </c>
      <c r="E714" s="7" t="s">
        <v>642</v>
      </c>
      <c r="F714" s="7" t="s">
        <v>62</v>
      </c>
      <c r="G714" s="7" t="s">
        <v>925</v>
      </c>
      <c r="H714" s="7" t="s">
        <v>2</v>
      </c>
      <c r="I714" s="7" t="s">
        <v>12</v>
      </c>
      <c r="J714" s="7"/>
      <c r="K714" s="7"/>
      <c r="L714" s="7"/>
      <c r="M714" s="7"/>
      <c r="N714" s="7"/>
      <c r="O714" s="6">
        <f t="shared" si="56"/>
        <v>0</v>
      </c>
      <c r="P714" s="7">
        <f t="shared" si="57"/>
        <v>-32247</v>
      </c>
      <c r="Q714" s="6" t="str">
        <f t="shared" si="58"/>
        <v>0-2 Days Resolution</v>
      </c>
      <c r="R714" s="7" t="str">
        <f t="shared" si="55"/>
        <v>NON-JIRA</v>
      </c>
      <c r="S714" s="7"/>
      <c r="T714" s="7" t="s">
        <v>96</v>
      </c>
      <c r="U714" s="7" t="s">
        <v>49</v>
      </c>
      <c r="V714" s="7">
        <v>5892720000000</v>
      </c>
      <c r="W714" s="7">
        <v>3400386167</v>
      </c>
      <c r="X714" s="8">
        <v>45146.15347222222</v>
      </c>
      <c r="Y714" s="7">
        <v>548566</v>
      </c>
      <c r="Z714" s="7" t="s">
        <v>50</v>
      </c>
      <c r="AA714" s="7" t="s">
        <v>1745</v>
      </c>
      <c r="AB714" s="7" t="s">
        <v>1746</v>
      </c>
      <c r="AC714" s="7" t="s">
        <v>64</v>
      </c>
      <c r="AD714" s="3" t="str">
        <f t="shared" si="59"/>
        <v>Petronas_MACRO TECH VENTURES SDN BHD_548566</v>
      </c>
      <c r="AE714" s="7"/>
      <c r="AF714" s="7"/>
    </row>
    <row r="715" spans="1:32" x14ac:dyDescent="0.35">
      <c r="A715" s="6">
        <v>45146</v>
      </c>
      <c r="B715" s="6">
        <v>45146</v>
      </c>
      <c r="C715" s="7" t="s">
        <v>106</v>
      </c>
      <c r="D715" s="7" t="str">
        <f>VLOOKUP(C715,'Account Allocation'!B:K,10,0)</f>
        <v>Aditya Yadav</v>
      </c>
      <c r="E715" s="7" t="s">
        <v>643</v>
      </c>
      <c r="F715" s="7" t="s">
        <v>48</v>
      </c>
      <c r="G715" s="7" t="s">
        <v>926</v>
      </c>
      <c r="H715" s="7" t="s">
        <v>2</v>
      </c>
      <c r="I715" s="7" t="s">
        <v>12</v>
      </c>
      <c r="J715" s="7"/>
      <c r="K715" s="7"/>
      <c r="L715" s="7"/>
      <c r="M715" s="7"/>
      <c r="N715" s="7"/>
      <c r="O715" s="6">
        <f t="shared" si="56"/>
        <v>0</v>
      </c>
      <c r="P715" s="7">
        <f t="shared" si="57"/>
        <v>-32247</v>
      </c>
      <c r="Q715" s="6" t="str">
        <f t="shared" si="58"/>
        <v>0-2 Days Resolution</v>
      </c>
      <c r="R715" s="7" t="str">
        <f t="shared" si="55"/>
        <v>NON-JIRA</v>
      </c>
      <c r="S715" s="7"/>
      <c r="T715" s="7" t="s">
        <v>1095</v>
      </c>
      <c r="U715" s="7" t="s">
        <v>49</v>
      </c>
      <c r="V715" s="7">
        <v>8813670586</v>
      </c>
      <c r="W715" s="7" t="s">
        <v>1887</v>
      </c>
      <c r="X715" s="8">
        <v>45146.006944444445</v>
      </c>
      <c r="Y715" s="7">
        <v>555357</v>
      </c>
      <c r="Z715" s="7" t="s">
        <v>50</v>
      </c>
      <c r="AA715" s="7" t="s">
        <v>1748</v>
      </c>
      <c r="AB715" s="7" t="s">
        <v>1749</v>
      </c>
      <c r="AC715" s="7"/>
      <c r="AD715" s="3" t="str">
        <f t="shared" si="59"/>
        <v>ChurchandDwight_VWR INTERNATIONAL INC_555357</v>
      </c>
      <c r="AE715" s="7"/>
      <c r="AF715" s="7"/>
    </row>
    <row r="716" spans="1:32" x14ac:dyDescent="0.35">
      <c r="A716" s="6">
        <v>45146</v>
      </c>
      <c r="B716" s="6">
        <v>45146</v>
      </c>
      <c r="C716" s="7" t="s">
        <v>72</v>
      </c>
      <c r="D716" s="7" t="str">
        <f>VLOOKUP(C716,'Account Allocation'!B:K,10,0)</f>
        <v>Aditya Yadav</v>
      </c>
      <c r="E716" s="7" t="s">
        <v>615</v>
      </c>
      <c r="F716" s="7" t="s">
        <v>48</v>
      </c>
      <c r="G716" s="7" t="s">
        <v>900</v>
      </c>
      <c r="H716" s="7" t="s">
        <v>2</v>
      </c>
      <c r="I716" s="7" t="s">
        <v>12</v>
      </c>
      <c r="J716" s="7"/>
      <c r="K716" s="7"/>
      <c r="L716" s="7"/>
      <c r="M716" s="7"/>
      <c r="N716" s="7"/>
      <c r="O716" s="6">
        <f t="shared" si="56"/>
        <v>0</v>
      </c>
      <c r="P716" s="7">
        <f t="shared" si="57"/>
        <v>-32247</v>
      </c>
      <c r="Q716" s="6" t="str">
        <f t="shared" si="58"/>
        <v>0-2 Days Resolution</v>
      </c>
      <c r="R716" s="7" t="str">
        <f t="shared" si="55"/>
        <v>NON-JIRA</v>
      </c>
      <c r="S716" s="7"/>
      <c r="T716" s="7" t="s">
        <v>89</v>
      </c>
      <c r="U716" s="7" t="s">
        <v>49</v>
      </c>
      <c r="V716" s="7">
        <v>9796410646</v>
      </c>
      <c r="W716" s="7">
        <v>4501076318</v>
      </c>
      <c r="X716" s="8">
        <v>45146.334027777775</v>
      </c>
      <c r="Y716" s="7">
        <v>57800</v>
      </c>
      <c r="Z716" s="7" t="s">
        <v>50</v>
      </c>
      <c r="AA716" s="7" t="s">
        <v>1677</v>
      </c>
      <c r="AB716" s="7" t="s">
        <v>1678</v>
      </c>
      <c r="AC716" s="7"/>
      <c r="AD716" s="3" t="str">
        <f t="shared" si="59"/>
        <v>OGE_W W GRAINGER INC_57800</v>
      </c>
      <c r="AE716" s="7"/>
      <c r="AF716" s="7"/>
    </row>
    <row r="717" spans="1:32" x14ac:dyDescent="0.35">
      <c r="A717" s="6">
        <v>45146</v>
      </c>
      <c r="B717" s="6">
        <v>45146</v>
      </c>
      <c r="C717" s="7" t="s">
        <v>72</v>
      </c>
      <c r="D717" s="7" t="str">
        <f>VLOOKUP(C717,'Account Allocation'!B:K,10,0)</f>
        <v>Aditya Yadav</v>
      </c>
      <c r="E717" s="7" t="s">
        <v>616</v>
      </c>
      <c r="F717" s="7" t="s">
        <v>48</v>
      </c>
      <c r="G717" s="7" t="s">
        <v>901</v>
      </c>
      <c r="H717" s="7" t="s">
        <v>2</v>
      </c>
      <c r="I717" s="7" t="s">
        <v>12</v>
      </c>
      <c r="J717" s="7"/>
      <c r="K717" s="7"/>
      <c r="L717" s="7"/>
      <c r="M717" s="7"/>
      <c r="N717" s="7"/>
      <c r="O717" s="6">
        <f t="shared" si="56"/>
        <v>0</v>
      </c>
      <c r="P717" s="7">
        <f t="shared" si="57"/>
        <v>-32247</v>
      </c>
      <c r="Q717" s="6" t="str">
        <f t="shared" si="58"/>
        <v>0-2 Days Resolution</v>
      </c>
      <c r="R717" s="7" t="str">
        <f t="shared" si="55"/>
        <v>NON-JIRA</v>
      </c>
      <c r="S717" s="7"/>
      <c r="T717" s="7" t="s">
        <v>89</v>
      </c>
      <c r="U717" s="7" t="s">
        <v>49</v>
      </c>
      <c r="V717" s="7">
        <v>9796410638</v>
      </c>
      <c r="W717" s="7">
        <v>4501081059</v>
      </c>
      <c r="X717" s="8">
        <v>45146.334027777775</v>
      </c>
      <c r="Y717" s="7">
        <v>57800</v>
      </c>
      <c r="Z717" s="7" t="s">
        <v>50</v>
      </c>
      <c r="AA717" s="7" t="s">
        <v>1679</v>
      </c>
      <c r="AB717" s="7" t="s">
        <v>1680</v>
      </c>
      <c r="AC717" s="7"/>
      <c r="AD717" s="3" t="str">
        <f t="shared" si="59"/>
        <v>OGE_W W GRAINGER INC_57800</v>
      </c>
      <c r="AE717" s="7"/>
      <c r="AF717" s="7"/>
    </row>
    <row r="718" spans="1:32" x14ac:dyDescent="0.35">
      <c r="A718" s="6">
        <v>45146</v>
      </c>
      <c r="B718" s="6">
        <v>45146</v>
      </c>
      <c r="C718" s="7" t="s">
        <v>72</v>
      </c>
      <c r="D718" s="7" t="str">
        <f>VLOOKUP(C718,'Account Allocation'!B:K,10,0)</f>
        <v>Aditya Yadav</v>
      </c>
      <c r="E718" s="7" t="s">
        <v>617</v>
      </c>
      <c r="F718" s="7" t="s">
        <v>48</v>
      </c>
      <c r="G718" s="7" t="s">
        <v>902</v>
      </c>
      <c r="H718" s="7" t="s">
        <v>2</v>
      </c>
      <c r="I718" s="7" t="s">
        <v>12</v>
      </c>
      <c r="J718" s="7"/>
      <c r="K718" s="7"/>
      <c r="L718" s="7"/>
      <c r="M718" s="7"/>
      <c r="N718" s="7"/>
      <c r="O718" s="6">
        <f t="shared" si="56"/>
        <v>0</v>
      </c>
      <c r="P718" s="7">
        <f t="shared" si="57"/>
        <v>-32247</v>
      </c>
      <c r="Q718" s="6" t="str">
        <f t="shared" si="58"/>
        <v>0-2 Days Resolution</v>
      </c>
      <c r="R718" s="7" t="str">
        <f t="shared" si="55"/>
        <v>NON-JIRA</v>
      </c>
      <c r="S718" s="7"/>
      <c r="T718" s="7" t="s">
        <v>89</v>
      </c>
      <c r="U718" s="7" t="s">
        <v>49</v>
      </c>
      <c r="V718" s="7">
        <v>9795821843</v>
      </c>
      <c r="W718" s="7">
        <v>4501083504</v>
      </c>
      <c r="X718" s="8">
        <v>45146.344444444447</v>
      </c>
      <c r="Y718" s="7">
        <v>57800</v>
      </c>
      <c r="Z718" s="7" t="s">
        <v>50</v>
      </c>
      <c r="AA718" s="7" t="s">
        <v>1682</v>
      </c>
      <c r="AB718" s="7" t="s">
        <v>1683</v>
      </c>
      <c r="AC718" s="7"/>
      <c r="AD718" s="3" t="str">
        <f t="shared" si="59"/>
        <v>OGE_W W GRAINGER INC_57800</v>
      </c>
      <c r="AE718" s="7"/>
      <c r="AF718" s="7"/>
    </row>
    <row r="719" spans="1:32" x14ac:dyDescent="0.35">
      <c r="A719" s="6">
        <v>45146</v>
      </c>
      <c r="B719" s="6">
        <v>45146</v>
      </c>
      <c r="C719" s="7" t="s">
        <v>72</v>
      </c>
      <c r="D719" s="7" t="str">
        <f>VLOOKUP(C719,'Account Allocation'!B:K,10,0)</f>
        <v>Aditya Yadav</v>
      </c>
      <c r="E719" s="7" t="s">
        <v>618</v>
      </c>
      <c r="F719" s="7" t="s">
        <v>48</v>
      </c>
      <c r="G719" s="7" t="s">
        <v>903</v>
      </c>
      <c r="H719" s="7" t="s">
        <v>2</v>
      </c>
      <c r="I719" s="7" t="s">
        <v>12</v>
      </c>
      <c r="J719" s="7"/>
      <c r="K719" s="7"/>
      <c r="L719" s="7"/>
      <c r="M719" s="7"/>
      <c r="N719" s="7"/>
      <c r="O719" s="6">
        <f t="shared" si="56"/>
        <v>0</v>
      </c>
      <c r="P719" s="7">
        <f t="shared" si="57"/>
        <v>-32247</v>
      </c>
      <c r="Q719" s="6" t="str">
        <f t="shared" si="58"/>
        <v>0-2 Days Resolution</v>
      </c>
      <c r="R719" s="7" t="str">
        <f t="shared" si="55"/>
        <v>NON-JIRA</v>
      </c>
      <c r="S719" s="7"/>
      <c r="T719" s="7" t="s">
        <v>89</v>
      </c>
      <c r="U719" s="7" t="s">
        <v>49</v>
      </c>
      <c r="V719" s="7">
        <v>9795967778</v>
      </c>
      <c r="W719" s="7">
        <v>4501083419</v>
      </c>
      <c r="X719" s="8">
        <v>45146.344444444447</v>
      </c>
      <c r="Y719" s="7">
        <v>57800</v>
      </c>
      <c r="Z719" s="7" t="s">
        <v>50</v>
      </c>
      <c r="AA719" s="7" t="s">
        <v>1684</v>
      </c>
      <c r="AB719" s="7" t="s">
        <v>1685</v>
      </c>
      <c r="AC719" s="7"/>
      <c r="AD719" s="3" t="str">
        <f t="shared" si="59"/>
        <v>OGE_W W GRAINGER INC_57800</v>
      </c>
      <c r="AE719" s="7"/>
      <c r="AF719" s="7"/>
    </row>
    <row r="720" spans="1:32" x14ac:dyDescent="0.35">
      <c r="A720" s="6">
        <v>45146</v>
      </c>
      <c r="B720" s="6">
        <v>45146</v>
      </c>
      <c r="C720" s="7" t="s">
        <v>72</v>
      </c>
      <c r="D720" s="7" t="str">
        <f>VLOOKUP(C720,'Account Allocation'!B:K,10,0)</f>
        <v>Aditya Yadav</v>
      </c>
      <c r="E720" s="7" t="s">
        <v>644</v>
      </c>
      <c r="F720" s="7" t="s">
        <v>48</v>
      </c>
      <c r="G720" s="7" t="s">
        <v>927</v>
      </c>
      <c r="H720" s="7" t="s">
        <v>2</v>
      </c>
      <c r="I720" s="7" t="s">
        <v>12</v>
      </c>
      <c r="J720" s="7"/>
      <c r="K720" s="7"/>
      <c r="L720" s="7"/>
      <c r="M720" s="7"/>
      <c r="N720" s="7"/>
      <c r="O720" s="6">
        <f t="shared" si="56"/>
        <v>0</v>
      </c>
      <c r="P720" s="7">
        <f t="shared" si="57"/>
        <v>-32247</v>
      </c>
      <c r="Q720" s="6" t="str">
        <f t="shared" si="58"/>
        <v>0-2 Days Resolution</v>
      </c>
      <c r="R720" s="7" t="str">
        <f t="shared" si="55"/>
        <v>NON-JIRA</v>
      </c>
      <c r="S720" s="7"/>
      <c r="T720" s="7" t="s">
        <v>89</v>
      </c>
      <c r="U720" s="7" t="s">
        <v>49</v>
      </c>
      <c r="V720" s="7">
        <v>9796306455</v>
      </c>
      <c r="W720" s="7">
        <v>4501081344</v>
      </c>
      <c r="X720" s="8">
        <v>45146.427777777775</v>
      </c>
      <c r="Y720" s="7">
        <v>57800</v>
      </c>
      <c r="Z720" s="7" t="s">
        <v>50</v>
      </c>
      <c r="AA720" s="7" t="s">
        <v>1751</v>
      </c>
      <c r="AB720" s="7" t="s">
        <v>1752</v>
      </c>
      <c r="AC720" s="7"/>
      <c r="AD720" s="3" t="str">
        <f t="shared" si="59"/>
        <v>OGE_W W GRAINGER INC_57800</v>
      </c>
      <c r="AE720" s="7"/>
      <c r="AF720" s="7"/>
    </row>
    <row r="721" spans="1:32" x14ac:dyDescent="0.35">
      <c r="A721" s="6">
        <v>45146</v>
      </c>
      <c r="B721" s="6">
        <v>45146</v>
      </c>
      <c r="C721" s="7" t="s">
        <v>52</v>
      </c>
      <c r="D721" s="7" t="str">
        <f>VLOOKUP(C721,'Account Allocation'!B:K,10,0)</f>
        <v>Aditya Yadav</v>
      </c>
      <c r="E721" s="7" t="s">
        <v>619</v>
      </c>
      <c r="F721" s="7" t="s">
        <v>62</v>
      </c>
      <c r="G721" s="7" t="s">
        <v>904</v>
      </c>
      <c r="H721" s="7" t="s">
        <v>2</v>
      </c>
      <c r="I721" s="7" t="s">
        <v>12</v>
      </c>
      <c r="J721" s="7"/>
      <c r="K721" s="7"/>
      <c r="L721" s="7"/>
      <c r="M721" s="7"/>
      <c r="N721" s="7"/>
      <c r="O721" s="6">
        <f t="shared" si="56"/>
        <v>0</v>
      </c>
      <c r="P721" s="7">
        <f t="shared" si="57"/>
        <v>-32247</v>
      </c>
      <c r="Q721" s="6" t="str">
        <f t="shared" si="58"/>
        <v>0-2 Days Resolution</v>
      </c>
      <c r="R721" s="7" t="str">
        <f t="shared" si="55"/>
        <v>NON-JIRA</v>
      </c>
      <c r="S721" s="7"/>
      <c r="T721" s="7" t="s">
        <v>76</v>
      </c>
      <c r="U721" s="7" t="s">
        <v>49</v>
      </c>
      <c r="V721" s="7">
        <v>14233365</v>
      </c>
      <c r="W721" s="7"/>
      <c r="X721" s="8">
        <v>45146.415972222225</v>
      </c>
      <c r="Y721" s="7">
        <v>394448</v>
      </c>
      <c r="Z721" s="7" t="s">
        <v>50</v>
      </c>
      <c r="AA721" s="7" t="s">
        <v>1687</v>
      </c>
      <c r="AB721" s="7" t="s">
        <v>1688</v>
      </c>
      <c r="AC721" s="7" t="s">
        <v>64</v>
      </c>
      <c r="AD721" s="3" t="str">
        <f t="shared" si="59"/>
        <v>ABM_DADE PAPER &amp; BAG_394448</v>
      </c>
      <c r="AE721" s="7"/>
      <c r="AF721" s="7"/>
    </row>
    <row r="722" spans="1:32" x14ac:dyDescent="0.35">
      <c r="A722" s="6">
        <v>45146</v>
      </c>
      <c r="B722" s="6">
        <v>45146</v>
      </c>
      <c r="C722" s="7" t="s">
        <v>52</v>
      </c>
      <c r="D722" s="7" t="str">
        <f>VLOOKUP(C722,'Account Allocation'!B:K,10,0)</f>
        <v>Aditya Yadav</v>
      </c>
      <c r="E722" s="7" t="s">
        <v>620</v>
      </c>
      <c r="F722" s="7" t="s">
        <v>48</v>
      </c>
      <c r="G722" s="7" t="s">
        <v>905</v>
      </c>
      <c r="H722" s="7" t="s">
        <v>2</v>
      </c>
      <c r="I722" s="7" t="s">
        <v>12</v>
      </c>
      <c r="J722" s="7"/>
      <c r="K722" s="7"/>
      <c r="L722" s="7"/>
      <c r="M722" s="7"/>
      <c r="N722" s="7"/>
      <c r="O722" s="6">
        <f t="shared" si="56"/>
        <v>0</v>
      </c>
      <c r="P722" s="7">
        <f t="shared" si="57"/>
        <v>-32247</v>
      </c>
      <c r="Q722" s="6" t="str">
        <f t="shared" si="58"/>
        <v>0-2 Days Resolution</v>
      </c>
      <c r="R722" s="7" t="str">
        <f t="shared" si="55"/>
        <v>NON-JIRA</v>
      </c>
      <c r="S722" s="7"/>
      <c r="T722" s="7" t="s">
        <v>76</v>
      </c>
      <c r="U722" s="7" t="s">
        <v>49</v>
      </c>
      <c r="V722" s="7">
        <v>14234140</v>
      </c>
      <c r="W722" s="7"/>
      <c r="X722" s="8">
        <v>45146.415972222225</v>
      </c>
      <c r="Y722" s="7">
        <v>394448</v>
      </c>
      <c r="Z722" s="7" t="s">
        <v>50</v>
      </c>
      <c r="AA722" s="7" t="s">
        <v>1689</v>
      </c>
      <c r="AB722" s="7" t="s">
        <v>1690</v>
      </c>
      <c r="AC722" s="7"/>
      <c r="AD722" s="3" t="str">
        <f t="shared" si="59"/>
        <v>ABM_DADE PAPER &amp; BAG_394448</v>
      </c>
      <c r="AE722" s="7"/>
      <c r="AF722" s="7"/>
    </row>
    <row r="723" spans="1:32" x14ac:dyDescent="0.35">
      <c r="A723" s="6">
        <v>45146</v>
      </c>
      <c r="B723" s="6">
        <v>45146</v>
      </c>
      <c r="C723" s="7" t="s">
        <v>52</v>
      </c>
      <c r="D723" s="7" t="str">
        <f>VLOOKUP(C723,'Account Allocation'!B:K,10,0)</f>
        <v>Aditya Yadav</v>
      </c>
      <c r="E723" s="7" t="s">
        <v>621</v>
      </c>
      <c r="F723" s="7" t="s">
        <v>62</v>
      </c>
      <c r="G723" s="7" t="s">
        <v>906</v>
      </c>
      <c r="H723" s="7" t="s">
        <v>2</v>
      </c>
      <c r="I723" s="7" t="s">
        <v>12</v>
      </c>
      <c r="J723" s="7"/>
      <c r="K723" s="7"/>
      <c r="L723" s="7"/>
      <c r="M723" s="7"/>
      <c r="N723" s="7"/>
      <c r="O723" s="6">
        <f t="shared" si="56"/>
        <v>0</v>
      </c>
      <c r="P723" s="7">
        <f t="shared" si="57"/>
        <v>-32247</v>
      </c>
      <c r="Q723" s="6" t="str">
        <f t="shared" si="58"/>
        <v>0-2 Days Resolution</v>
      </c>
      <c r="R723" s="7" t="str">
        <f t="shared" si="55"/>
        <v>NON-JIRA</v>
      </c>
      <c r="S723" s="7"/>
      <c r="T723" s="7" t="s">
        <v>76</v>
      </c>
      <c r="U723" s="7" t="s">
        <v>49</v>
      </c>
      <c r="V723" s="7">
        <v>14232280</v>
      </c>
      <c r="W723" s="7"/>
      <c r="X723" s="8">
        <v>45146.417361111111</v>
      </c>
      <c r="Y723" s="7">
        <v>394448</v>
      </c>
      <c r="Z723" s="7" t="s">
        <v>50</v>
      </c>
      <c r="AA723" s="7" t="s">
        <v>1692</v>
      </c>
      <c r="AB723" s="7" t="s">
        <v>1693</v>
      </c>
      <c r="AC723" s="7" t="s">
        <v>64</v>
      </c>
      <c r="AD723" s="3" t="str">
        <f t="shared" si="59"/>
        <v>ABM_DADE PAPER &amp; BAG_394448</v>
      </c>
      <c r="AE723" s="7"/>
      <c r="AF723" s="7"/>
    </row>
    <row r="724" spans="1:32" x14ac:dyDescent="0.35">
      <c r="A724" s="6">
        <v>45146</v>
      </c>
      <c r="B724" s="6">
        <v>45146</v>
      </c>
      <c r="C724" s="7" t="s">
        <v>52</v>
      </c>
      <c r="D724" s="7" t="str">
        <f>VLOOKUP(C724,'Account Allocation'!B:K,10,0)</f>
        <v>Aditya Yadav</v>
      </c>
      <c r="E724" s="7" t="s">
        <v>622</v>
      </c>
      <c r="F724" s="7" t="s">
        <v>62</v>
      </c>
      <c r="G724" s="7" t="s">
        <v>907</v>
      </c>
      <c r="H724" s="7" t="s">
        <v>2</v>
      </c>
      <c r="I724" s="7" t="s">
        <v>12</v>
      </c>
      <c r="J724" s="7"/>
      <c r="K724" s="7"/>
      <c r="L724" s="7"/>
      <c r="M724" s="7"/>
      <c r="N724" s="7"/>
      <c r="O724" s="6">
        <f t="shared" si="56"/>
        <v>0</v>
      </c>
      <c r="P724" s="7">
        <f t="shared" si="57"/>
        <v>-32247</v>
      </c>
      <c r="Q724" s="6" t="str">
        <f t="shared" si="58"/>
        <v>0-2 Days Resolution</v>
      </c>
      <c r="R724" s="7" t="str">
        <f t="shared" si="55"/>
        <v>NON-JIRA</v>
      </c>
      <c r="S724" s="7"/>
      <c r="T724" s="7" t="s">
        <v>76</v>
      </c>
      <c r="U724" s="7" t="s">
        <v>49</v>
      </c>
      <c r="V724" s="7">
        <v>14234344</v>
      </c>
      <c r="W724" s="7"/>
      <c r="X724" s="8">
        <v>45146.417361111111</v>
      </c>
      <c r="Y724" s="7">
        <v>394448</v>
      </c>
      <c r="Z724" s="7" t="s">
        <v>50</v>
      </c>
      <c r="AA724" s="7" t="s">
        <v>1694</v>
      </c>
      <c r="AB724" s="7" t="s">
        <v>1695</v>
      </c>
      <c r="AC724" s="7" t="s">
        <v>64</v>
      </c>
      <c r="AD724" s="3" t="str">
        <f t="shared" si="59"/>
        <v>ABM_DADE PAPER &amp; BAG_394448</v>
      </c>
      <c r="AE724" s="7"/>
      <c r="AF724" s="7"/>
    </row>
    <row r="725" spans="1:32" x14ac:dyDescent="0.35">
      <c r="A725" s="6">
        <v>45146</v>
      </c>
      <c r="B725" s="6">
        <v>45146</v>
      </c>
      <c r="C725" s="7" t="s">
        <v>52</v>
      </c>
      <c r="D725" s="7" t="str">
        <f>VLOOKUP(C725,'Account Allocation'!B:K,10,0)</f>
        <v>Aditya Yadav</v>
      </c>
      <c r="E725" s="7" t="s">
        <v>623</v>
      </c>
      <c r="F725" s="7" t="s">
        <v>62</v>
      </c>
      <c r="G725" s="7" t="s">
        <v>908</v>
      </c>
      <c r="H725" s="7" t="s">
        <v>2</v>
      </c>
      <c r="I725" s="7" t="s">
        <v>12</v>
      </c>
      <c r="J725" s="7"/>
      <c r="K725" s="7"/>
      <c r="L725" s="7"/>
      <c r="M725" s="7"/>
      <c r="N725" s="7"/>
      <c r="O725" s="6">
        <f t="shared" si="56"/>
        <v>0</v>
      </c>
      <c r="P725" s="7">
        <f t="shared" si="57"/>
        <v>-32247</v>
      </c>
      <c r="Q725" s="6" t="str">
        <f t="shared" si="58"/>
        <v>0-2 Days Resolution</v>
      </c>
      <c r="R725" s="7" t="str">
        <f t="shared" si="55"/>
        <v>NON-JIRA</v>
      </c>
      <c r="S725" s="7"/>
      <c r="T725" s="7" t="s">
        <v>76</v>
      </c>
      <c r="U725" s="7" t="s">
        <v>49</v>
      </c>
      <c r="V725" s="7">
        <v>14230676</v>
      </c>
      <c r="W725" s="7"/>
      <c r="X725" s="8">
        <v>45146.417361111111</v>
      </c>
      <c r="Y725" s="7">
        <v>394448</v>
      </c>
      <c r="Z725" s="7" t="s">
        <v>50</v>
      </c>
      <c r="AA725" s="7" t="s">
        <v>1696</v>
      </c>
      <c r="AB725" s="7" t="s">
        <v>1697</v>
      </c>
      <c r="AC725" s="7" t="s">
        <v>64</v>
      </c>
      <c r="AD725" s="3" t="str">
        <f t="shared" si="59"/>
        <v>ABM_DADE PAPER &amp; BAG_394448</v>
      </c>
      <c r="AE725" s="7"/>
      <c r="AF725" s="7"/>
    </row>
    <row r="726" spans="1:32" x14ac:dyDescent="0.35">
      <c r="A726" s="6">
        <v>45146</v>
      </c>
      <c r="B726" s="6">
        <v>45146</v>
      </c>
      <c r="C726" s="7" t="s">
        <v>52</v>
      </c>
      <c r="D726" s="7" t="str">
        <f>VLOOKUP(C726,'Account Allocation'!B:K,10,0)</f>
        <v>Aditya Yadav</v>
      </c>
      <c r="E726" s="7" t="s">
        <v>624</v>
      </c>
      <c r="F726" s="7" t="s">
        <v>62</v>
      </c>
      <c r="G726" s="7" t="s">
        <v>909</v>
      </c>
      <c r="H726" s="7" t="s">
        <v>2</v>
      </c>
      <c r="I726" s="7" t="s">
        <v>12</v>
      </c>
      <c r="J726" s="7"/>
      <c r="K726" s="7"/>
      <c r="L726" s="7"/>
      <c r="M726" s="7"/>
      <c r="N726" s="7"/>
      <c r="O726" s="6">
        <f t="shared" si="56"/>
        <v>0</v>
      </c>
      <c r="P726" s="7">
        <f t="shared" si="57"/>
        <v>-32247</v>
      </c>
      <c r="Q726" s="6" t="str">
        <f t="shared" si="58"/>
        <v>0-2 Days Resolution</v>
      </c>
      <c r="R726" s="7" t="str">
        <f t="shared" si="55"/>
        <v>NON-JIRA</v>
      </c>
      <c r="S726" s="7"/>
      <c r="T726" s="7" t="s">
        <v>76</v>
      </c>
      <c r="U726" s="7" t="s">
        <v>49</v>
      </c>
      <c r="V726" s="7">
        <v>14217498</v>
      </c>
      <c r="W726" s="7"/>
      <c r="X726" s="8">
        <v>45146.417361111111</v>
      </c>
      <c r="Y726" s="7">
        <v>394448</v>
      </c>
      <c r="Z726" s="7" t="s">
        <v>50</v>
      </c>
      <c r="AA726" s="7" t="s">
        <v>1698</v>
      </c>
      <c r="AB726" s="7" t="s">
        <v>1699</v>
      </c>
      <c r="AC726" s="7" t="s">
        <v>64</v>
      </c>
      <c r="AD726" s="3" t="str">
        <f t="shared" si="59"/>
        <v>ABM_DADE PAPER &amp; BAG_394448</v>
      </c>
      <c r="AE726" s="7"/>
      <c r="AF726" s="7"/>
    </row>
    <row r="727" spans="1:32" x14ac:dyDescent="0.35">
      <c r="A727" s="6">
        <v>45146</v>
      </c>
      <c r="B727" s="6">
        <v>45146</v>
      </c>
      <c r="C727" s="7" t="s">
        <v>52</v>
      </c>
      <c r="D727" s="7" t="str">
        <f>VLOOKUP(C727,'Account Allocation'!B:K,10,0)</f>
        <v>Aditya Yadav</v>
      </c>
      <c r="E727" s="7" t="s">
        <v>625</v>
      </c>
      <c r="F727" s="7" t="s">
        <v>62</v>
      </c>
      <c r="G727" s="7" t="s">
        <v>910</v>
      </c>
      <c r="H727" s="7" t="s">
        <v>2</v>
      </c>
      <c r="I727" s="7" t="s">
        <v>12</v>
      </c>
      <c r="J727" s="7"/>
      <c r="K727" s="7"/>
      <c r="L727" s="7"/>
      <c r="M727" s="7"/>
      <c r="N727" s="7"/>
      <c r="O727" s="6">
        <f t="shared" si="56"/>
        <v>0</v>
      </c>
      <c r="P727" s="7">
        <f t="shared" si="57"/>
        <v>-32247</v>
      </c>
      <c r="Q727" s="6" t="str">
        <f t="shared" si="58"/>
        <v>0-2 Days Resolution</v>
      </c>
      <c r="R727" s="7" t="str">
        <f t="shared" si="55"/>
        <v>NON-JIRA</v>
      </c>
      <c r="S727" s="7"/>
      <c r="T727" s="7" t="s">
        <v>76</v>
      </c>
      <c r="U727" s="7" t="s">
        <v>49</v>
      </c>
      <c r="V727" s="7">
        <v>14215851</v>
      </c>
      <c r="W727" s="7"/>
      <c r="X727" s="8">
        <v>45146.417361111111</v>
      </c>
      <c r="Y727" s="7">
        <v>394448</v>
      </c>
      <c r="Z727" s="7" t="s">
        <v>50</v>
      </c>
      <c r="AA727" s="7" t="s">
        <v>1700</v>
      </c>
      <c r="AB727" s="7" t="s">
        <v>1701</v>
      </c>
      <c r="AC727" s="7" t="s">
        <v>80</v>
      </c>
      <c r="AD727" s="3" t="str">
        <f t="shared" si="59"/>
        <v>ABM_DADE PAPER &amp; BAG_394448</v>
      </c>
      <c r="AE727" s="7"/>
      <c r="AF727" s="7"/>
    </row>
    <row r="728" spans="1:32" x14ac:dyDescent="0.35">
      <c r="A728" s="6">
        <v>45146</v>
      </c>
      <c r="B728" s="6">
        <v>45146</v>
      </c>
      <c r="C728" s="7" t="s">
        <v>52</v>
      </c>
      <c r="D728" s="7" t="str">
        <f>VLOOKUP(C728,'Account Allocation'!B:K,10,0)</f>
        <v>Aditya Yadav</v>
      </c>
      <c r="E728" s="7" t="s">
        <v>626</v>
      </c>
      <c r="F728" s="7" t="s">
        <v>62</v>
      </c>
      <c r="G728" s="7" t="s">
        <v>911</v>
      </c>
      <c r="H728" s="7" t="s">
        <v>2</v>
      </c>
      <c r="I728" s="7" t="s">
        <v>12</v>
      </c>
      <c r="J728" s="7"/>
      <c r="K728" s="7"/>
      <c r="L728" s="7"/>
      <c r="M728" s="7"/>
      <c r="N728" s="7"/>
      <c r="O728" s="6">
        <f t="shared" si="56"/>
        <v>0</v>
      </c>
      <c r="P728" s="7">
        <f t="shared" si="57"/>
        <v>-32247</v>
      </c>
      <c r="Q728" s="6" t="str">
        <f t="shared" si="58"/>
        <v>0-2 Days Resolution</v>
      </c>
      <c r="R728" s="7" t="str">
        <f t="shared" si="55"/>
        <v>NON-JIRA</v>
      </c>
      <c r="S728" s="7"/>
      <c r="T728" s="7" t="s">
        <v>76</v>
      </c>
      <c r="U728" s="7" t="s">
        <v>49</v>
      </c>
      <c r="V728" s="7">
        <v>14229032</v>
      </c>
      <c r="W728" s="7"/>
      <c r="X728" s="8">
        <v>45146.417361111111</v>
      </c>
      <c r="Y728" s="7">
        <v>394448</v>
      </c>
      <c r="Z728" s="7" t="s">
        <v>50</v>
      </c>
      <c r="AA728" s="7" t="s">
        <v>1702</v>
      </c>
      <c r="AB728" s="7" t="s">
        <v>1703</v>
      </c>
      <c r="AC728" s="7" t="s">
        <v>80</v>
      </c>
      <c r="AD728" s="3" t="str">
        <f t="shared" si="59"/>
        <v>ABM_DADE PAPER &amp; BAG_394448</v>
      </c>
      <c r="AE728" s="7"/>
      <c r="AF728" s="7"/>
    </row>
    <row r="729" spans="1:32" x14ac:dyDescent="0.35">
      <c r="A729" s="6">
        <v>45146</v>
      </c>
      <c r="B729" s="6">
        <v>45146</v>
      </c>
      <c r="C729" s="7" t="s">
        <v>52</v>
      </c>
      <c r="D729" s="7" t="str">
        <f>VLOOKUP(C729,'Account Allocation'!B:K,10,0)</f>
        <v>Aditya Yadav</v>
      </c>
      <c r="E729" s="7" t="s">
        <v>627</v>
      </c>
      <c r="F729" s="7" t="s">
        <v>62</v>
      </c>
      <c r="G729" s="7" t="s">
        <v>912</v>
      </c>
      <c r="H729" s="7" t="s">
        <v>2</v>
      </c>
      <c r="I729" s="7" t="s">
        <v>12</v>
      </c>
      <c r="J729" s="7"/>
      <c r="K729" s="7"/>
      <c r="L729" s="7"/>
      <c r="M729" s="7"/>
      <c r="N729" s="7"/>
      <c r="O729" s="6">
        <f t="shared" si="56"/>
        <v>0</v>
      </c>
      <c r="P729" s="7">
        <f t="shared" si="57"/>
        <v>-32247</v>
      </c>
      <c r="Q729" s="6" t="str">
        <f t="shared" si="58"/>
        <v>0-2 Days Resolution</v>
      </c>
      <c r="R729" s="7" t="str">
        <f t="shared" si="55"/>
        <v>NON-JIRA</v>
      </c>
      <c r="S729" s="7"/>
      <c r="T729" s="7" t="s">
        <v>76</v>
      </c>
      <c r="U729" s="7" t="s">
        <v>49</v>
      </c>
      <c r="V729" s="7">
        <v>14232473</v>
      </c>
      <c r="W729" s="7"/>
      <c r="X729" s="8">
        <v>45146.417361111111</v>
      </c>
      <c r="Y729" s="7">
        <v>394448</v>
      </c>
      <c r="Z729" s="7" t="s">
        <v>50</v>
      </c>
      <c r="AA729" s="7" t="s">
        <v>1704</v>
      </c>
      <c r="AB729" s="7" t="s">
        <v>1705</v>
      </c>
      <c r="AC729" s="7" t="s">
        <v>64</v>
      </c>
      <c r="AD729" s="3" t="str">
        <f t="shared" si="59"/>
        <v>ABM_DADE PAPER &amp; BAG_394448</v>
      </c>
      <c r="AE729" s="7"/>
      <c r="AF729" s="7"/>
    </row>
    <row r="730" spans="1:32" x14ac:dyDescent="0.35">
      <c r="A730" s="6">
        <v>45146</v>
      </c>
      <c r="B730" s="6">
        <v>45146</v>
      </c>
      <c r="C730" s="7" t="s">
        <v>52</v>
      </c>
      <c r="D730" s="7" t="str">
        <f>VLOOKUP(C730,'Account Allocation'!B:K,10,0)</f>
        <v>Aditya Yadav</v>
      </c>
      <c r="E730" s="7" t="s">
        <v>645</v>
      </c>
      <c r="F730" s="7" t="s">
        <v>48</v>
      </c>
      <c r="G730" s="7" t="s">
        <v>928</v>
      </c>
      <c r="H730" s="7" t="s">
        <v>2</v>
      </c>
      <c r="I730" s="7" t="s">
        <v>12</v>
      </c>
      <c r="J730" s="7"/>
      <c r="K730" s="7"/>
      <c r="L730" s="7"/>
      <c r="M730" s="7"/>
      <c r="N730" s="7"/>
      <c r="O730" s="6">
        <f t="shared" si="56"/>
        <v>0</v>
      </c>
      <c r="P730" s="7">
        <f t="shared" si="57"/>
        <v>-32247</v>
      </c>
      <c r="Q730" s="6" t="str">
        <f t="shared" si="58"/>
        <v>0-2 Days Resolution</v>
      </c>
      <c r="R730" s="7" t="str">
        <f t="shared" si="55"/>
        <v>NON-JIRA</v>
      </c>
      <c r="S730" s="7"/>
      <c r="T730" s="7" t="s">
        <v>54</v>
      </c>
      <c r="U730" s="7" t="s">
        <v>56</v>
      </c>
      <c r="V730" s="7">
        <v>423362926</v>
      </c>
      <c r="W730" s="7"/>
      <c r="X730" s="8">
        <v>45146.478472222225</v>
      </c>
      <c r="Y730" s="7">
        <v>460113</v>
      </c>
      <c r="Z730" s="7" t="s">
        <v>57</v>
      </c>
      <c r="AA730" s="7" t="s">
        <v>1754</v>
      </c>
      <c r="AB730" s="7" t="s">
        <v>1755</v>
      </c>
      <c r="AC730" s="7"/>
      <c r="AD730" s="3" t="str">
        <f t="shared" si="59"/>
        <v>ABM_SYSCO_460113</v>
      </c>
      <c r="AE730" s="7"/>
      <c r="AF730" s="7"/>
    </row>
    <row r="731" spans="1:32" x14ac:dyDescent="0.35">
      <c r="A731" s="6">
        <v>45146</v>
      </c>
      <c r="B731" s="6">
        <v>45146</v>
      </c>
      <c r="C731" s="7" t="s">
        <v>52</v>
      </c>
      <c r="D731" s="7" t="str">
        <f>VLOOKUP(C731,'Account Allocation'!B:K,10,0)</f>
        <v>Aditya Yadav</v>
      </c>
      <c r="E731" s="7" t="s">
        <v>646</v>
      </c>
      <c r="F731" s="7" t="s">
        <v>48</v>
      </c>
      <c r="G731" s="7" t="s">
        <v>929</v>
      </c>
      <c r="H731" s="7" t="s">
        <v>2</v>
      </c>
      <c r="I731" s="7" t="s">
        <v>12</v>
      </c>
      <c r="J731" s="7"/>
      <c r="K731" s="7"/>
      <c r="L731" s="7"/>
      <c r="M731" s="7"/>
      <c r="N731" s="7"/>
      <c r="O731" s="6">
        <f t="shared" si="56"/>
        <v>0</v>
      </c>
      <c r="P731" s="7">
        <f t="shared" si="57"/>
        <v>-32247</v>
      </c>
      <c r="Q731" s="6" t="str">
        <f t="shared" si="58"/>
        <v>0-2 Days Resolution</v>
      </c>
      <c r="R731" s="7" t="str">
        <f t="shared" si="55"/>
        <v>NON-JIRA</v>
      </c>
      <c r="S731" s="7"/>
      <c r="T731" s="7" t="s">
        <v>54</v>
      </c>
      <c r="U731" s="7" t="s">
        <v>49</v>
      </c>
      <c r="V731" s="7">
        <v>423363192</v>
      </c>
      <c r="W731" s="7">
        <v>144253</v>
      </c>
      <c r="X731" s="8">
        <v>45146.478472222225</v>
      </c>
      <c r="Y731" s="7">
        <v>460113</v>
      </c>
      <c r="Z731" s="7" t="s">
        <v>50</v>
      </c>
      <c r="AA731" s="7" t="s">
        <v>1756</v>
      </c>
      <c r="AB731" s="7" t="s">
        <v>1757</v>
      </c>
      <c r="AC731" s="7"/>
      <c r="AD731" s="3" t="str">
        <f t="shared" si="59"/>
        <v>ABM_SYSCO_460113</v>
      </c>
      <c r="AE731" s="7"/>
      <c r="AF731" s="7"/>
    </row>
    <row r="732" spans="1:32" x14ac:dyDescent="0.35">
      <c r="A732" s="6">
        <v>45146</v>
      </c>
      <c r="B732" s="6">
        <v>45146</v>
      </c>
      <c r="C732" s="7" t="s">
        <v>52</v>
      </c>
      <c r="D732" s="7" t="str">
        <f>VLOOKUP(C732,'Account Allocation'!B:K,10,0)</f>
        <v>Aditya Yadav</v>
      </c>
      <c r="E732" s="7" t="s">
        <v>647</v>
      </c>
      <c r="F732" s="7" t="s">
        <v>48</v>
      </c>
      <c r="G732" s="7" t="s">
        <v>930</v>
      </c>
      <c r="H732" s="7" t="s">
        <v>2</v>
      </c>
      <c r="I732" s="7" t="s">
        <v>12</v>
      </c>
      <c r="J732" s="7"/>
      <c r="K732" s="7"/>
      <c r="L732" s="7"/>
      <c r="M732" s="7"/>
      <c r="N732" s="7"/>
      <c r="O732" s="6">
        <f t="shared" si="56"/>
        <v>0</v>
      </c>
      <c r="P732" s="7">
        <f t="shared" si="57"/>
        <v>-32247</v>
      </c>
      <c r="Q732" s="6" t="str">
        <f t="shared" si="58"/>
        <v>0-2 Days Resolution</v>
      </c>
      <c r="R732" s="7" t="str">
        <f t="shared" si="55"/>
        <v>NON-JIRA</v>
      </c>
      <c r="S732" s="7"/>
      <c r="T732" s="7" t="s">
        <v>54</v>
      </c>
      <c r="U732" s="7" t="s">
        <v>49</v>
      </c>
      <c r="V732" s="7">
        <v>423363191</v>
      </c>
      <c r="W732" s="7">
        <v>144252</v>
      </c>
      <c r="X732" s="8">
        <v>45146.478472222225</v>
      </c>
      <c r="Y732" s="7">
        <v>460113</v>
      </c>
      <c r="Z732" s="7" t="s">
        <v>50</v>
      </c>
      <c r="AA732" s="7" t="s">
        <v>1758</v>
      </c>
      <c r="AB732" s="7" t="s">
        <v>1759</v>
      </c>
      <c r="AC732" s="7"/>
      <c r="AD732" s="3" t="str">
        <f t="shared" si="59"/>
        <v>ABM_SYSCO_460113</v>
      </c>
      <c r="AE732" s="7"/>
      <c r="AF732" s="7"/>
    </row>
    <row r="733" spans="1:32" x14ac:dyDescent="0.35">
      <c r="A733" s="6">
        <v>45146</v>
      </c>
      <c r="B733" s="6">
        <v>45146</v>
      </c>
      <c r="C733" s="7" t="s">
        <v>52</v>
      </c>
      <c r="D733" s="7" t="str">
        <f>VLOOKUP(C733,'Account Allocation'!B:K,10,0)</f>
        <v>Aditya Yadav</v>
      </c>
      <c r="E733" s="7" t="s">
        <v>648</v>
      </c>
      <c r="F733" s="7" t="s">
        <v>48</v>
      </c>
      <c r="G733" s="7" t="s">
        <v>931</v>
      </c>
      <c r="H733" s="7" t="s">
        <v>2</v>
      </c>
      <c r="I733" s="7" t="s">
        <v>12</v>
      </c>
      <c r="J733" s="7"/>
      <c r="K733" s="7"/>
      <c r="L733" s="7"/>
      <c r="M733" s="7"/>
      <c r="N733" s="7"/>
      <c r="O733" s="6">
        <f t="shared" si="56"/>
        <v>0</v>
      </c>
      <c r="P733" s="7">
        <f t="shared" si="57"/>
        <v>-32247</v>
      </c>
      <c r="Q733" s="6" t="str">
        <f t="shared" si="58"/>
        <v>0-2 Days Resolution</v>
      </c>
      <c r="R733" s="7" t="str">
        <f t="shared" si="55"/>
        <v>NON-JIRA</v>
      </c>
      <c r="S733" s="7"/>
      <c r="T733" s="7" t="s">
        <v>87</v>
      </c>
      <c r="U733" s="7" t="s">
        <v>49</v>
      </c>
      <c r="V733" s="7">
        <v>244808000000</v>
      </c>
      <c r="W733" s="7" t="s">
        <v>1891</v>
      </c>
      <c r="X733" s="8">
        <v>45146.513888888891</v>
      </c>
      <c r="Y733" s="7">
        <v>394443</v>
      </c>
      <c r="Z733" s="7" t="s">
        <v>50</v>
      </c>
      <c r="AA733" s="7" t="s">
        <v>1761</v>
      </c>
      <c r="AB733" s="7" t="s">
        <v>1762</v>
      </c>
      <c r="AC733" s="7"/>
      <c r="AD733" s="3" t="str">
        <f t="shared" si="59"/>
        <v>ABM_OFFICE DEPOT INC_394443</v>
      </c>
      <c r="AE733" s="7"/>
      <c r="AF733" s="7"/>
    </row>
    <row r="734" spans="1:32" x14ac:dyDescent="0.35">
      <c r="A734" s="6">
        <v>45146</v>
      </c>
      <c r="B734" s="6">
        <v>45146</v>
      </c>
      <c r="C734" s="7" t="s">
        <v>52</v>
      </c>
      <c r="D734" s="7" t="str">
        <f>VLOOKUP(C734,'Account Allocation'!B:K,10,0)</f>
        <v>Aditya Yadav</v>
      </c>
      <c r="E734" s="7" t="s">
        <v>649</v>
      </c>
      <c r="F734" s="7" t="s">
        <v>48</v>
      </c>
      <c r="G734" s="7" t="s">
        <v>932</v>
      </c>
      <c r="H734" s="7" t="s">
        <v>2</v>
      </c>
      <c r="I734" s="7" t="s">
        <v>12</v>
      </c>
      <c r="J734" s="7"/>
      <c r="K734" s="7"/>
      <c r="L734" s="7"/>
      <c r="M734" s="7"/>
      <c r="N734" s="7"/>
      <c r="O734" s="6">
        <f t="shared" si="56"/>
        <v>0</v>
      </c>
      <c r="P734" s="7">
        <f t="shared" si="57"/>
        <v>-32247</v>
      </c>
      <c r="Q734" s="6" t="str">
        <f t="shared" si="58"/>
        <v>0-2 Days Resolution</v>
      </c>
      <c r="R734" s="7" t="str">
        <f t="shared" si="55"/>
        <v>NON-JIRA</v>
      </c>
      <c r="S734" s="7"/>
      <c r="T734" s="7" t="s">
        <v>87</v>
      </c>
      <c r="U734" s="7" t="s">
        <v>49</v>
      </c>
      <c r="V734" s="7">
        <v>275733000000</v>
      </c>
      <c r="W734" s="7" t="s">
        <v>1892</v>
      </c>
      <c r="X734" s="8">
        <v>45146.51458333333</v>
      </c>
      <c r="Y734" s="7">
        <v>394443</v>
      </c>
      <c r="Z734" s="7" t="s">
        <v>50</v>
      </c>
      <c r="AA734" s="7" t="s">
        <v>1764</v>
      </c>
      <c r="AB734" s="7" t="s">
        <v>1765</v>
      </c>
      <c r="AC734" s="7"/>
      <c r="AD734" s="3" t="str">
        <f t="shared" si="59"/>
        <v>ABM_OFFICE DEPOT INC_394443</v>
      </c>
      <c r="AE734" s="7"/>
      <c r="AF734" s="7"/>
    </row>
    <row r="735" spans="1:32" x14ac:dyDescent="0.35">
      <c r="A735" s="6">
        <v>45146</v>
      </c>
      <c r="B735" s="6">
        <v>45146</v>
      </c>
      <c r="C735" s="7" t="s">
        <v>52</v>
      </c>
      <c r="D735" s="7" t="str">
        <f>VLOOKUP(C735,'Account Allocation'!B:K,10,0)</f>
        <v>Aditya Yadav</v>
      </c>
      <c r="E735" s="7" t="s">
        <v>650</v>
      </c>
      <c r="F735" s="7" t="s">
        <v>48</v>
      </c>
      <c r="G735" s="7" t="s">
        <v>933</v>
      </c>
      <c r="H735" s="7" t="s">
        <v>2</v>
      </c>
      <c r="I735" s="7" t="s">
        <v>12</v>
      </c>
      <c r="J735" s="7"/>
      <c r="K735" s="7"/>
      <c r="L735" s="7"/>
      <c r="M735" s="7"/>
      <c r="N735" s="7"/>
      <c r="O735" s="6">
        <f t="shared" si="56"/>
        <v>0</v>
      </c>
      <c r="P735" s="7">
        <f t="shared" si="57"/>
        <v>-32247</v>
      </c>
      <c r="Q735" s="6" t="str">
        <f t="shared" si="58"/>
        <v>0-2 Days Resolution</v>
      </c>
      <c r="R735" s="7" t="str">
        <f t="shared" si="55"/>
        <v>NON-JIRA</v>
      </c>
      <c r="S735" s="7"/>
      <c r="T735" s="7" t="s">
        <v>87</v>
      </c>
      <c r="U735" s="7" t="s">
        <v>49</v>
      </c>
      <c r="V735" s="7">
        <v>264984000000</v>
      </c>
      <c r="W735" s="7" t="s">
        <v>1893</v>
      </c>
      <c r="X735" s="8">
        <v>45146.517361111109</v>
      </c>
      <c r="Y735" s="7">
        <v>394443</v>
      </c>
      <c r="Z735" s="7" t="s">
        <v>50</v>
      </c>
      <c r="AA735" s="7" t="s">
        <v>1767</v>
      </c>
      <c r="AB735" s="7" t="s">
        <v>1768</v>
      </c>
      <c r="AC735" s="7"/>
      <c r="AD735" s="3" t="str">
        <f t="shared" si="59"/>
        <v>ABM_OFFICE DEPOT INC_394443</v>
      </c>
      <c r="AE735" s="7"/>
      <c r="AF735" s="7"/>
    </row>
    <row r="736" spans="1:32" x14ac:dyDescent="0.35">
      <c r="A736" s="6">
        <v>45146</v>
      </c>
      <c r="B736" s="6">
        <v>45146</v>
      </c>
      <c r="C736" s="7" t="s">
        <v>52</v>
      </c>
      <c r="D736" s="7" t="str">
        <f>VLOOKUP(C736,'Account Allocation'!B:K,10,0)</f>
        <v>Aditya Yadav</v>
      </c>
      <c r="E736" s="7" t="s">
        <v>651</v>
      </c>
      <c r="F736" s="7" t="s">
        <v>48</v>
      </c>
      <c r="G736" s="7" t="s">
        <v>934</v>
      </c>
      <c r="H736" s="7" t="s">
        <v>2</v>
      </c>
      <c r="I736" s="7" t="s">
        <v>12</v>
      </c>
      <c r="J736" s="7"/>
      <c r="K736" s="7"/>
      <c r="L736" s="7"/>
      <c r="M736" s="7"/>
      <c r="N736" s="7"/>
      <c r="O736" s="6">
        <f t="shared" si="56"/>
        <v>0</v>
      </c>
      <c r="P736" s="7">
        <f t="shared" si="57"/>
        <v>-32247</v>
      </c>
      <c r="Q736" s="6" t="str">
        <f t="shared" si="58"/>
        <v>0-2 Days Resolution</v>
      </c>
      <c r="R736" s="7" t="str">
        <f t="shared" si="55"/>
        <v>NON-JIRA</v>
      </c>
      <c r="S736" s="7"/>
      <c r="T736" s="7" t="s">
        <v>87</v>
      </c>
      <c r="U736" s="7" t="s">
        <v>49</v>
      </c>
      <c r="V736" s="7">
        <v>263321000000</v>
      </c>
      <c r="W736" s="7" t="s">
        <v>1894</v>
      </c>
      <c r="X736" s="8">
        <v>45146.517361111109</v>
      </c>
      <c r="Y736" s="7">
        <v>394443</v>
      </c>
      <c r="Z736" s="7" t="s">
        <v>50</v>
      </c>
      <c r="AA736" s="7" t="s">
        <v>1769</v>
      </c>
      <c r="AB736" s="7" t="s">
        <v>1770</v>
      </c>
      <c r="AC736" s="7"/>
      <c r="AD736" s="3" t="str">
        <f t="shared" si="59"/>
        <v>ABM_OFFICE DEPOT INC_394443</v>
      </c>
      <c r="AE736" s="7"/>
      <c r="AF736" s="7"/>
    </row>
    <row r="737" spans="1:32" x14ac:dyDescent="0.35">
      <c r="A737" s="6">
        <v>45146</v>
      </c>
      <c r="B737" s="6">
        <v>45146</v>
      </c>
      <c r="C737" s="7" t="s">
        <v>52</v>
      </c>
      <c r="D737" s="7" t="str">
        <f>VLOOKUP(C737,'Account Allocation'!B:K,10,0)</f>
        <v>Aditya Yadav</v>
      </c>
      <c r="E737" s="7" t="s">
        <v>652</v>
      </c>
      <c r="F737" s="7" t="s">
        <v>48</v>
      </c>
      <c r="G737" s="7" t="s">
        <v>935</v>
      </c>
      <c r="H737" s="7" t="s">
        <v>2</v>
      </c>
      <c r="I737" s="7" t="s">
        <v>12</v>
      </c>
      <c r="J737" s="7"/>
      <c r="K737" s="7"/>
      <c r="L737" s="7"/>
      <c r="M737" s="7"/>
      <c r="N737" s="7"/>
      <c r="O737" s="6">
        <f t="shared" si="56"/>
        <v>0</v>
      </c>
      <c r="P737" s="7">
        <f t="shared" si="57"/>
        <v>-32247</v>
      </c>
      <c r="Q737" s="6" t="str">
        <f t="shared" si="58"/>
        <v>0-2 Days Resolution</v>
      </c>
      <c r="R737" s="7" t="str">
        <f t="shared" si="55"/>
        <v>NON-JIRA</v>
      </c>
      <c r="S737" s="7"/>
      <c r="T737" s="7" t="s">
        <v>87</v>
      </c>
      <c r="U737" s="7" t="s">
        <v>49</v>
      </c>
      <c r="V737" s="7">
        <v>300026000000</v>
      </c>
      <c r="W737" s="7" t="s">
        <v>1895</v>
      </c>
      <c r="X737" s="8">
        <v>45146.517361111109</v>
      </c>
      <c r="Y737" s="7">
        <v>394443</v>
      </c>
      <c r="Z737" s="7" t="s">
        <v>50</v>
      </c>
      <c r="AA737" s="7" t="s">
        <v>1771</v>
      </c>
      <c r="AB737" s="7" t="s">
        <v>1772</v>
      </c>
      <c r="AC737" s="7"/>
      <c r="AD737" s="3" t="str">
        <f t="shared" si="59"/>
        <v>ABM_OFFICE DEPOT INC_394443</v>
      </c>
      <c r="AE737" s="7"/>
      <c r="AF737" s="7"/>
    </row>
    <row r="738" spans="1:32" x14ac:dyDescent="0.35">
      <c r="A738" s="6">
        <v>45146</v>
      </c>
      <c r="B738" s="6">
        <v>45146</v>
      </c>
      <c r="C738" s="7" t="s">
        <v>52</v>
      </c>
      <c r="D738" s="7" t="str">
        <f>VLOOKUP(C738,'Account Allocation'!B:K,10,0)</f>
        <v>Aditya Yadav</v>
      </c>
      <c r="E738" s="7" t="s">
        <v>653</v>
      </c>
      <c r="F738" s="7" t="s">
        <v>48</v>
      </c>
      <c r="G738" s="7" t="s">
        <v>936</v>
      </c>
      <c r="H738" s="7" t="s">
        <v>2</v>
      </c>
      <c r="I738" s="7" t="s">
        <v>12</v>
      </c>
      <c r="J738" s="7"/>
      <c r="K738" s="7"/>
      <c r="L738" s="7"/>
      <c r="M738" s="7"/>
      <c r="N738" s="7"/>
      <c r="O738" s="6">
        <f t="shared" si="56"/>
        <v>0</v>
      </c>
      <c r="P738" s="7">
        <f t="shared" si="57"/>
        <v>-32247</v>
      </c>
      <c r="Q738" s="6" t="str">
        <f t="shared" si="58"/>
        <v>0-2 Days Resolution</v>
      </c>
      <c r="R738" s="7" t="str">
        <f t="shared" si="55"/>
        <v>NON-JIRA</v>
      </c>
      <c r="S738" s="7"/>
      <c r="T738" s="7" t="s">
        <v>87</v>
      </c>
      <c r="U738" s="7" t="s">
        <v>49</v>
      </c>
      <c r="V738" s="7">
        <v>244808000000</v>
      </c>
      <c r="W738" s="7" t="s">
        <v>1891</v>
      </c>
      <c r="X738" s="8">
        <v>45146.518055555556</v>
      </c>
      <c r="Y738" s="7">
        <v>394443</v>
      </c>
      <c r="Z738" s="7" t="s">
        <v>50</v>
      </c>
      <c r="AA738" s="7" t="s">
        <v>1774</v>
      </c>
      <c r="AB738" s="7" t="s">
        <v>1775</v>
      </c>
      <c r="AC738" s="7"/>
      <c r="AD738" s="3" t="str">
        <f t="shared" si="59"/>
        <v>ABM_OFFICE DEPOT INC_394443</v>
      </c>
      <c r="AE738" s="7"/>
      <c r="AF738" s="7"/>
    </row>
    <row r="739" spans="1:32" x14ac:dyDescent="0.35">
      <c r="A739" s="6">
        <v>45146</v>
      </c>
      <c r="B739" s="6">
        <v>45146</v>
      </c>
      <c r="C739" s="7" t="s">
        <v>52</v>
      </c>
      <c r="D739" s="7" t="str">
        <f>VLOOKUP(C739,'Account Allocation'!B:K,10,0)</f>
        <v>Aditya Yadav</v>
      </c>
      <c r="E739" s="7" t="s">
        <v>654</v>
      </c>
      <c r="F739" s="7" t="s">
        <v>48</v>
      </c>
      <c r="G739" s="7" t="s">
        <v>937</v>
      </c>
      <c r="H739" s="7" t="s">
        <v>2</v>
      </c>
      <c r="I739" s="7" t="s">
        <v>12</v>
      </c>
      <c r="J739" s="7"/>
      <c r="K739" s="7"/>
      <c r="L739" s="7"/>
      <c r="M739" s="7"/>
      <c r="N739" s="7"/>
      <c r="O739" s="6">
        <f t="shared" si="56"/>
        <v>0</v>
      </c>
      <c r="P739" s="7">
        <f t="shared" si="57"/>
        <v>-32247</v>
      </c>
      <c r="Q739" s="6" t="str">
        <f t="shared" si="58"/>
        <v>0-2 Days Resolution</v>
      </c>
      <c r="R739" s="7" t="str">
        <f t="shared" si="55"/>
        <v>NON-JIRA</v>
      </c>
      <c r="S739" s="7"/>
      <c r="T739" s="7" t="s">
        <v>87</v>
      </c>
      <c r="U739" s="7" t="s">
        <v>49</v>
      </c>
      <c r="V739" s="7">
        <v>288988000000</v>
      </c>
      <c r="W739" s="7" t="s">
        <v>1896</v>
      </c>
      <c r="X739" s="8">
        <v>45146.518055555556</v>
      </c>
      <c r="Y739" s="7">
        <v>394443</v>
      </c>
      <c r="Z739" s="7" t="s">
        <v>50</v>
      </c>
      <c r="AA739" s="7" t="s">
        <v>1776</v>
      </c>
      <c r="AB739" s="7" t="s">
        <v>1777</v>
      </c>
      <c r="AC739" s="7"/>
      <c r="AD739" s="3" t="str">
        <f t="shared" si="59"/>
        <v>ABM_OFFICE DEPOT INC_394443</v>
      </c>
      <c r="AE739" s="7"/>
      <c r="AF739" s="7"/>
    </row>
    <row r="740" spans="1:32" x14ac:dyDescent="0.35">
      <c r="A740" s="6">
        <v>45146</v>
      </c>
      <c r="B740" s="6">
        <v>45146</v>
      </c>
      <c r="C740" s="7" t="s">
        <v>52</v>
      </c>
      <c r="D740" s="7" t="str">
        <f>VLOOKUP(C740,'Account Allocation'!B:K,10,0)</f>
        <v>Aditya Yadav</v>
      </c>
      <c r="E740" s="7" t="s">
        <v>655</v>
      </c>
      <c r="F740" s="7" t="s">
        <v>62</v>
      </c>
      <c r="G740" s="7" t="s">
        <v>938</v>
      </c>
      <c r="H740" s="7" t="s">
        <v>2</v>
      </c>
      <c r="I740" s="7" t="s">
        <v>12</v>
      </c>
      <c r="J740" s="7"/>
      <c r="K740" s="7"/>
      <c r="L740" s="7"/>
      <c r="M740" s="7"/>
      <c r="N740" s="7"/>
      <c r="O740" s="6">
        <f t="shared" si="56"/>
        <v>0</v>
      </c>
      <c r="P740" s="7">
        <f t="shared" si="57"/>
        <v>-32247</v>
      </c>
      <c r="Q740" s="6" t="str">
        <f t="shared" si="58"/>
        <v>0-2 Days Resolution</v>
      </c>
      <c r="R740" s="7" t="str">
        <f t="shared" si="55"/>
        <v>NON-JIRA</v>
      </c>
      <c r="S740" s="7"/>
      <c r="T740" s="7" t="s">
        <v>55</v>
      </c>
      <c r="U740" s="7" t="s">
        <v>49</v>
      </c>
      <c r="V740" s="7">
        <v>81889957</v>
      </c>
      <c r="W740" s="7" t="s">
        <v>1897</v>
      </c>
      <c r="X740" s="8">
        <v>45146.584722222222</v>
      </c>
      <c r="Y740" s="7">
        <v>455644</v>
      </c>
      <c r="Z740" s="7" t="s">
        <v>50</v>
      </c>
      <c r="AA740" s="7" t="s">
        <v>1779</v>
      </c>
      <c r="AB740" s="7" t="s">
        <v>1780</v>
      </c>
      <c r="AC740" s="7" t="s">
        <v>64</v>
      </c>
      <c r="AD740" s="3" t="str">
        <f t="shared" si="59"/>
        <v>ABM_WAXIE SANITARY SUPPLY_455644</v>
      </c>
      <c r="AE740" s="7"/>
      <c r="AF740" s="7"/>
    </row>
    <row r="741" spans="1:32" x14ac:dyDescent="0.35">
      <c r="A741" s="6">
        <v>45146</v>
      </c>
      <c r="B741" s="6">
        <v>45146</v>
      </c>
      <c r="C741" s="7" t="s">
        <v>52</v>
      </c>
      <c r="D741" s="7" t="str">
        <f>VLOOKUP(C741,'Account Allocation'!B:K,10,0)</f>
        <v>Aditya Yadav</v>
      </c>
      <c r="E741" s="7" t="s">
        <v>656</v>
      </c>
      <c r="F741" s="7" t="s">
        <v>62</v>
      </c>
      <c r="G741" s="7" t="s">
        <v>939</v>
      </c>
      <c r="H741" s="7" t="s">
        <v>2</v>
      </c>
      <c r="I741" s="7" t="s">
        <v>12</v>
      </c>
      <c r="J741" s="7"/>
      <c r="K741" s="7"/>
      <c r="L741" s="7"/>
      <c r="M741" s="7"/>
      <c r="N741" s="7"/>
      <c r="O741" s="6">
        <f t="shared" si="56"/>
        <v>0</v>
      </c>
      <c r="P741" s="7">
        <f t="shared" si="57"/>
        <v>-32247</v>
      </c>
      <c r="Q741" s="6" t="str">
        <f t="shared" si="58"/>
        <v>0-2 Days Resolution</v>
      </c>
      <c r="R741" s="7" t="str">
        <f t="shared" si="55"/>
        <v>NON-JIRA</v>
      </c>
      <c r="S741" s="7"/>
      <c r="T741" s="7" t="s">
        <v>55</v>
      </c>
      <c r="U741" s="7" t="s">
        <v>49</v>
      </c>
      <c r="V741" s="7">
        <v>81889956</v>
      </c>
      <c r="W741" s="7" t="s">
        <v>1898</v>
      </c>
      <c r="X741" s="8">
        <v>45146.585416666669</v>
      </c>
      <c r="Y741" s="7">
        <v>455644</v>
      </c>
      <c r="Z741" s="7" t="s">
        <v>50</v>
      </c>
      <c r="AA741" s="7" t="s">
        <v>1782</v>
      </c>
      <c r="AB741" s="7" t="s">
        <v>1783</v>
      </c>
      <c r="AC741" s="7" t="s">
        <v>64</v>
      </c>
      <c r="AD741" s="3" t="str">
        <f t="shared" si="59"/>
        <v>ABM_WAXIE SANITARY SUPPLY_455644</v>
      </c>
      <c r="AE741" s="7"/>
      <c r="AF741" s="7"/>
    </row>
    <row r="742" spans="1:32" x14ac:dyDescent="0.35">
      <c r="A742" s="6">
        <v>45146</v>
      </c>
      <c r="B742" s="6">
        <v>45146</v>
      </c>
      <c r="C742" s="7" t="s">
        <v>52</v>
      </c>
      <c r="D742" s="7" t="str">
        <f>VLOOKUP(C742,'Account Allocation'!B:K,10,0)</f>
        <v>Aditya Yadav</v>
      </c>
      <c r="E742" s="7" t="s">
        <v>657</v>
      </c>
      <c r="F742" s="7" t="s">
        <v>62</v>
      </c>
      <c r="G742" s="7" t="s">
        <v>940</v>
      </c>
      <c r="H742" s="7" t="s">
        <v>2</v>
      </c>
      <c r="I742" s="7" t="s">
        <v>12</v>
      </c>
      <c r="J742" s="7"/>
      <c r="K742" s="7"/>
      <c r="L742" s="7"/>
      <c r="M742" s="7"/>
      <c r="N742" s="7"/>
      <c r="O742" s="6">
        <f t="shared" si="56"/>
        <v>0</v>
      </c>
      <c r="P742" s="7">
        <f t="shared" si="57"/>
        <v>-32247</v>
      </c>
      <c r="Q742" s="6" t="str">
        <f t="shared" si="58"/>
        <v>0-2 Days Resolution</v>
      </c>
      <c r="R742" s="7" t="str">
        <f t="shared" si="55"/>
        <v>NON-JIRA</v>
      </c>
      <c r="S742" s="7"/>
      <c r="T742" s="7" t="s">
        <v>55</v>
      </c>
      <c r="U742" s="7" t="s">
        <v>49</v>
      </c>
      <c r="V742" s="7">
        <v>81889553</v>
      </c>
      <c r="W742" s="7" t="s">
        <v>1899</v>
      </c>
      <c r="X742" s="8">
        <v>45146.588194444441</v>
      </c>
      <c r="Y742" s="7">
        <v>455644</v>
      </c>
      <c r="Z742" s="7" t="s">
        <v>50</v>
      </c>
      <c r="AA742" s="7" t="s">
        <v>1785</v>
      </c>
      <c r="AB742" s="7" t="s">
        <v>1786</v>
      </c>
      <c r="AC742" s="7" t="s">
        <v>64</v>
      </c>
      <c r="AD742" s="3" t="str">
        <f t="shared" si="59"/>
        <v>ABM_WAXIE SANITARY SUPPLY_455644</v>
      </c>
      <c r="AE742" s="7"/>
      <c r="AF742" s="7"/>
    </row>
    <row r="743" spans="1:32" x14ac:dyDescent="0.35">
      <c r="A743" s="6">
        <v>45146</v>
      </c>
      <c r="B743" s="6">
        <v>45146</v>
      </c>
      <c r="C743" s="7" t="s">
        <v>52</v>
      </c>
      <c r="D743" s="7" t="str">
        <f>VLOOKUP(C743,'Account Allocation'!B:K,10,0)</f>
        <v>Aditya Yadav</v>
      </c>
      <c r="E743" s="7" t="s">
        <v>658</v>
      </c>
      <c r="F743" s="7" t="s">
        <v>48</v>
      </c>
      <c r="G743" s="7" t="s">
        <v>941</v>
      </c>
      <c r="H743" s="7" t="s">
        <v>2</v>
      </c>
      <c r="I743" s="7" t="s">
        <v>12</v>
      </c>
      <c r="J743" s="7"/>
      <c r="K743" s="7"/>
      <c r="L743" s="7"/>
      <c r="M743" s="7"/>
      <c r="N743" s="7"/>
      <c r="O743" s="6">
        <f t="shared" si="56"/>
        <v>0</v>
      </c>
      <c r="P743" s="7">
        <f t="shared" si="57"/>
        <v>-32247</v>
      </c>
      <c r="Q743" s="6" t="str">
        <f t="shared" si="58"/>
        <v>0-2 Days Resolution</v>
      </c>
      <c r="R743" s="7" t="str">
        <f t="shared" si="55"/>
        <v>NON-JIRA</v>
      </c>
      <c r="S743" s="7"/>
      <c r="T743" s="7" t="s">
        <v>90</v>
      </c>
      <c r="U743" s="7" t="s">
        <v>56</v>
      </c>
      <c r="V743" s="7">
        <v>918955641</v>
      </c>
      <c r="W743" s="7"/>
      <c r="X743" s="8">
        <v>45146.677777777775</v>
      </c>
      <c r="Y743" s="7">
        <v>418505</v>
      </c>
      <c r="Z743" s="7" t="s">
        <v>57</v>
      </c>
      <c r="AA743" s="7" t="s">
        <v>1788</v>
      </c>
      <c r="AB743" s="7" t="s">
        <v>1789</v>
      </c>
      <c r="AC743" s="7"/>
      <c r="AD743" s="3" t="str">
        <f t="shared" si="59"/>
        <v>ABM_TENNANT SALES &amp; SERVICE CO._418505</v>
      </c>
      <c r="AE743" s="7"/>
      <c r="AF743" s="7"/>
    </row>
    <row r="744" spans="1:32" x14ac:dyDescent="0.35">
      <c r="A744" s="6">
        <v>45146</v>
      </c>
      <c r="B744" s="6">
        <v>45146</v>
      </c>
      <c r="C744" s="7" t="s">
        <v>52</v>
      </c>
      <c r="D744" s="7" t="str">
        <f>VLOOKUP(C744,'Account Allocation'!B:K,10,0)</f>
        <v>Aditya Yadav</v>
      </c>
      <c r="E744" s="7" t="s">
        <v>659</v>
      </c>
      <c r="F744" s="7" t="s">
        <v>48</v>
      </c>
      <c r="G744" s="7" t="s">
        <v>942</v>
      </c>
      <c r="H744" s="7" t="s">
        <v>2</v>
      </c>
      <c r="I744" s="7" t="s">
        <v>12</v>
      </c>
      <c r="J744" s="7"/>
      <c r="K744" s="7"/>
      <c r="L744" s="7"/>
      <c r="M744" s="7"/>
      <c r="N744" s="7"/>
      <c r="O744" s="6">
        <f t="shared" si="56"/>
        <v>0</v>
      </c>
      <c r="P744" s="7">
        <f t="shared" si="57"/>
        <v>-32247</v>
      </c>
      <c r="Q744" s="6" t="str">
        <f t="shared" si="58"/>
        <v>0-2 Days Resolution</v>
      </c>
      <c r="R744" s="7" t="str">
        <f t="shared" si="55"/>
        <v>NON-JIRA</v>
      </c>
      <c r="S744" s="7"/>
      <c r="T744" s="7" t="s">
        <v>90</v>
      </c>
      <c r="U744" s="7" t="s">
        <v>56</v>
      </c>
      <c r="V744" s="7">
        <v>918969069</v>
      </c>
      <c r="W744" s="7"/>
      <c r="X744" s="8">
        <v>45146.678472222222</v>
      </c>
      <c r="Y744" s="7">
        <v>418505</v>
      </c>
      <c r="Z744" s="7" t="s">
        <v>57</v>
      </c>
      <c r="AA744" s="7" t="s">
        <v>1791</v>
      </c>
      <c r="AB744" s="7" t="s">
        <v>1792</v>
      </c>
      <c r="AC744" s="7"/>
      <c r="AD744" s="3" t="str">
        <f t="shared" si="59"/>
        <v>ABM_TENNANT SALES &amp; SERVICE CO._418505</v>
      </c>
      <c r="AE744" s="7"/>
      <c r="AF744" s="7"/>
    </row>
    <row r="745" spans="1:32" x14ac:dyDescent="0.35">
      <c r="A745" s="6">
        <v>45146</v>
      </c>
      <c r="B745" s="6">
        <v>45146</v>
      </c>
      <c r="C745" s="7" t="s">
        <v>52</v>
      </c>
      <c r="D745" s="7" t="str">
        <f>VLOOKUP(C745,'Account Allocation'!B:K,10,0)</f>
        <v>Aditya Yadav</v>
      </c>
      <c r="E745" s="7" t="s">
        <v>658</v>
      </c>
      <c r="F745" s="7" t="s">
        <v>48</v>
      </c>
      <c r="G745" s="7" t="s">
        <v>941</v>
      </c>
      <c r="H745" s="7" t="s">
        <v>2</v>
      </c>
      <c r="I745" s="7" t="s">
        <v>12</v>
      </c>
      <c r="J745" s="7"/>
      <c r="K745" s="7"/>
      <c r="L745" s="7"/>
      <c r="M745" s="7"/>
      <c r="N745" s="7"/>
      <c r="O745" s="6">
        <f t="shared" si="56"/>
        <v>0</v>
      </c>
      <c r="P745" s="7">
        <f t="shared" si="57"/>
        <v>-32247</v>
      </c>
      <c r="Q745" s="6" t="str">
        <f t="shared" si="58"/>
        <v>0-2 Days Resolution</v>
      </c>
      <c r="R745" s="7" t="str">
        <f t="shared" si="55"/>
        <v>NON-JIRA</v>
      </c>
      <c r="S745" s="7"/>
      <c r="T745" s="7" t="s">
        <v>90</v>
      </c>
      <c r="U745" s="7" t="s">
        <v>56</v>
      </c>
      <c r="V745" s="7">
        <v>918955641</v>
      </c>
      <c r="W745" s="7"/>
      <c r="X745" s="8">
        <v>45146.682638888888</v>
      </c>
      <c r="Y745" s="7">
        <v>418505</v>
      </c>
      <c r="Z745" s="7" t="s">
        <v>57</v>
      </c>
      <c r="AA745" s="7" t="s">
        <v>1820</v>
      </c>
      <c r="AB745" s="7" t="s">
        <v>1821</v>
      </c>
      <c r="AC745" s="7"/>
      <c r="AD745" s="3" t="str">
        <f t="shared" si="59"/>
        <v>ABM_TENNANT SALES &amp; SERVICE CO._418505</v>
      </c>
      <c r="AE745" s="7"/>
      <c r="AF745" s="7"/>
    </row>
    <row r="746" spans="1:32" x14ac:dyDescent="0.35">
      <c r="A746" s="6">
        <v>45146</v>
      </c>
      <c r="B746" s="6">
        <v>45146</v>
      </c>
      <c r="C746" s="7" t="s">
        <v>52</v>
      </c>
      <c r="D746" s="7" t="str">
        <f>VLOOKUP(C746,'Account Allocation'!B:K,10,0)</f>
        <v>Aditya Yadav</v>
      </c>
      <c r="E746" s="7" t="s">
        <v>660</v>
      </c>
      <c r="F746" s="7" t="s">
        <v>48</v>
      </c>
      <c r="G746" s="7" t="s">
        <v>943</v>
      </c>
      <c r="H746" s="7" t="s">
        <v>2</v>
      </c>
      <c r="I746" s="7" t="s">
        <v>12</v>
      </c>
      <c r="J746" s="7"/>
      <c r="K746" s="7"/>
      <c r="L746" s="7"/>
      <c r="M746" s="7"/>
      <c r="N746" s="7"/>
      <c r="O746" s="6">
        <f t="shared" si="56"/>
        <v>0</v>
      </c>
      <c r="P746" s="7">
        <f t="shared" si="57"/>
        <v>-32247</v>
      </c>
      <c r="Q746" s="6" t="str">
        <f t="shared" si="58"/>
        <v>0-2 Days Resolution</v>
      </c>
      <c r="R746" s="7" t="str">
        <f t="shared" si="55"/>
        <v>NON-JIRA</v>
      </c>
      <c r="S746" s="7"/>
      <c r="T746" s="7" t="s">
        <v>90</v>
      </c>
      <c r="U746" s="7" t="s">
        <v>49</v>
      </c>
      <c r="V746" s="7">
        <v>919723812</v>
      </c>
      <c r="W746" s="7" t="s">
        <v>1900</v>
      </c>
      <c r="X746" s="8">
        <v>45146.695833333331</v>
      </c>
      <c r="Y746" s="7">
        <v>418505</v>
      </c>
      <c r="Z746" s="7" t="s">
        <v>50</v>
      </c>
      <c r="AA746" s="7" t="s">
        <v>1794</v>
      </c>
      <c r="AB746" s="7" t="s">
        <v>1795</v>
      </c>
      <c r="AC746" s="7"/>
      <c r="AD746" s="3" t="str">
        <f t="shared" si="59"/>
        <v>ABM_TENNANT SALES &amp; SERVICE CO._418505</v>
      </c>
      <c r="AE746" s="7"/>
      <c r="AF746" s="7"/>
    </row>
    <row r="747" spans="1:32" x14ac:dyDescent="0.35">
      <c r="A747" s="6">
        <v>45146</v>
      </c>
      <c r="B747" s="6">
        <v>45146</v>
      </c>
      <c r="C747" s="7" t="s">
        <v>52</v>
      </c>
      <c r="D747" s="7" t="str">
        <f>VLOOKUP(C747,'Account Allocation'!B:K,10,0)</f>
        <v>Aditya Yadav</v>
      </c>
      <c r="E747" s="7" t="s">
        <v>660</v>
      </c>
      <c r="F747" s="7" t="s">
        <v>48</v>
      </c>
      <c r="G747" s="7" t="s">
        <v>943</v>
      </c>
      <c r="H747" s="7" t="s">
        <v>2</v>
      </c>
      <c r="I747" s="7" t="s">
        <v>12</v>
      </c>
      <c r="J747" s="7"/>
      <c r="K747" s="7"/>
      <c r="L747" s="7"/>
      <c r="M747" s="7"/>
      <c r="N747" s="7"/>
      <c r="O747" s="6">
        <f t="shared" si="56"/>
        <v>0</v>
      </c>
      <c r="P747" s="7">
        <f t="shared" si="57"/>
        <v>-32247</v>
      </c>
      <c r="Q747" s="6" t="str">
        <f t="shared" si="58"/>
        <v>0-2 Days Resolution</v>
      </c>
      <c r="R747" s="7" t="str">
        <f t="shared" si="55"/>
        <v>NON-JIRA</v>
      </c>
      <c r="S747" s="7"/>
      <c r="T747" s="7" t="s">
        <v>90</v>
      </c>
      <c r="U747" s="7" t="s">
        <v>49</v>
      </c>
      <c r="V747" s="7">
        <v>919723812</v>
      </c>
      <c r="W747" s="7" t="s">
        <v>1900</v>
      </c>
      <c r="X747" s="8">
        <v>45146.695833333331</v>
      </c>
      <c r="Y747" s="7">
        <v>418505</v>
      </c>
      <c r="Z747" s="7" t="s">
        <v>50</v>
      </c>
      <c r="AA747" s="7" t="s">
        <v>1822</v>
      </c>
      <c r="AB747" s="7" t="s">
        <v>1823</v>
      </c>
      <c r="AC747" s="7"/>
      <c r="AD747" s="3" t="str">
        <f t="shared" si="59"/>
        <v>ABM_TENNANT SALES &amp; SERVICE CO._418505</v>
      </c>
      <c r="AE747" s="7"/>
      <c r="AF747" s="7"/>
    </row>
    <row r="748" spans="1:32" x14ac:dyDescent="0.35">
      <c r="A748" s="6">
        <v>45146</v>
      </c>
      <c r="B748" s="6">
        <v>45146</v>
      </c>
      <c r="C748" s="7" t="s">
        <v>52</v>
      </c>
      <c r="D748" s="7" t="str">
        <f>VLOOKUP(C748,'Account Allocation'!B:K,10,0)</f>
        <v>Aditya Yadav</v>
      </c>
      <c r="E748" s="7" t="s">
        <v>661</v>
      </c>
      <c r="F748" s="7" t="s">
        <v>48</v>
      </c>
      <c r="G748" s="7" t="s">
        <v>944</v>
      </c>
      <c r="H748" s="7" t="s">
        <v>2</v>
      </c>
      <c r="I748" s="7" t="s">
        <v>12</v>
      </c>
      <c r="J748" s="7"/>
      <c r="K748" s="7"/>
      <c r="L748" s="7"/>
      <c r="M748" s="7"/>
      <c r="N748" s="7"/>
      <c r="O748" s="6">
        <f t="shared" si="56"/>
        <v>0</v>
      </c>
      <c r="P748" s="7">
        <f t="shared" si="57"/>
        <v>-32247</v>
      </c>
      <c r="Q748" s="6" t="str">
        <f t="shared" si="58"/>
        <v>0-2 Days Resolution</v>
      </c>
      <c r="R748" s="7" t="str">
        <f t="shared" si="55"/>
        <v>NON-JIRA</v>
      </c>
      <c r="S748" s="7"/>
      <c r="T748" s="7" t="s">
        <v>1058</v>
      </c>
      <c r="U748" s="7" t="s">
        <v>56</v>
      </c>
      <c r="V748" s="7" t="s">
        <v>1113</v>
      </c>
      <c r="W748" s="7"/>
      <c r="X748" s="8">
        <v>45146.70416666667</v>
      </c>
      <c r="Y748" s="7">
        <v>455688</v>
      </c>
      <c r="Z748" s="7" t="s">
        <v>57</v>
      </c>
      <c r="AA748" s="7" t="s">
        <v>1797</v>
      </c>
      <c r="AB748" s="7" t="s">
        <v>1798</v>
      </c>
      <c r="AC748" s="7"/>
      <c r="AD748" s="3" t="str">
        <f t="shared" si="59"/>
        <v>ABM_LOWES_455688</v>
      </c>
      <c r="AE748" s="7"/>
      <c r="AF748" s="7"/>
    </row>
    <row r="749" spans="1:32" x14ac:dyDescent="0.35">
      <c r="A749" s="6">
        <v>45146</v>
      </c>
      <c r="B749" s="6">
        <v>45146</v>
      </c>
      <c r="C749" s="7" t="s">
        <v>52</v>
      </c>
      <c r="D749" s="7" t="str">
        <f>VLOOKUP(C749,'Account Allocation'!B:K,10,0)</f>
        <v>Aditya Yadav</v>
      </c>
      <c r="E749" s="7" t="s">
        <v>662</v>
      </c>
      <c r="F749" s="7" t="s">
        <v>48</v>
      </c>
      <c r="G749" s="7" t="s">
        <v>944</v>
      </c>
      <c r="H749" s="7" t="s">
        <v>2</v>
      </c>
      <c r="I749" s="7" t="s">
        <v>12</v>
      </c>
      <c r="J749" s="7"/>
      <c r="K749" s="7"/>
      <c r="L749" s="7"/>
      <c r="M749" s="7"/>
      <c r="N749" s="7"/>
      <c r="O749" s="6">
        <f t="shared" si="56"/>
        <v>0</v>
      </c>
      <c r="P749" s="7">
        <f t="shared" si="57"/>
        <v>-32247</v>
      </c>
      <c r="Q749" s="6" t="str">
        <f t="shared" si="58"/>
        <v>0-2 Days Resolution</v>
      </c>
      <c r="R749" s="7" t="str">
        <f t="shared" si="55"/>
        <v>NON-JIRA</v>
      </c>
      <c r="S749" s="7"/>
      <c r="T749" s="7" t="s">
        <v>1058</v>
      </c>
      <c r="U749" s="7" t="s">
        <v>56</v>
      </c>
      <c r="V749" s="7" t="s">
        <v>1114</v>
      </c>
      <c r="W749" s="7"/>
      <c r="X749" s="8">
        <v>45146.706944444442</v>
      </c>
      <c r="Y749" s="7">
        <v>455688</v>
      </c>
      <c r="Z749" s="7" t="s">
        <v>57</v>
      </c>
      <c r="AA749" s="7" t="s">
        <v>1800</v>
      </c>
      <c r="AB749" s="7" t="s">
        <v>1801</v>
      </c>
      <c r="AC749" s="7"/>
      <c r="AD749" s="3" t="str">
        <f t="shared" si="59"/>
        <v>ABM_LOWES_455688</v>
      </c>
      <c r="AE749" s="7"/>
      <c r="AF749" s="7"/>
    </row>
    <row r="750" spans="1:32" x14ac:dyDescent="0.35">
      <c r="A750" s="6">
        <v>45146</v>
      </c>
      <c r="B750" s="6">
        <v>45146</v>
      </c>
      <c r="C750" s="7" t="s">
        <v>52</v>
      </c>
      <c r="D750" s="7" t="str">
        <f>VLOOKUP(C750,'Account Allocation'!B:K,10,0)</f>
        <v>Aditya Yadav</v>
      </c>
      <c r="E750" s="7" t="s">
        <v>663</v>
      </c>
      <c r="F750" s="7" t="s">
        <v>48</v>
      </c>
      <c r="G750" s="7" t="s">
        <v>944</v>
      </c>
      <c r="H750" s="7" t="s">
        <v>2</v>
      </c>
      <c r="I750" s="7" t="s">
        <v>12</v>
      </c>
      <c r="J750" s="7"/>
      <c r="K750" s="7"/>
      <c r="L750" s="7"/>
      <c r="M750" s="7"/>
      <c r="N750" s="7"/>
      <c r="O750" s="6">
        <f t="shared" si="56"/>
        <v>0</v>
      </c>
      <c r="P750" s="7">
        <f t="shared" si="57"/>
        <v>-32247</v>
      </c>
      <c r="Q750" s="6" t="str">
        <f t="shared" si="58"/>
        <v>0-2 Days Resolution</v>
      </c>
      <c r="R750" s="7" t="str">
        <f t="shared" si="55"/>
        <v>NON-JIRA</v>
      </c>
      <c r="S750" s="7"/>
      <c r="T750" s="7" t="s">
        <v>1058</v>
      </c>
      <c r="U750" s="7" t="s">
        <v>56</v>
      </c>
      <c r="V750" s="7" t="s">
        <v>1115</v>
      </c>
      <c r="W750" s="7"/>
      <c r="X750" s="8">
        <v>45146.718055555553</v>
      </c>
      <c r="Y750" s="7">
        <v>455688</v>
      </c>
      <c r="Z750" s="7" t="s">
        <v>57</v>
      </c>
      <c r="AA750" s="7" t="s">
        <v>1803</v>
      </c>
      <c r="AB750" s="7" t="s">
        <v>1804</v>
      </c>
      <c r="AC750" s="7"/>
      <c r="AD750" s="3" t="str">
        <f t="shared" si="59"/>
        <v>ABM_LOWES_455688</v>
      </c>
      <c r="AE750" s="7"/>
      <c r="AF750" s="7"/>
    </row>
    <row r="751" spans="1:32" x14ac:dyDescent="0.35">
      <c r="A751" s="6">
        <v>45146</v>
      </c>
      <c r="B751" s="6">
        <v>45146</v>
      </c>
      <c r="C751" s="7" t="s">
        <v>52</v>
      </c>
      <c r="D751" s="7" t="str">
        <f>VLOOKUP(C751,'Account Allocation'!B:K,10,0)</f>
        <v>Aditya Yadav</v>
      </c>
      <c r="E751" s="7" t="s">
        <v>664</v>
      </c>
      <c r="F751" s="7" t="s">
        <v>48</v>
      </c>
      <c r="G751" s="7" t="s">
        <v>945</v>
      </c>
      <c r="H751" s="7" t="s">
        <v>2</v>
      </c>
      <c r="I751" s="7" t="s">
        <v>12</v>
      </c>
      <c r="J751" s="7"/>
      <c r="K751" s="7"/>
      <c r="L751" s="7"/>
      <c r="M751" s="7"/>
      <c r="N751" s="7"/>
      <c r="O751" s="6">
        <f t="shared" si="56"/>
        <v>0</v>
      </c>
      <c r="P751" s="7">
        <f t="shared" si="57"/>
        <v>-32247</v>
      </c>
      <c r="Q751" s="6" t="str">
        <f t="shared" si="58"/>
        <v>0-2 Days Resolution</v>
      </c>
      <c r="R751" s="7" t="str">
        <f t="shared" si="55"/>
        <v>NON-JIRA</v>
      </c>
      <c r="S751" s="7"/>
      <c r="T751" s="7" t="s">
        <v>1058</v>
      </c>
      <c r="U751" s="7" t="s">
        <v>56</v>
      </c>
      <c r="V751" s="7" t="s">
        <v>1116</v>
      </c>
      <c r="W751" s="7"/>
      <c r="X751" s="8">
        <v>45146.726388888892</v>
      </c>
      <c r="Y751" s="7">
        <v>455688</v>
      </c>
      <c r="Z751" s="7" t="s">
        <v>57</v>
      </c>
      <c r="AA751" s="7" t="s">
        <v>1806</v>
      </c>
      <c r="AB751" s="7" t="s">
        <v>1807</v>
      </c>
      <c r="AC751" s="7"/>
      <c r="AD751" s="3" t="str">
        <f t="shared" si="59"/>
        <v>ABM_LOWES_455688</v>
      </c>
      <c r="AE751" s="7"/>
      <c r="AF751" s="7"/>
    </row>
    <row r="752" spans="1:32" x14ac:dyDescent="0.35">
      <c r="A752" s="6">
        <v>45146</v>
      </c>
      <c r="B752" s="6">
        <v>45146</v>
      </c>
      <c r="C752" s="7" t="s">
        <v>52</v>
      </c>
      <c r="D752" s="7" t="str">
        <f>VLOOKUP(C752,'Account Allocation'!B:K,10,0)</f>
        <v>Aditya Yadav</v>
      </c>
      <c r="E752" s="7" t="s">
        <v>665</v>
      </c>
      <c r="F752" s="7" t="s">
        <v>48</v>
      </c>
      <c r="G752" s="7" t="s">
        <v>946</v>
      </c>
      <c r="H752" s="7" t="s">
        <v>2</v>
      </c>
      <c r="I752" s="7" t="s">
        <v>12</v>
      </c>
      <c r="J752" s="7"/>
      <c r="K752" s="7"/>
      <c r="L752" s="7"/>
      <c r="M752" s="7"/>
      <c r="N752" s="7"/>
      <c r="O752" s="6">
        <f t="shared" si="56"/>
        <v>0</v>
      </c>
      <c r="P752" s="7">
        <f t="shared" si="57"/>
        <v>-32247</v>
      </c>
      <c r="Q752" s="6" t="str">
        <f t="shared" si="58"/>
        <v>0-2 Days Resolution</v>
      </c>
      <c r="R752" s="7" t="str">
        <f t="shared" si="55"/>
        <v>NON-JIRA</v>
      </c>
      <c r="S752" s="7"/>
      <c r="T752" s="7" t="s">
        <v>77</v>
      </c>
      <c r="U752" s="7" t="s">
        <v>49</v>
      </c>
      <c r="V752" s="7">
        <v>4055252</v>
      </c>
      <c r="W752" s="7"/>
      <c r="X752" s="8">
        <v>45146.748611111114</v>
      </c>
      <c r="Y752" s="7">
        <v>455641</v>
      </c>
      <c r="Z752" s="7" t="s">
        <v>50</v>
      </c>
      <c r="AA752" s="7" t="s">
        <v>1809</v>
      </c>
      <c r="AB752" s="7" t="s">
        <v>1810</v>
      </c>
      <c r="AC752" s="7"/>
      <c r="AD752" s="3" t="str">
        <f t="shared" si="59"/>
        <v>ABM_S FREEDMAN &amp; SONS INC_455641</v>
      </c>
      <c r="AE752" s="7"/>
      <c r="AF752" s="7"/>
    </row>
    <row r="753" spans="1:32" x14ac:dyDescent="0.35">
      <c r="A753" s="6">
        <v>45146</v>
      </c>
      <c r="B753" s="6">
        <v>45146</v>
      </c>
      <c r="C753" s="7" t="s">
        <v>59</v>
      </c>
      <c r="D753" s="7" t="str">
        <f>VLOOKUP(C753,'Account Allocation'!B:K,10,0)</f>
        <v>Omkar Sagavekar</v>
      </c>
      <c r="E753" s="7" t="s">
        <v>629</v>
      </c>
      <c r="F753" s="7" t="s">
        <v>48</v>
      </c>
      <c r="G753" s="7" t="s">
        <v>914</v>
      </c>
      <c r="H753" s="7" t="s">
        <v>2</v>
      </c>
      <c r="I753" s="7" t="s">
        <v>12</v>
      </c>
      <c r="J753" s="7"/>
      <c r="K753" s="7"/>
      <c r="L753" s="7"/>
      <c r="M753" s="7"/>
      <c r="N753" s="7"/>
      <c r="O753" s="6">
        <f t="shared" si="56"/>
        <v>0</v>
      </c>
      <c r="P753" s="7">
        <f t="shared" si="57"/>
        <v>-32247</v>
      </c>
      <c r="Q753" s="6" t="str">
        <f t="shared" si="58"/>
        <v>0-2 Days Resolution</v>
      </c>
      <c r="R753" s="7" t="str">
        <f t="shared" si="55"/>
        <v>NON-JIRA</v>
      </c>
      <c r="S753" s="7"/>
      <c r="T753" s="7" t="s">
        <v>61</v>
      </c>
      <c r="U753" s="7" t="s">
        <v>49</v>
      </c>
      <c r="V753" s="7" t="s">
        <v>1081</v>
      </c>
      <c r="W753" s="7"/>
      <c r="X753" s="8">
        <v>45145.920138888891</v>
      </c>
      <c r="Y753" s="7">
        <v>540498</v>
      </c>
      <c r="Z753" s="7" t="s">
        <v>50</v>
      </c>
      <c r="AA753" s="7" t="s">
        <v>1710</v>
      </c>
      <c r="AB753" s="7" t="s">
        <v>1711</v>
      </c>
      <c r="AC753" s="7"/>
      <c r="AD753" s="3" t="str">
        <f t="shared" si="59"/>
        <v>Ecolab_ZORCH INTERNATIONAL, INC._540498</v>
      </c>
      <c r="AE753" s="7"/>
      <c r="AF753" s="7"/>
    </row>
    <row r="754" spans="1:32" x14ac:dyDescent="0.35">
      <c r="A754" s="6">
        <v>45146</v>
      </c>
      <c r="B754" s="6">
        <v>45146</v>
      </c>
      <c r="C754" s="7" t="s">
        <v>59</v>
      </c>
      <c r="D754" s="7" t="str">
        <f>VLOOKUP(C754,'Account Allocation'!B:K,10,0)</f>
        <v>Omkar Sagavekar</v>
      </c>
      <c r="E754" s="7" t="s">
        <v>628</v>
      </c>
      <c r="F754" s="7" t="s">
        <v>48</v>
      </c>
      <c r="G754" s="7" t="s">
        <v>913</v>
      </c>
      <c r="H754" s="7" t="s">
        <v>2</v>
      </c>
      <c r="I754" s="7" t="s">
        <v>12</v>
      </c>
      <c r="J754" s="7"/>
      <c r="K754" s="7"/>
      <c r="L754" s="7"/>
      <c r="M754" s="7"/>
      <c r="N754" s="7"/>
      <c r="O754" s="6">
        <f t="shared" si="56"/>
        <v>0</v>
      </c>
      <c r="P754" s="7">
        <f t="shared" si="57"/>
        <v>-32247</v>
      </c>
      <c r="Q754" s="6" t="str">
        <f t="shared" si="58"/>
        <v>0-2 Days Resolution</v>
      </c>
      <c r="R754" s="7" t="str">
        <f t="shared" si="55"/>
        <v>NON-JIRA</v>
      </c>
      <c r="S754" s="7"/>
      <c r="T754" s="7" t="s">
        <v>110</v>
      </c>
      <c r="U754" s="7" t="s">
        <v>49</v>
      </c>
      <c r="V754" s="7">
        <v>8813673344</v>
      </c>
      <c r="W754" s="7" t="s">
        <v>1824</v>
      </c>
      <c r="X754" s="8">
        <v>45146.06527777778</v>
      </c>
      <c r="Y754" s="7">
        <v>540495</v>
      </c>
      <c r="Z754" s="7" t="s">
        <v>50</v>
      </c>
      <c r="AA754" s="7" t="s">
        <v>1707</v>
      </c>
      <c r="AB754" s="7" t="s">
        <v>1708</v>
      </c>
      <c r="AC754" s="7"/>
      <c r="AD754" s="3" t="str">
        <f t="shared" si="59"/>
        <v>Ecolab_VWR INTERNATIONAL LLC - USA_540495</v>
      </c>
      <c r="AE754" s="7"/>
      <c r="AF754" s="7"/>
    </row>
    <row r="755" spans="1:32" x14ac:dyDescent="0.35">
      <c r="A755" s="6">
        <v>45146</v>
      </c>
      <c r="B755" s="6">
        <v>45146</v>
      </c>
      <c r="C755" s="7" t="s">
        <v>59</v>
      </c>
      <c r="D755" s="7" t="str">
        <f>VLOOKUP(C755,'Account Allocation'!B:K,10,0)</f>
        <v>Omkar Sagavekar</v>
      </c>
      <c r="E755" s="7" t="s">
        <v>666</v>
      </c>
      <c r="F755" s="7" t="s">
        <v>48</v>
      </c>
      <c r="G755" s="7" t="s">
        <v>947</v>
      </c>
      <c r="H755" s="7" t="s">
        <v>2</v>
      </c>
      <c r="I755" s="7" t="s">
        <v>12</v>
      </c>
      <c r="J755" s="7"/>
      <c r="K755" s="7"/>
      <c r="L755" s="7"/>
      <c r="M755" s="7"/>
      <c r="N755" s="7"/>
      <c r="O755" s="6">
        <f t="shared" si="56"/>
        <v>0</v>
      </c>
      <c r="P755" s="7">
        <f t="shared" si="57"/>
        <v>-32247</v>
      </c>
      <c r="Q755" s="6" t="str">
        <f t="shared" si="58"/>
        <v>0-2 Days Resolution</v>
      </c>
      <c r="R755" s="7" t="str">
        <f t="shared" si="55"/>
        <v>NON-JIRA</v>
      </c>
      <c r="S755" s="7"/>
      <c r="T755" s="7" t="s">
        <v>88</v>
      </c>
      <c r="U755" s="7" t="s">
        <v>49</v>
      </c>
      <c r="V755" s="7">
        <v>925610484</v>
      </c>
      <c r="W755" s="7" t="s">
        <v>1901</v>
      </c>
      <c r="X755" s="8">
        <v>45146.490277777775</v>
      </c>
      <c r="Y755" s="7">
        <v>540487</v>
      </c>
      <c r="Z755" s="7" t="s">
        <v>50</v>
      </c>
      <c r="AA755" s="7" t="s">
        <v>1812</v>
      </c>
      <c r="AB755" s="7" t="s">
        <v>1813</v>
      </c>
      <c r="AC755" s="7"/>
      <c r="AD755" s="3" t="str">
        <f t="shared" si="59"/>
        <v>Ecolab_INSIGHT DIRECT USA_540487</v>
      </c>
      <c r="AE755" s="7"/>
      <c r="AF755" s="7"/>
    </row>
    <row r="756" spans="1:32" x14ac:dyDescent="0.35">
      <c r="A756" s="6">
        <v>45146</v>
      </c>
      <c r="B756" s="6">
        <v>45146</v>
      </c>
      <c r="C756" s="7" t="s">
        <v>59</v>
      </c>
      <c r="D756" s="7" t="str">
        <f>VLOOKUP(C756,'Account Allocation'!B:K,10,0)</f>
        <v>Omkar Sagavekar</v>
      </c>
      <c r="E756" s="7" t="s">
        <v>630</v>
      </c>
      <c r="F756" s="7" t="s">
        <v>48</v>
      </c>
      <c r="G756" s="7" t="s">
        <v>915</v>
      </c>
      <c r="H756" s="7" t="s">
        <v>2</v>
      </c>
      <c r="I756" s="7" t="s">
        <v>12</v>
      </c>
      <c r="J756" s="7"/>
      <c r="K756" s="7"/>
      <c r="L756" s="7"/>
      <c r="M756" s="7"/>
      <c r="N756" s="7"/>
      <c r="O756" s="6">
        <f t="shared" si="56"/>
        <v>0</v>
      </c>
      <c r="P756" s="7">
        <f t="shared" si="57"/>
        <v>-32247</v>
      </c>
      <c r="Q756" s="6" t="str">
        <f t="shared" si="58"/>
        <v>0-2 Days Resolution</v>
      </c>
      <c r="R756" s="7" t="str">
        <f t="shared" si="55"/>
        <v>NON-JIRA</v>
      </c>
      <c r="S756" s="7"/>
      <c r="T756" s="7" t="s">
        <v>65</v>
      </c>
      <c r="U756" s="7" t="s">
        <v>49</v>
      </c>
      <c r="V756" s="7">
        <v>9795433938</v>
      </c>
      <c r="W756" s="7" t="s">
        <v>1827</v>
      </c>
      <c r="X756" s="8">
        <v>45146.334027777775</v>
      </c>
      <c r="Y756" s="7">
        <v>540492</v>
      </c>
      <c r="Z756" s="7" t="s">
        <v>50</v>
      </c>
      <c r="AA756" s="7" t="s">
        <v>1712</v>
      </c>
      <c r="AB756" s="7" t="s">
        <v>1713</v>
      </c>
      <c r="AC756" s="7"/>
      <c r="AD756" s="3" t="str">
        <f t="shared" si="59"/>
        <v>Ecolab_GRAINGER_540492</v>
      </c>
      <c r="AE756" s="7"/>
      <c r="AF756" s="7"/>
    </row>
    <row r="757" spans="1:32" x14ac:dyDescent="0.35">
      <c r="A757" s="6">
        <v>45146</v>
      </c>
      <c r="B757" s="6">
        <v>45146</v>
      </c>
      <c r="C757" s="7" t="s">
        <v>66</v>
      </c>
      <c r="D757" s="7" t="str">
        <f>VLOOKUP(C757,'Account Allocation'!B:K,10,0)</f>
        <v>Omkar Sagavekar</v>
      </c>
      <c r="E757" s="7" t="s">
        <v>631</v>
      </c>
      <c r="F757" s="7" t="s">
        <v>48</v>
      </c>
      <c r="G757" s="7" t="s">
        <v>916</v>
      </c>
      <c r="H757" s="7" t="s">
        <v>2</v>
      </c>
      <c r="I757" s="7" t="s">
        <v>12</v>
      </c>
      <c r="J757" s="7"/>
      <c r="K757" s="7"/>
      <c r="L757" s="7"/>
      <c r="M757" s="7"/>
      <c r="N757" s="7"/>
      <c r="O757" s="6">
        <f t="shared" si="56"/>
        <v>0</v>
      </c>
      <c r="P757" s="7">
        <f t="shared" si="57"/>
        <v>-32247</v>
      </c>
      <c r="Q757" s="6" t="str">
        <f t="shared" si="58"/>
        <v>0-2 Days Resolution</v>
      </c>
      <c r="R757" s="7" t="str">
        <f t="shared" si="55"/>
        <v>NON-JIRA</v>
      </c>
      <c r="S757" s="7"/>
      <c r="T757" s="7" t="s">
        <v>67</v>
      </c>
      <c r="U757" s="7" t="s">
        <v>56</v>
      </c>
      <c r="V757" s="7" t="s">
        <v>1083</v>
      </c>
      <c r="W757" s="7"/>
      <c r="X757" s="8">
        <v>45145.875</v>
      </c>
      <c r="Y757" s="7">
        <v>545568</v>
      </c>
      <c r="Z757" s="7" t="s">
        <v>57</v>
      </c>
      <c r="AA757" s="7" t="s">
        <v>1715</v>
      </c>
      <c r="AB757" s="7" t="s">
        <v>1716</v>
      </c>
      <c r="AC757" s="7"/>
      <c r="AD757" s="3" t="str">
        <f t="shared" si="59"/>
        <v>Kiewit_Amazon Capital Services Inc_545568</v>
      </c>
      <c r="AE757" s="7"/>
      <c r="AF757" s="7"/>
    </row>
    <row r="758" spans="1:32" x14ac:dyDescent="0.35">
      <c r="A758" s="6">
        <v>45146</v>
      </c>
      <c r="B758" s="6">
        <v>45146</v>
      </c>
      <c r="C758" s="7" t="s">
        <v>66</v>
      </c>
      <c r="D758" s="7" t="str">
        <f>VLOOKUP(C758,'Account Allocation'!B:K,10,0)</f>
        <v>Omkar Sagavekar</v>
      </c>
      <c r="E758" s="7" t="s">
        <v>632</v>
      </c>
      <c r="F758" s="7" t="s">
        <v>62</v>
      </c>
      <c r="G758" s="7" t="s">
        <v>917</v>
      </c>
      <c r="H758" s="7" t="s">
        <v>2</v>
      </c>
      <c r="I758" s="7" t="s">
        <v>12</v>
      </c>
      <c r="J758" s="7"/>
      <c r="K758" s="7"/>
      <c r="L758" s="7"/>
      <c r="M758" s="7"/>
      <c r="N758" s="7"/>
      <c r="O758" s="6">
        <f t="shared" si="56"/>
        <v>0</v>
      </c>
      <c r="P758" s="7">
        <f t="shared" si="57"/>
        <v>-32247</v>
      </c>
      <c r="Q758" s="6" t="str">
        <f t="shared" si="58"/>
        <v>0-2 Days Resolution</v>
      </c>
      <c r="R758" s="7" t="str">
        <f t="shared" si="55"/>
        <v>NON-JIRA</v>
      </c>
      <c r="S758" s="7"/>
      <c r="T758" s="7" t="s">
        <v>67</v>
      </c>
      <c r="U758" s="7" t="s">
        <v>49</v>
      </c>
      <c r="V758" s="7" t="s">
        <v>1084</v>
      </c>
      <c r="W758" s="7">
        <v>4503164006</v>
      </c>
      <c r="X758" s="8">
        <v>45145.933333333334</v>
      </c>
      <c r="Y758" s="7">
        <v>545568</v>
      </c>
      <c r="Z758" s="7" t="s">
        <v>50</v>
      </c>
      <c r="AA758" s="7" t="s">
        <v>1718</v>
      </c>
      <c r="AB758" s="7" t="s">
        <v>1719</v>
      </c>
      <c r="AC758" s="7" t="s">
        <v>64</v>
      </c>
      <c r="AD758" s="3" t="str">
        <f t="shared" si="59"/>
        <v>Kiewit_Amazon Capital Services Inc_545568</v>
      </c>
      <c r="AE758" s="7"/>
      <c r="AF758" s="7"/>
    </row>
    <row r="759" spans="1:32" x14ac:dyDescent="0.35">
      <c r="A759" s="6">
        <v>45146</v>
      </c>
      <c r="B759" s="6">
        <v>45146</v>
      </c>
      <c r="C759" s="7" t="s">
        <v>66</v>
      </c>
      <c r="D759" s="7" t="str">
        <f>VLOOKUP(C759,'Account Allocation'!B:K,10,0)</f>
        <v>Omkar Sagavekar</v>
      </c>
      <c r="E759" s="7" t="s">
        <v>633</v>
      </c>
      <c r="F759" s="7" t="s">
        <v>48</v>
      </c>
      <c r="G759" s="7" t="s">
        <v>918</v>
      </c>
      <c r="H759" s="7" t="s">
        <v>2</v>
      </c>
      <c r="I759" s="7" t="s">
        <v>12</v>
      </c>
      <c r="J759" s="7"/>
      <c r="K759" s="7"/>
      <c r="L759" s="7"/>
      <c r="M759" s="7"/>
      <c r="N759" s="7"/>
      <c r="O759" s="6">
        <f t="shared" si="56"/>
        <v>0</v>
      </c>
      <c r="P759" s="7">
        <f t="shared" si="57"/>
        <v>-32247</v>
      </c>
      <c r="Q759" s="6" t="str">
        <f t="shared" si="58"/>
        <v>0-2 Days Resolution</v>
      </c>
      <c r="R759" s="7" t="str">
        <f t="shared" si="55"/>
        <v>NON-JIRA</v>
      </c>
      <c r="S759" s="7"/>
      <c r="T759" s="7" t="s">
        <v>81</v>
      </c>
      <c r="U759" s="7" t="s">
        <v>49</v>
      </c>
      <c r="V759" s="7">
        <v>4621567359</v>
      </c>
      <c r="W759" s="7">
        <v>4503156666</v>
      </c>
      <c r="X759" s="8">
        <v>45146.161111111112</v>
      </c>
      <c r="Y759" s="7">
        <v>572685</v>
      </c>
      <c r="Z759" s="7" t="s">
        <v>50</v>
      </c>
      <c r="AA759" s="7" t="s">
        <v>1721</v>
      </c>
      <c r="AB759" s="7" t="s">
        <v>1722</v>
      </c>
      <c r="AC759" s="7"/>
      <c r="AD759" s="3" t="str">
        <f t="shared" si="59"/>
        <v>Kiewit_Hilti Inc_572685</v>
      </c>
      <c r="AE759" s="7"/>
      <c r="AF759" s="7"/>
    </row>
    <row r="760" spans="1:32" x14ac:dyDescent="0.35">
      <c r="A760" s="6">
        <v>45146</v>
      </c>
      <c r="B760" s="6">
        <v>45146</v>
      </c>
      <c r="C760" s="7" t="s">
        <v>66</v>
      </c>
      <c r="D760" s="7" t="str">
        <f>VLOOKUP(C760,'Account Allocation'!B:K,10,0)</f>
        <v>Omkar Sagavekar</v>
      </c>
      <c r="E760" s="7" t="s">
        <v>636</v>
      </c>
      <c r="F760" s="7" t="s">
        <v>48</v>
      </c>
      <c r="G760" s="7" t="s">
        <v>921</v>
      </c>
      <c r="H760" s="7" t="s">
        <v>2</v>
      </c>
      <c r="I760" s="7" t="s">
        <v>12</v>
      </c>
      <c r="J760" s="7"/>
      <c r="K760" s="7"/>
      <c r="L760" s="7"/>
      <c r="M760" s="7"/>
      <c r="N760" s="7"/>
      <c r="O760" s="6">
        <f t="shared" si="56"/>
        <v>0</v>
      </c>
      <c r="P760" s="7">
        <f t="shared" si="57"/>
        <v>-32247</v>
      </c>
      <c r="Q760" s="6" t="str">
        <f t="shared" si="58"/>
        <v>0-2 Days Resolution</v>
      </c>
      <c r="R760" s="7" t="str">
        <f t="shared" si="55"/>
        <v>NON-JIRA</v>
      </c>
      <c r="S760" s="7"/>
      <c r="T760" s="7" t="s">
        <v>81</v>
      </c>
      <c r="U760" s="7" t="s">
        <v>56</v>
      </c>
      <c r="V760" s="7">
        <v>4621567624</v>
      </c>
      <c r="W760" s="7"/>
      <c r="X760" s="8">
        <v>45146.163194444445</v>
      </c>
      <c r="Y760" s="7">
        <v>572685</v>
      </c>
      <c r="Z760" s="7" t="s">
        <v>57</v>
      </c>
      <c r="AA760" s="7" t="s">
        <v>1730</v>
      </c>
      <c r="AB760" s="7" t="s">
        <v>1731</v>
      </c>
      <c r="AC760" s="7"/>
      <c r="AD760" s="3" t="str">
        <f t="shared" si="59"/>
        <v>Kiewit_Hilti Inc_572685</v>
      </c>
      <c r="AE760" s="7"/>
      <c r="AF760" s="7"/>
    </row>
    <row r="761" spans="1:32" x14ac:dyDescent="0.35">
      <c r="A761" s="6">
        <v>45146</v>
      </c>
      <c r="B761" s="6">
        <v>45146</v>
      </c>
      <c r="C761" s="7" t="s">
        <v>66</v>
      </c>
      <c r="D761" s="7" t="str">
        <f>VLOOKUP(C761,'Account Allocation'!B:K,10,0)</f>
        <v>Omkar Sagavekar</v>
      </c>
      <c r="E761" s="7" t="s">
        <v>637</v>
      </c>
      <c r="F761" s="7" t="s">
        <v>48</v>
      </c>
      <c r="G761" s="7" t="s">
        <v>921</v>
      </c>
      <c r="H761" s="7" t="s">
        <v>2</v>
      </c>
      <c r="I761" s="7" t="s">
        <v>12</v>
      </c>
      <c r="J761" s="7"/>
      <c r="K761" s="7"/>
      <c r="L761" s="7"/>
      <c r="M761" s="7"/>
      <c r="N761" s="7"/>
      <c r="O761" s="6">
        <f t="shared" si="56"/>
        <v>0</v>
      </c>
      <c r="P761" s="7">
        <f t="shared" si="57"/>
        <v>-32247</v>
      </c>
      <c r="Q761" s="6" t="str">
        <f t="shared" si="58"/>
        <v>0-2 Days Resolution</v>
      </c>
      <c r="R761" s="7" t="str">
        <f t="shared" si="55"/>
        <v>NON-JIRA</v>
      </c>
      <c r="S761" s="7"/>
      <c r="T761" s="7" t="s">
        <v>81</v>
      </c>
      <c r="U761" s="7" t="s">
        <v>56</v>
      </c>
      <c r="V761" s="7">
        <v>4621567627</v>
      </c>
      <c r="W761" s="7"/>
      <c r="X761" s="8">
        <v>45146.163194444445</v>
      </c>
      <c r="Y761" s="7">
        <v>572685</v>
      </c>
      <c r="Z761" s="7" t="s">
        <v>57</v>
      </c>
      <c r="AA761" s="7" t="s">
        <v>1732</v>
      </c>
      <c r="AB761" s="7" t="s">
        <v>1733</v>
      </c>
      <c r="AC761" s="7"/>
      <c r="AD761" s="3" t="str">
        <f t="shared" si="59"/>
        <v>Kiewit_Hilti Inc_572685</v>
      </c>
      <c r="AE761" s="7"/>
      <c r="AF761" s="7"/>
    </row>
    <row r="762" spans="1:32" x14ac:dyDescent="0.35">
      <c r="A762" s="6">
        <v>45146</v>
      </c>
      <c r="B762" s="6">
        <v>45146</v>
      </c>
      <c r="C762" s="7" t="s">
        <v>66</v>
      </c>
      <c r="D762" s="7" t="str">
        <f>VLOOKUP(C762,'Account Allocation'!B:K,10,0)</f>
        <v>Omkar Sagavekar</v>
      </c>
      <c r="E762" s="7" t="s">
        <v>638</v>
      </c>
      <c r="F762" s="7" t="s">
        <v>48</v>
      </c>
      <c r="G762" s="7" t="s">
        <v>921</v>
      </c>
      <c r="H762" s="7" t="s">
        <v>2</v>
      </c>
      <c r="I762" s="7" t="s">
        <v>12</v>
      </c>
      <c r="J762" s="7"/>
      <c r="K762" s="7"/>
      <c r="L762" s="7"/>
      <c r="M762" s="7"/>
      <c r="N762" s="7"/>
      <c r="O762" s="6">
        <f t="shared" si="56"/>
        <v>0</v>
      </c>
      <c r="P762" s="7">
        <f t="shared" si="57"/>
        <v>-32247</v>
      </c>
      <c r="Q762" s="6" t="str">
        <f t="shared" si="58"/>
        <v>0-2 Days Resolution</v>
      </c>
      <c r="R762" s="7" t="str">
        <f t="shared" si="55"/>
        <v>NON-JIRA</v>
      </c>
      <c r="S762" s="7"/>
      <c r="T762" s="7" t="s">
        <v>81</v>
      </c>
      <c r="U762" s="7" t="s">
        <v>56</v>
      </c>
      <c r="V762" s="7">
        <v>4621567629</v>
      </c>
      <c r="W762" s="7"/>
      <c r="X762" s="8">
        <v>45146.163194444445</v>
      </c>
      <c r="Y762" s="7">
        <v>572685</v>
      </c>
      <c r="Z762" s="7" t="s">
        <v>57</v>
      </c>
      <c r="AA762" s="7" t="s">
        <v>1734</v>
      </c>
      <c r="AB762" s="7" t="s">
        <v>1735</v>
      </c>
      <c r="AC762" s="7"/>
      <c r="AD762" s="3" t="str">
        <f t="shared" si="59"/>
        <v>Kiewit_Hilti Inc_572685</v>
      </c>
      <c r="AE762" s="7"/>
      <c r="AF762" s="7"/>
    </row>
    <row r="763" spans="1:32" x14ac:dyDescent="0.35">
      <c r="A763" s="6">
        <v>45146</v>
      </c>
      <c r="B763" s="6">
        <v>45146</v>
      </c>
      <c r="C763" s="7" t="s">
        <v>66</v>
      </c>
      <c r="D763" s="7" t="str">
        <f>VLOOKUP(C763,'Account Allocation'!B:K,10,0)</f>
        <v>Omkar Sagavekar</v>
      </c>
      <c r="E763" s="7" t="s">
        <v>634</v>
      </c>
      <c r="F763" s="7" t="s">
        <v>48</v>
      </c>
      <c r="G763" s="7" t="s">
        <v>919</v>
      </c>
      <c r="H763" s="7" t="s">
        <v>2</v>
      </c>
      <c r="I763" s="7" t="s">
        <v>12</v>
      </c>
      <c r="J763" s="7"/>
      <c r="K763" s="7"/>
      <c r="L763" s="7"/>
      <c r="M763" s="7"/>
      <c r="N763" s="7"/>
      <c r="O763" s="6">
        <f t="shared" si="56"/>
        <v>0</v>
      </c>
      <c r="P763" s="7">
        <f t="shared" si="57"/>
        <v>-32247</v>
      </c>
      <c r="Q763" s="6" t="str">
        <f t="shared" si="58"/>
        <v>0-2 Days Resolution</v>
      </c>
      <c r="R763" s="7" t="str">
        <f t="shared" si="55"/>
        <v>NON-JIRA</v>
      </c>
      <c r="S763" s="7"/>
      <c r="T763" s="7" t="s">
        <v>70</v>
      </c>
      <c r="U763" s="7" t="s">
        <v>49</v>
      </c>
      <c r="V763" s="7">
        <v>12205027</v>
      </c>
      <c r="W763" s="7" t="s">
        <v>1862</v>
      </c>
      <c r="X763" s="8">
        <v>45146.258333333331</v>
      </c>
      <c r="Y763" s="7">
        <v>570280</v>
      </c>
      <c r="Z763" s="7" t="s">
        <v>50</v>
      </c>
      <c r="AA763" s="7" t="s">
        <v>1724</v>
      </c>
      <c r="AB763" s="7" t="s">
        <v>1725</v>
      </c>
      <c r="AC763" s="7"/>
      <c r="AD763" s="3" t="str">
        <f t="shared" si="59"/>
        <v>Kiewit_McMaster-Carr Supply Co_570280</v>
      </c>
      <c r="AE763" s="7"/>
      <c r="AF763" s="7"/>
    </row>
    <row r="764" spans="1:32" x14ac:dyDescent="0.35">
      <c r="A764" s="6">
        <v>45146</v>
      </c>
      <c r="B764" s="6">
        <v>45146</v>
      </c>
      <c r="C764" s="7" t="s">
        <v>66</v>
      </c>
      <c r="D764" s="7" t="str">
        <f>VLOOKUP(C764,'Account Allocation'!B:K,10,0)</f>
        <v>Omkar Sagavekar</v>
      </c>
      <c r="E764" s="7" t="s">
        <v>635</v>
      </c>
      <c r="F764" s="7" t="s">
        <v>48</v>
      </c>
      <c r="G764" s="7" t="s">
        <v>920</v>
      </c>
      <c r="H764" s="7" t="s">
        <v>2</v>
      </c>
      <c r="I764" s="7" t="s">
        <v>12</v>
      </c>
      <c r="J764" s="7"/>
      <c r="K764" s="7"/>
      <c r="L764" s="7"/>
      <c r="M764" s="7"/>
      <c r="N764" s="7"/>
      <c r="O764" s="6">
        <f t="shared" si="56"/>
        <v>0</v>
      </c>
      <c r="P764" s="7">
        <f t="shared" si="57"/>
        <v>-32247</v>
      </c>
      <c r="Q764" s="6" t="str">
        <f t="shared" si="58"/>
        <v>0-2 Days Resolution</v>
      </c>
      <c r="R764" s="7" t="str">
        <f t="shared" si="55"/>
        <v>NON-JIRA</v>
      </c>
      <c r="S764" s="7"/>
      <c r="T764" s="7" t="s">
        <v>70</v>
      </c>
      <c r="U764" s="7" t="s">
        <v>49</v>
      </c>
      <c r="V764" s="7">
        <v>12220754</v>
      </c>
      <c r="W764" s="7" t="s">
        <v>1883</v>
      </c>
      <c r="X764" s="8">
        <v>45146.259027777778</v>
      </c>
      <c r="Y764" s="7">
        <v>570280</v>
      </c>
      <c r="Z764" s="7" t="s">
        <v>50</v>
      </c>
      <c r="AA764" s="7" t="s">
        <v>1727</v>
      </c>
      <c r="AB764" s="7" t="s">
        <v>1728</v>
      </c>
      <c r="AC764" s="7"/>
      <c r="AD764" s="3" t="str">
        <f t="shared" si="59"/>
        <v>Kiewit_McMaster-Carr Supply Co_570280</v>
      </c>
      <c r="AE764" s="7"/>
      <c r="AF764" s="7"/>
    </row>
    <row r="765" spans="1:32" x14ac:dyDescent="0.35">
      <c r="A765" s="6">
        <v>45146</v>
      </c>
      <c r="B765" s="6">
        <v>45146</v>
      </c>
      <c r="C765" s="7" t="s">
        <v>66</v>
      </c>
      <c r="D765" s="7" t="str">
        <f>VLOOKUP(C765,'Account Allocation'!B:K,10,0)</f>
        <v>Omkar Sagavekar</v>
      </c>
      <c r="E765" s="7" t="s">
        <v>639</v>
      </c>
      <c r="F765" s="7" t="s">
        <v>48</v>
      </c>
      <c r="G765" s="7" t="s">
        <v>922</v>
      </c>
      <c r="H765" s="7" t="s">
        <v>2</v>
      </c>
      <c r="I765" s="7" t="s">
        <v>12</v>
      </c>
      <c r="J765" s="7"/>
      <c r="K765" s="7"/>
      <c r="L765" s="7"/>
      <c r="M765" s="7"/>
      <c r="N765" s="7"/>
      <c r="O765" s="6">
        <f t="shared" si="56"/>
        <v>0</v>
      </c>
      <c r="P765" s="7">
        <f t="shared" si="57"/>
        <v>-32247</v>
      </c>
      <c r="Q765" s="6" t="str">
        <f t="shared" si="58"/>
        <v>0-2 Days Resolution</v>
      </c>
      <c r="R765" s="7" t="str">
        <f t="shared" si="55"/>
        <v>NON-JIRA</v>
      </c>
      <c r="S765" s="7"/>
      <c r="T765" s="7" t="s">
        <v>82</v>
      </c>
      <c r="U765" s="7" t="s">
        <v>49</v>
      </c>
      <c r="V765" s="7">
        <v>9333348506</v>
      </c>
      <c r="W765" s="7">
        <v>4503163716</v>
      </c>
      <c r="X765" s="8">
        <v>45146.196527777778</v>
      </c>
      <c r="Y765" s="7">
        <v>566727</v>
      </c>
      <c r="Z765" s="7" t="s">
        <v>50</v>
      </c>
      <c r="AA765" s="7" t="s">
        <v>1737</v>
      </c>
      <c r="AB765" s="7" t="s">
        <v>1738</v>
      </c>
      <c r="AC765" s="7"/>
      <c r="AD765" s="3" t="str">
        <f t="shared" si="59"/>
        <v>Kiewit_Graybar Electric Company Inc_566727</v>
      </c>
      <c r="AE765" s="7"/>
      <c r="AF765" s="7"/>
    </row>
    <row r="766" spans="1:32" x14ac:dyDescent="0.35">
      <c r="A766" s="6">
        <v>45146</v>
      </c>
      <c r="B766" s="6">
        <v>45146</v>
      </c>
      <c r="C766" s="7" t="s">
        <v>66</v>
      </c>
      <c r="D766" s="7" t="str">
        <f>VLOOKUP(C766,'Account Allocation'!B:K,10,0)</f>
        <v>Omkar Sagavekar</v>
      </c>
      <c r="E766" s="7" t="s">
        <v>640</v>
      </c>
      <c r="F766" s="7" t="s">
        <v>48</v>
      </c>
      <c r="G766" s="7" t="s">
        <v>923</v>
      </c>
      <c r="H766" s="7" t="s">
        <v>2</v>
      </c>
      <c r="I766" s="7" t="s">
        <v>12</v>
      </c>
      <c r="J766" s="7"/>
      <c r="K766" s="7"/>
      <c r="L766" s="7"/>
      <c r="M766" s="7"/>
      <c r="N766" s="7"/>
      <c r="O766" s="6">
        <f t="shared" si="56"/>
        <v>0</v>
      </c>
      <c r="P766" s="7">
        <f t="shared" si="57"/>
        <v>-32247</v>
      </c>
      <c r="Q766" s="6" t="str">
        <f t="shared" si="58"/>
        <v>0-2 Days Resolution</v>
      </c>
      <c r="R766" s="7" t="str">
        <f t="shared" si="55"/>
        <v>NON-JIRA</v>
      </c>
      <c r="S766" s="7"/>
      <c r="T766" s="7" t="s">
        <v>82</v>
      </c>
      <c r="U766" s="7" t="s">
        <v>49</v>
      </c>
      <c r="V766" s="7">
        <v>9333349657</v>
      </c>
      <c r="W766" s="7">
        <v>4503163066</v>
      </c>
      <c r="X766" s="8">
        <v>45146.196527777778</v>
      </c>
      <c r="Y766" s="7">
        <v>566727</v>
      </c>
      <c r="Z766" s="7" t="s">
        <v>50</v>
      </c>
      <c r="AA766" s="7" t="s">
        <v>1739</v>
      </c>
      <c r="AB766" s="7" t="s">
        <v>1740</v>
      </c>
      <c r="AC766" s="7"/>
      <c r="AD766" s="3" t="str">
        <f t="shared" si="59"/>
        <v>Kiewit_Graybar Electric Company Inc_566727</v>
      </c>
      <c r="AE766" s="7"/>
      <c r="AF766" s="7"/>
    </row>
    <row r="767" spans="1:32" x14ac:dyDescent="0.35">
      <c r="A767" s="6">
        <v>45146</v>
      </c>
      <c r="B767" s="6">
        <v>45146</v>
      </c>
      <c r="C767" s="7" t="s">
        <v>66</v>
      </c>
      <c r="D767" s="7" t="str">
        <f>VLOOKUP(C767,'Account Allocation'!B:K,10,0)</f>
        <v>Omkar Sagavekar</v>
      </c>
      <c r="E767" s="7" t="s">
        <v>641</v>
      </c>
      <c r="F767" s="7" t="s">
        <v>48</v>
      </c>
      <c r="G767" s="7" t="s">
        <v>924</v>
      </c>
      <c r="H767" s="7" t="s">
        <v>2</v>
      </c>
      <c r="I767" s="7" t="s">
        <v>12</v>
      </c>
      <c r="J767" s="7"/>
      <c r="K767" s="7"/>
      <c r="L767" s="7"/>
      <c r="M767" s="7"/>
      <c r="N767" s="7"/>
      <c r="O767" s="6">
        <f t="shared" si="56"/>
        <v>0</v>
      </c>
      <c r="P767" s="7">
        <f t="shared" si="57"/>
        <v>-32247</v>
      </c>
      <c r="Q767" s="6" t="str">
        <f t="shared" si="58"/>
        <v>0-2 Days Resolution</v>
      </c>
      <c r="R767" s="7" t="str">
        <f t="shared" si="55"/>
        <v>NON-JIRA</v>
      </c>
      <c r="S767" s="7"/>
      <c r="T767" s="7" t="s">
        <v>71</v>
      </c>
      <c r="U767" s="7" t="s">
        <v>49</v>
      </c>
      <c r="V767" s="7">
        <v>9795369629</v>
      </c>
      <c r="W767" s="7">
        <v>4503163249</v>
      </c>
      <c r="X767" s="8">
        <v>45146.375694444447</v>
      </c>
      <c r="Y767" s="7">
        <v>571179</v>
      </c>
      <c r="Z767" s="7" t="s">
        <v>50</v>
      </c>
      <c r="AA767" s="7" t="s">
        <v>1742</v>
      </c>
      <c r="AB767" s="7" t="s">
        <v>1743</v>
      </c>
      <c r="AC767" s="7"/>
      <c r="AD767" s="3" t="str">
        <f t="shared" si="59"/>
        <v>Kiewit_W.W. Grainger, Inc._571179</v>
      </c>
      <c r="AE767" s="7"/>
      <c r="AF767" s="7"/>
    </row>
    <row r="768" spans="1:32" x14ac:dyDescent="0.35">
      <c r="A768" s="6">
        <v>45146</v>
      </c>
      <c r="B768" s="6">
        <v>45146</v>
      </c>
      <c r="C768" s="7" t="s">
        <v>66</v>
      </c>
      <c r="D768" s="7" t="str">
        <f>VLOOKUP(C768,'Account Allocation'!B:K,10,0)</f>
        <v>Omkar Sagavekar</v>
      </c>
      <c r="E768" s="7" t="s">
        <v>667</v>
      </c>
      <c r="F768" s="7" t="s">
        <v>48</v>
      </c>
      <c r="G768" s="7" t="s">
        <v>948</v>
      </c>
      <c r="H768" s="7" t="s">
        <v>2</v>
      </c>
      <c r="I768" s="7" t="s">
        <v>12</v>
      </c>
      <c r="J768" s="7"/>
      <c r="K768" s="7"/>
      <c r="L768" s="7"/>
      <c r="M768" s="7"/>
      <c r="N768" s="7"/>
      <c r="O768" s="6">
        <f t="shared" si="56"/>
        <v>0</v>
      </c>
      <c r="P768" s="7">
        <f t="shared" si="57"/>
        <v>-32247</v>
      </c>
      <c r="Q768" s="6" t="str">
        <f t="shared" si="58"/>
        <v>0-2 Days Resolution</v>
      </c>
      <c r="R768" s="7" t="str">
        <f t="shared" si="55"/>
        <v>NON-JIRA</v>
      </c>
      <c r="S768" s="7"/>
      <c r="T768" s="7" t="s">
        <v>69</v>
      </c>
      <c r="U768" s="7" t="s">
        <v>49</v>
      </c>
      <c r="V768" s="7" t="s">
        <v>1119</v>
      </c>
      <c r="W768" s="7">
        <v>4503165172</v>
      </c>
      <c r="X768" s="8">
        <v>45146.609722222223</v>
      </c>
      <c r="Y768" s="7">
        <v>571544</v>
      </c>
      <c r="Z768" s="7" t="s">
        <v>50</v>
      </c>
      <c r="AA768" s="7" t="s">
        <v>1815</v>
      </c>
      <c r="AB768" s="7" t="s">
        <v>1816</v>
      </c>
      <c r="AC768" s="7"/>
      <c r="AD768" s="3" t="str">
        <f t="shared" si="59"/>
        <v>Kiewit_Fastenal Company_571544</v>
      </c>
      <c r="AE768" s="7"/>
      <c r="AF768" s="7"/>
    </row>
    <row r="769" spans="1:32" x14ac:dyDescent="0.35">
      <c r="A769" s="6">
        <v>45146</v>
      </c>
      <c r="B769" s="6">
        <v>45146</v>
      </c>
      <c r="C769" s="7" t="s">
        <v>66</v>
      </c>
      <c r="D769" s="7" t="str">
        <f>VLOOKUP(C769,'Account Allocation'!B:K,10,0)</f>
        <v>Omkar Sagavekar</v>
      </c>
      <c r="E769" s="7" t="s">
        <v>668</v>
      </c>
      <c r="F769" s="7" t="s">
        <v>48</v>
      </c>
      <c r="G769" s="7" t="s">
        <v>949</v>
      </c>
      <c r="H769" s="7" t="s">
        <v>2</v>
      </c>
      <c r="I769" s="7" t="s">
        <v>12</v>
      </c>
      <c r="J769" s="7"/>
      <c r="K769" s="7"/>
      <c r="L769" s="7"/>
      <c r="M769" s="7"/>
      <c r="N769" s="7"/>
      <c r="O769" s="6">
        <f t="shared" si="56"/>
        <v>0</v>
      </c>
      <c r="P769" s="7">
        <f t="shared" si="57"/>
        <v>-32247</v>
      </c>
      <c r="Q769" s="6" t="str">
        <f t="shared" si="58"/>
        <v>0-2 Days Resolution</v>
      </c>
      <c r="R769" s="7" t="str">
        <f t="shared" si="55"/>
        <v>NON-JIRA</v>
      </c>
      <c r="S769" s="7"/>
      <c r="T769" s="7" t="s">
        <v>94</v>
      </c>
      <c r="U769" s="7" t="s">
        <v>49</v>
      </c>
      <c r="V769" s="7" t="s">
        <v>1120</v>
      </c>
      <c r="W769" s="7">
        <v>4503163978</v>
      </c>
      <c r="X769" s="8">
        <v>45146.668055555558</v>
      </c>
      <c r="Y769" s="7">
        <v>573080</v>
      </c>
      <c r="Z769" s="7" t="s">
        <v>50</v>
      </c>
      <c r="AA769" s="7" t="s">
        <v>1818</v>
      </c>
      <c r="AB769" s="7" t="s">
        <v>1819</v>
      </c>
      <c r="AC769" s="7"/>
      <c r="AD769" s="3" t="str">
        <f t="shared" si="59"/>
        <v>Kiewit_CDW LLC_573080</v>
      </c>
      <c r="AE769" s="7"/>
      <c r="AF769" s="7"/>
    </row>
    <row r="770" spans="1:32" x14ac:dyDescent="0.35">
      <c r="A770" s="6">
        <v>45146</v>
      </c>
      <c r="B770" s="6">
        <v>45146</v>
      </c>
      <c r="C770" s="7" t="s">
        <v>95</v>
      </c>
      <c r="D770" s="7" t="str">
        <f>VLOOKUP(C770,'Account Allocation'!B:K,10,0)</f>
        <v>Aditya Yadav</v>
      </c>
      <c r="E770" s="7" t="s">
        <v>642</v>
      </c>
      <c r="F770" s="7" t="s">
        <v>62</v>
      </c>
      <c r="G770" s="7" t="s">
        <v>925</v>
      </c>
      <c r="H770" s="7" t="s">
        <v>2</v>
      </c>
      <c r="I770" s="7" t="s">
        <v>12</v>
      </c>
      <c r="J770" s="7"/>
      <c r="K770" s="7"/>
      <c r="L770" s="7"/>
      <c r="M770" s="7"/>
      <c r="N770" s="7"/>
      <c r="O770" s="6">
        <f t="shared" si="56"/>
        <v>0</v>
      </c>
      <c r="P770" s="7">
        <f t="shared" si="57"/>
        <v>-32247</v>
      </c>
      <c r="Q770" s="6" t="str">
        <f t="shared" si="58"/>
        <v>0-2 Days Resolution</v>
      </c>
      <c r="R770" s="7" t="str">
        <f t="shared" si="55"/>
        <v>NON-JIRA</v>
      </c>
      <c r="S770" s="7"/>
      <c r="T770" s="7" t="s">
        <v>96</v>
      </c>
      <c r="U770" s="7" t="s">
        <v>49</v>
      </c>
      <c r="V770" s="7">
        <v>5892720000000</v>
      </c>
      <c r="W770" s="7">
        <v>3400386167</v>
      </c>
      <c r="X770" s="8">
        <v>45146.15347222222</v>
      </c>
      <c r="Y770" s="7">
        <v>548566</v>
      </c>
      <c r="Z770" s="7" t="s">
        <v>50</v>
      </c>
      <c r="AA770" s="7" t="s">
        <v>1745</v>
      </c>
      <c r="AB770" s="7" t="s">
        <v>1746</v>
      </c>
      <c r="AC770" s="7" t="s">
        <v>64</v>
      </c>
      <c r="AD770" s="3" t="str">
        <f t="shared" si="59"/>
        <v>Petronas_MACRO TECH VENTURES SDN BHD_548566</v>
      </c>
      <c r="AE770" s="7"/>
      <c r="AF770" s="7"/>
    </row>
    <row r="771" spans="1:32" x14ac:dyDescent="0.35">
      <c r="A771" s="6">
        <v>45146</v>
      </c>
      <c r="B771" s="6">
        <v>45146</v>
      </c>
      <c r="C771" s="7" t="s">
        <v>106</v>
      </c>
      <c r="D771" s="7" t="str">
        <f>VLOOKUP(C771,'Account Allocation'!B:K,10,0)</f>
        <v>Aditya Yadav</v>
      </c>
      <c r="E771" s="7" t="s">
        <v>643</v>
      </c>
      <c r="F771" s="7" t="s">
        <v>48</v>
      </c>
      <c r="G771" s="7" t="s">
        <v>926</v>
      </c>
      <c r="H771" s="7" t="s">
        <v>2</v>
      </c>
      <c r="I771" s="7" t="s">
        <v>12</v>
      </c>
      <c r="J771" s="7"/>
      <c r="K771" s="7"/>
      <c r="L771" s="7"/>
      <c r="M771" s="7"/>
      <c r="N771" s="7"/>
      <c r="O771" s="6">
        <f t="shared" si="56"/>
        <v>0</v>
      </c>
      <c r="P771" s="7">
        <f t="shared" si="57"/>
        <v>-32247</v>
      </c>
      <c r="Q771" s="6" t="str">
        <f t="shared" si="58"/>
        <v>0-2 Days Resolution</v>
      </c>
      <c r="R771" s="7" t="str">
        <f t="shared" si="55"/>
        <v>NON-JIRA</v>
      </c>
      <c r="S771" s="7"/>
      <c r="T771" s="7" t="s">
        <v>1095</v>
      </c>
      <c r="U771" s="7" t="s">
        <v>49</v>
      </c>
      <c r="V771" s="7">
        <v>8813670586</v>
      </c>
      <c r="W771" s="7" t="s">
        <v>1887</v>
      </c>
      <c r="X771" s="8">
        <v>45146.006944444445</v>
      </c>
      <c r="Y771" s="7">
        <v>555357</v>
      </c>
      <c r="Z771" s="7" t="s">
        <v>50</v>
      </c>
      <c r="AA771" s="7" t="s">
        <v>1748</v>
      </c>
      <c r="AB771" s="7" t="s">
        <v>1749</v>
      </c>
      <c r="AC771" s="7"/>
      <c r="AD771" s="3" t="str">
        <f t="shared" si="59"/>
        <v>ChurchandDwight_VWR INTERNATIONAL INC_555357</v>
      </c>
      <c r="AE771" s="7"/>
      <c r="AF771" s="7"/>
    </row>
  </sheetData>
  <conditionalFormatting sqref="V1:V6 V8:V1048576">
    <cfRule type="duplicateValues" dxfId="22" priority="32"/>
  </conditionalFormatting>
  <conditionalFormatting sqref="E7">
    <cfRule type="duplicateValues" dxfId="18" priority="2"/>
    <cfRule type="duplicateValues" dxfId="17" priority="3"/>
  </conditionalFormatting>
  <conditionalFormatting sqref="V7">
    <cfRule type="duplicateValues" dxfId="16" priority="1"/>
  </conditionalFormatting>
  <conditionalFormatting sqref="V7">
    <cfRule type="duplicateValues" dxfId="15" priority="4"/>
    <cfRule type="duplicateValues" dxfId="14" priority="5"/>
    <cfRule type="duplicateValues" dxfId="13" priority="6"/>
  </conditionalFormatting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Validation'!$E$4:$E$12</xm:f>
          </x14:formula1>
          <xm:sqref>I8:I771</xm:sqref>
        </x14:dataValidation>
        <x14:dataValidation type="list" allowBlank="1" showInputMessage="1" showErrorMessage="1">
          <x14:formula1>
            <xm:f>'Data Validation'!$A$4:$A$17</xm:f>
          </x14:formula1>
          <xm:sqref>H8:H771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0"/>
  <sheetViews>
    <sheetView showGridLines="0" zoomScale="85" zoomScaleNormal="85" workbookViewId="0">
      <pane ySplit="6" topLeftCell="A82" activePane="bottomLeft" state="frozen"/>
      <selection activeCell="C180" sqref="C180"/>
      <selection pane="bottomLeft" activeCell="X96" sqref="X96"/>
    </sheetView>
  </sheetViews>
  <sheetFormatPr defaultColWidth="9.1796875" defaultRowHeight="14.5" x14ac:dyDescent="0.35"/>
  <cols>
    <col min="1" max="1" width="11.54296875" style="13" customWidth="1"/>
    <col min="2" max="2" width="16.1796875" style="13" customWidth="1"/>
    <col min="3" max="3" width="27.453125" style="13" customWidth="1"/>
    <col min="4" max="4" width="19" style="13" customWidth="1"/>
    <col min="5" max="5" width="31.1796875" style="13" customWidth="1"/>
    <col min="6" max="6" width="13.81640625" style="13" customWidth="1"/>
    <col min="7" max="7" width="21.81640625" style="13" customWidth="1"/>
    <col min="8" max="8" width="12.453125" style="13" customWidth="1"/>
    <col min="9" max="9" width="9.1796875" style="13" customWidth="1"/>
    <col min="10" max="10" width="11.1796875" style="13" customWidth="1"/>
    <col min="11" max="12" width="18.7265625" style="13" customWidth="1"/>
    <col min="13" max="13" width="19.453125" style="13" customWidth="1"/>
    <col min="14" max="14" width="8.7265625" style="13" customWidth="1"/>
    <col min="15" max="15" width="8.7265625" style="13" bestFit="1" customWidth="1"/>
    <col min="16" max="16" width="20" style="13" customWidth="1"/>
    <col min="17" max="17" width="10" style="13" customWidth="1"/>
    <col min="18" max="18" width="7.81640625" style="13" customWidth="1"/>
    <col min="19" max="19" width="20.453125" style="13" customWidth="1"/>
    <col min="20" max="20" width="12.453125" style="13" customWidth="1"/>
    <col min="21" max="21" width="21.1796875" style="16" customWidth="1"/>
    <col min="22" max="22" width="12.453125" style="13" customWidth="1"/>
    <col min="23" max="23" width="8.7265625" style="13" bestFit="1" customWidth="1"/>
    <col min="24" max="24" width="23.36328125" style="13" customWidth="1"/>
  </cols>
  <sheetData>
    <row r="2" spans="1:24" x14ac:dyDescent="0.35">
      <c r="B2" s="18"/>
      <c r="C2" s="22" t="s">
        <v>18</v>
      </c>
    </row>
    <row r="3" spans="1:24" x14ac:dyDescent="0.35">
      <c r="B3" s="19"/>
      <c r="C3" s="22" t="s">
        <v>19</v>
      </c>
    </row>
    <row r="4" spans="1:24" ht="15" customHeight="1" x14ac:dyDescent="0.35">
      <c r="B4" s="21"/>
      <c r="C4" s="22" t="s">
        <v>20</v>
      </c>
    </row>
    <row r="6" spans="1:24" s="13" customFormat="1" ht="17.5" customHeight="1" x14ac:dyDescent="0.35">
      <c r="A6" s="24" t="s">
        <v>21</v>
      </c>
      <c r="B6" s="25" t="s">
        <v>22</v>
      </c>
      <c r="C6" s="26" t="s">
        <v>1905</v>
      </c>
      <c r="D6" s="26" t="s">
        <v>10</v>
      </c>
      <c r="E6" s="26" t="s">
        <v>53</v>
      </c>
      <c r="F6" s="24" t="s">
        <v>1</v>
      </c>
      <c r="G6" s="17" t="s">
        <v>26</v>
      </c>
      <c r="H6" s="24" t="s">
        <v>118</v>
      </c>
      <c r="I6" s="17" t="s">
        <v>30</v>
      </c>
      <c r="J6" s="17" t="s">
        <v>31</v>
      </c>
      <c r="K6" s="20" t="s">
        <v>32</v>
      </c>
      <c r="L6" s="20" t="s">
        <v>33</v>
      </c>
      <c r="M6" s="20" t="s">
        <v>34</v>
      </c>
      <c r="N6" s="27" t="s">
        <v>35</v>
      </c>
      <c r="O6" s="17" t="s">
        <v>36</v>
      </c>
      <c r="P6" s="15" t="s">
        <v>37</v>
      </c>
      <c r="Q6" s="15" t="s">
        <v>119</v>
      </c>
      <c r="R6" s="15" t="s">
        <v>120</v>
      </c>
      <c r="S6" s="15" t="s">
        <v>121</v>
      </c>
      <c r="T6" s="15" t="s">
        <v>122</v>
      </c>
      <c r="U6" s="15" t="s">
        <v>123</v>
      </c>
      <c r="V6" s="15" t="s">
        <v>124</v>
      </c>
      <c r="W6" s="15" t="s">
        <v>41</v>
      </c>
      <c r="X6" s="44" t="s">
        <v>1906</v>
      </c>
    </row>
    <row r="7" spans="1:24" x14ac:dyDescent="0.35">
      <c r="A7" s="6">
        <v>45146</v>
      </c>
      <c r="B7" s="6">
        <v>45139</v>
      </c>
      <c r="C7" s="7" t="s">
        <v>52</v>
      </c>
      <c r="D7" s="7" t="str">
        <f>VLOOKUP(C7,'Account Allocation'!B:K,10,0)</f>
        <v>Aditya Yadav</v>
      </c>
      <c r="E7" s="7" t="s">
        <v>152</v>
      </c>
      <c r="F7" s="7" t="s">
        <v>2</v>
      </c>
      <c r="G7" s="7" t="s">
        <v>12</v>
      </c>
      <c r="H7" s="7"/>
      <c r="I7" s="7"/>
      <c r="J7" s="7"/>
      <c r="K7" s="6">
        <f t="shared" ref="K7:K70" si="0">IF(J7&lt;&gt;"",J7,IF(I7&lt;&gt;"",I7,H7))</f>
        <v>0</v>
      </c>
      <c r="L7" s="7">
        <f t="shared" ref="L7:L70" si="1">NETWORKDAYS(A7,K7)</f>
        <v>-32247</v>
      </c>
      <c r="M7" s="6" t="str">
        <f t="shared" ref="M7:M70" si="2">IF(L7&lt;=2,"0-2 Days Resolution",IF(AND(L7&gt;=3,L7&lt;=5),"3 - 5 Days Resoultion",IF(AND(L7&gt;=6,L7&lt;=10),"6 - 10 Days Resolution",IF(AND(L7&gt;=11,L7&lt;=15),"11 - 15 Days Resolution",IF(AND(L7&gt;=16,L7&lt;=20),"16 - 20 Days Resolution",IF(L7&gt;=21,"&gt; 20 Days Resolution"))))))</f>
        <v>0-2 Days Resolution</v>
      </c>
      <c r="N7" s="7" t="str">
        <f t="shared" ref="N7:N70" si="3">IF(O7="","NON-JIRA","JIRA")</f>
        <v>NON-JIRA</v>
      </c>
      <c r="O7" s="7"/>
      <c r="P7" s="7" t="s">
        <v>76</v>
      </c>
      <c r="Q7" s="7">
        <v>141</v>
      </c>
      <c r="R7" s="7">
        <v>8</v>
      </c>
      <c r="S7" s="7" t="s">
        <v>217</v>
      </c>
      <c r="T7" s="7">
        <v>649.79</v>
      </c>
      <c r="U7" s="8" t="s">
        <v>218</v>
      </c>
      <c r="V7" s="7">
        <v>1625373</v>
      </c>
      <c r="W7" s="7">
        <v>394448</v>
      </c>
      <c r="X7" s="45" t="str">
        <f>CONCATENATE(C7,"_",P7,"_",W7)</f>
        <v>ABM_DADE PAPER &amp; BAG_394448</v>
      </c>
    </row>
    <row r="8" spans="1:24" x14ac:dyDescent="0.35">
      <c r="A8" s="6">
        <v>45146</v>
      </c>
      <c r="B8" s="6">
        <v>45139</v>
      </c>
      <c r="C8" s="7" t="s">
        <v>52</v>
      </c>
      <c r="D8" s="7" t="str">
        <f>VLOOKUP(C8,'Account Allocation'!B:K,10,0)</f>
        <v>Aditya Yadav</v>
      </c>
      <c r="E8" s="7" t="s">
        <v>214</v>
      </c>
      <c r="F8" s="7" t="s">
        <v>2</v>
      </c>
      <c r="G8" s="7" t="s">
        <v>12</v>
      </c>
      <c r="H8" s="7"/>
      <c r="I8" s="7"/>
      <c r="J8" s="7"/>
      <c r="K8" s="6">
        <f t="shared" si="0"/>
        <v>0</v>
      </c>
      <c r="L8" s="7">
        <f t="shared" si="1"/>
        <v>-32247</v>
      </c>
      <c r="M8" s="6" t="str">
        <f t="shared" si="2"/>
        <v>0-2 Days Resolution</v>
      </c>
      <c r="N8" s="7" t="str">
        <f t="shared" si="3"/>
        <v>NON-JIRA</v>
      </c>
      <c r="O8" s="7"/>
      <c r="P8" s="7" t="s">
        <v>55</v>
      </c>
      <c r="Q8" s="7">
        <v>142</v>
      </c>
      <c r="R8" s="7">
        <v>8</v>
      </c>
      <c r="S8" s="7" t="s">
        <v>219</v>
      </c>
      <c r="T8" s="7">
        <v>1979.16</v>
      </c>
      <c r="U8" s="8" t="s">
        <v>220</v>
      </c>
      <c r="V8" s="7">
        <v>1617812</v>
      </c>
      <c r="W8" s="7">
        <v>455644</v>
      </c>
      <c r="X8" s="45" t="str">
        <f t="shared" ref="X8:X71" si="4">CONCATENATE(C8,"_",P8,"_",W8)</f>
        <v>ABM_WAXIE SANITARY SUPPLY_455644</v>
      </c>
    </row>
    <row r="9" spans="1:24" x14ac:dyDescent="0.35">
      <c r="A9" s="6">
        <v>45146</v>
      </c>
      <c r="B9" s="6">
        <v>45139</v>
      </c>
      <c r="C9" s="7" t="s">
        <v>52</v>
      </c>
      <c r="D9" s="7" t="str">
        <f>VLOOKUP(C9,'Account Allocation'!B:K,10,0)</f>
        <v>Aditya Yadav</v>
      </c>
      <c r="E9" s="7" t="s">
        <v>214</v>
      </c>
      <c r="F9" s="7" t="s">
        <v>2</v>
      </c>
      <c r="G9" s="7" t="s">
        <v>12</v>
      </c>
      <c r="H9" s="7"/>
      <c r="I9" s="7"/>
      <c r="J9" s="7"/>
      <c r="K9" s="6">
        <f t="shared" si="0"/>
        <v>0</v>
      </c>
      <c r="L9" s="7">
        <f t="shared" si="1"/>
        <v>-32247</v>
      </c>
      <c r="M9" s="6" t="str">
        <f t="shared" si="2"/>
        <v>0-2 Days Resolution</v>
      </c>
      <c r="N9" s="7" t="str">
        <f t="shared" si="3"/>
        <v>NON-JIRA</v>
      </c>
      <c r="O9" s="7"/>
      <c r="P9" s="7" t="s">
        <v>55</v>
      </c>
      <c r="Q9" s="7">
        <v>142</v>
      </c>
      <c r="R9" s="7">
        <v>8</v>
      </c>
      <c r="S9" s="7" t="s">
        <v>221</v>
      </c>
      <c r="T9" s="7">
        <v>117.9</v>
      </c>
      <c r="U9" s="8" t="s">
        <v>220</v>
      </c>
      <c r="V9" s="7">
        <v>1617819</v>
      </c>
      <c r="W9" s="7">
        <v>455644</v>
      </c>
      <c r="X9" s="45" t="str">
        <f t="shared" si="4"/>
        <v>ABM_WAXIE SANITARY SUPPLY_455644</v>
      </c>
    </row>
    <row r="10" spans="1:24" x14ac:dyDescent="0.35">
      <c r="A10" s="6">
        <v>45146</v>
      </c>
      <c r="B10" s="6">
        <v>45140</v>
      </c>
      <c r="C10" s="7" t="s">
        <v>52</v>
      </c>
      <c r="D10" s="7" t="str">
        <f>VLOOKUP(C10,'Account Allocation'!B:K,10,0)</f>
        <v>Aditya Yadav</v>
      </c>
      <c r="E10" s="7" t="s">
        <v>131</v>
      </c>
      <c r="F10" s="7" t="s">
        <v>2</v>
      </c>
      <c r="G10" s="7" t="s">
        <v>12</v>
      </c>
      <c r="H10" s="7"/>
      <c r="I10" s="7"/>
      <c r="J10" s="7"/>
      <c r="K10" s="6">
        <f t="shared" si="0"/>
        <v>0</v>
      </c>
      <c r="L10" s="7">
        <f t="shared" si="1"/>
        <v>-32247</v>
      </c>
      <c r="M10" s="6" t="str">
        <f t="shared" si="2"/>
        <v>0-2 Days Resolution</v>
      </c>
      <c r="N10" s="7" t="str">
        <f t="shared" si="3"/>
        <v>NON-JIRA</v>
      </c>
      <c r="O10" s="7"/>
      <c r="P10" s="7" t="s">
        <v>55</v>
      </c>
      <c r="Q10" s="7">
        <v>141</v>
      </c>
      <c r="R10" s="7">
        <v>8</v>
      </c>
      <c r="S10" s="7" t="s">
        <v>222</v>
      </c>
      <c r="T10" s="7">
        <v>2958.1</v>
      </c>
      <c r="U10" s="8" t="s">
        <v>223</v>
      </c>
      <c r="V10" s="7">
        <v>1626558</v>
      </c>
      <c r="W10" s="7">
        <v>455644</v>
      </c>
      <c r="X10" s="45" t="str">
        <f t="shared" si="4"/>
        <v>ABM_WAXIE SANITARY SUPPLY_455644</v>
      </c>
    </row>
    <row r="11" spans="1:24" x14ac:dyDescent="0.35">
      <c r="A11" s="6">
        <v>45146</v>
      </c>
      <c r="B11" s="6">
        <v>45141</v>
      </c>
      <c r="C11" s="7" t="s">
        <v>52</v>
      </c>
      <c r="D11" s="7" t="str">
        <f>VLOOKUP(C11,'Account Allocation'!B:K,10,0)</f>
        <v>Aditya Yadav</v>
      </c>
      <c r="E11" s="7" t="s">
        <v>131</v>
      </c>
      <c r="F11" s="7" t="s">
        <v>2</v>
      </c>
      <c r="G11" s="7" t="s">
        <v>12</v>
      </c>
      <c r="H11" s="7"/>
      <c r="I11" s="7"/>
      <c r="J11" s="7"/>
      <c r="K11" s="6">
        <f t="shared" si="0"/>
        <v>0</v>
      </c>
      <c r="L11" s="7">
        <f t="shared" si="1"/>
        <v>-32247</v>
      </c>
      <c r="M11" s="6" t="str">
        <f t="shared" si="2"/>
        <v>0-2 Days Resolution</v>
      </c>
      <c r="N11" s="7" t="str">
        <f t="shared" si="3"/>
        <v>NON-JIRA</v>
      </c>
      <c r="O11" s="7"/>
      <c r="P11" s="7" t="s">
        <v>55</v>
      </c>
      <c r="Q11" s="7">
        <v>141</v>
      </c>
      <c r="R11" s="7">
        <v>8</v>
      </c>
      <c r="S11" s="7" t="s">
        <v>224</v>
      </c>
      <c r="T11" s="7">
        <v>581.84</v>
      </c>
      <c r="U11" s="8" t="s">
        <v>225</v>
      </c>
      <c r="V11" s="7">
        <v>1627904</v>
      </c>
      <c r="W11" s="7">
        <v>455644</v>
      </c>
      <c r="X11" s="45" t="str">
        <f t="shared" si="4"/>
        <v>ABM_WAXIE SANITARY SUPPLY_455644</v>
      </c>
    </row>
    <row r="12" spans="1:24" x14ac:dyDescent="0.35">
      <c r="A12" s="6">
        <v>45146</v>
      </c>
      <c r="B12" s="6">
        <v>45141</v>
      </c>
      <c r="C12" s="7" t="s">
        <v>52</v>
      </c>
      <c r="D12" s="7" t="str">
        <f>VLOOKUP(C12,'Account Allocation'!B:K,10,0)</f>
        <v>Aditya Yadav</v>
      </c>
      <c r="E12" s="7" t="s">
        <v>131</v>
      </c>
      <c r="F12" s="7" t="s">
        <v>2</v>
      </c>
      <c r="G12" s="7" t="s">
        <v>12</v>
      </c>
      <c r="H12" s="7"/>
      <c r="I12" s="7"/>
      <c r="J12" s="7"/>
      <c r="K12" s="6">
        <f t="shared" si="0"/>
        <v>0</v>
      </c>
      <c r="L12" s="7">
        <f t="shared" si="1"/>
        <v>-32247</v>
      </c>
      <c r="M12" s="6" t="str">
        <f t="shared" si="2"/>
        <v>0-2 Days Resolution</v>
      </c>
      <c r="N12" s="7" t="str">
        <f t="shared" si="3"/>
        <v>NON-JIRA</v>
      </c>
      <c r="O12" s="7"/>
      <c r="P12" s="7" t="s">
        <v>77</v>
      </c>
      <c r="Q12" s="7">
        <v>141</v>
      </c>
      <c r="R12" s="7">
        <v>8</v>
      </c>
      <c r="S12" s="7" t="s">
        <v>226</v>
      </c>
      <c r="T12" s="7">
        <v>1197</v>
      </c>
      <c r="U12" s="8" t="s">
        <v>227</v>
      </c>
      <c r="V12" s="7">
        <v>1628050</v>
      </c>
      <c r="W12" s="7">
        <v>455641</v>
      </c>
      <c r="X12" s="45" t="str">
        <f t="shared" si="4"/>
        <v>ABM_S FREEDMAN &amp; SONS INC_455641</v>
      </c>
    </row>
    <row r="13" spans="1:24" x14ac:dyDescent="0.35">
      <c r="A13" s="6">
        <v>45146</v>
      </c>
      <c r="B13" s="6">
        <v>45141</v>
      </c>
      <c r="C13" s="7" t="s">
        <v>52</v>
      </c>
      <c r="D13" s="7" t="str">
        <f>VLOOKUP(C13,'Account Allocation'!B:K,10,0)</f>
        <v>Aditya Yadav</v>
      </c>
      <c r="E13" s="7" t="s">
        <v>131</v>
      </c>
      <c r="F13" s="7" t="s">
        <v>2</v>
      </c>
      <c r="G13" s="7" t="s">
        <v>12</v>
      </c>
      <c r="H13" s="7"/>
      <c r="I13" s="7"/>
      <c r="J13" s="7"/>
      <c r="K13" s="6">
        <f t="shared" si="0"/>
        <v>0</v>
      </c>
      <c r="L13" s="7">
        <f t="shared" si="1"/>
        <v>-32247</v>
      </c>
      <c r="M13" s="6" t="str">
        <f t="shared" si="2"/>
        <v>0-2 Days Resolution</v>
      </c>
      <c r="N13" s="7" t="str">
        <f t="shared" si="3"/>
        <v>NON-JIRA</v>
      </c>
      <c r="O13" s="7"/>
      <c r="P13" s="7" t="s">
        <v>87</v>
      </c>
      <c r="Q13" s="7">
        <v>141</v>
      </c>
      <c r="R13" s="7">
        <v>8</v>
      </c>
      <c r="S13" s="7" t="s">
        <v>228</v>
      </c>
      <c r="T13" s="7">
        <v>13.14</v>
      </c>
      <c r="U13" s="8" t="s">
        <v>229</v>
      </c>
      <c r="V13" s="7">
        <v>1628823</v>
      </c>
      <c r="W13" s="7">
        <v>394443</v>
      </c>
      <c r="X13" s="45" t="str">
        <f t="shared" si="4"/>
        <v>ABM_OFFICE DEPOT INC_394443</v>
      </c>
    </row>
    <row r="14" spans="1:24" x14ac:dyDescent="0.35">
      <c r="A14" s="6">
        <v>45146</v>
      </c>
      <c r="B14" s="6">
        <v>45143</v>
      </c>
      <c r="C14" s="7" t="s">
        <v>52</v>
      </c>
      <c r="D14" s="7" t="str">
        <f>VLOOKUP(C14,'Account Allocation'!B:K,10,0)</f>
        <v>Aditya Yadav</v>
      </c>
      <c r="E14" s="7" t="s">
        <v>144</v>
      </c>
      <c r="F14" s="7" t="s">
        <v>2</v>
      </c>
      <c r="G14" s="7" t="s">
        <v>12</v>
      </c>
      <c r="H14" s="7"/>
      <c r="I14" s="7"/>
      <c r="J14" s="7"/>
      <c r="K14" s="6">
        <f t="shared" si="0"/>
        <v>0</v>
      </c>
      <c r="L14" s="7">
        <f t="shared" si="1"/>
        <v>-32247</v>
      </c>
      <c r="M14" s="6" t="str">
        <f t="shared" si="2"/>
        <v>0-2 Days Resolution</v>
      </c>
      <c r="N14" s="7" t="str">
        <f t="shared" si="3"/>
        <v>NON-JIRA</v>
      </c>
      <c r="O14" s="7"/>
      <c r="P14" s="7" t="s">
        <v>65</v>
      </c>
      <c r="Q14" s="7">
        <v>142</v>
      </c>
      <c r="R14" s="7">
        <v>8</v>
      </c>
      <c r="S14" s="7" t="s">
        <v>230</v>
      </c>
      <c r="T14" s="7">
        <v>103.2</v>
      </c>
      <c r="U14" s="8" t="s">
        <v>231</v>
      </c>
      <c r="V14" s="7">
        <v>1630954</v>
      </c>
      <c r="W14" s="7">
        <v>394450</v>
      </c>
      <c r="X14" s="45" t="str">
        <f t="shared" si="4"/>
        <v>ABM_GRAINGER_394450</v>
      </c>
    </row>
    <row r="15" spans="1:24" x14ac:dyDescent="0.35">
      <c r="A15" s="6">
        <v>45146</v>
      </c>
      <c r="B15" s="6">
        <v>45144</v>
      </c>
      <c r="C15" s="7" t="s">
        <v>52</v>
      </c>
      <c r="D15" s="7" t="str">
        <f>VLOOKUP(C15,'Account Allocation'!B:K,10,0)</f>
        <v>Aditya Yadav</v>
      </c>
      <c r="E15" s="7" t="s">
        <v>131</v>
      </c>
      <c r="F15" s="7" t="s">
        <v>2</v>
      </c>
      <c r="G15" s="7" t="s">
        <v>12</v>
      </c>
      <c r="H15" s="7"/>
      <c r="I15" s="7"/>
      <c r="J15" s="7"/>
      <c r="K15" s="6">
        <f t="shared" si="0"/>
        <v>0</v>
      </c>
      <c r="L15" s="7">
        <f t="shared" si="1"/>
        <v>-32247</v>
      </c>
      <c r="M15" s="6" t="str">
        <f t="shared" si="2"/>
        <v>0-2 Days Resolution</v>
      </c>
      <c r="N15" s="7" t="str">
        <f t="shared" si="3"/>
        <v>NON-JIRA</v>
      </c>
      <c r="O15" s="7"/>
      <c r="P15" s="7" t="s">
        <v>114</v>
      </c>
      <c r="Q15" s="7">
        <v>142</v>
      </c>
      <c r="R15" s="7">
        <v>8</v>
      </c>
      <c r="S15" s="7" t="s">
        <v>232</v>
      </c>
      <c r="T15" s="7">
        <v>226.98</v>
      </c>
      <c r="U15" s="8" t="s">
        <v>233</v>
      </c>
      <c r="V15" s="7">
        <v>1631052</v>
      </c>
      <c r="W15" s="7">
        <v>418486</v>
      </c>
      <c r="X15" s="45" t="str">
        <f t="shared" si="4"/>
        <v>ABM_FERGUSON FACILITIES SUPPLY_418486</v>
      </c>
    </row>
    <row r="16" spans="1:24" x14ac:dyDescent="0.35">
      <c r="A16" s="6">
        <v>45146</v>
      </c>
      <c r="B16" s="6">
        <v>45144</v>
      </c>
      <c r="C16" s="7" t="s">
        <v>52</v>
      </c>
      <c r="D16" s="7" t="str">
        <f>VLOOKUP(C16,'Account Allocation'!B:K,10,0)</f>
        <v>Aditya Yadav</v>
      </c>
      <c r="E16" s="7" t="s">
        <v>131</v>
      </c>
      <c r="F16" s="7" t="s">
        <v>2</v>
      </c>
      <c r="G16" s="7" t="s">
        <v>12</v>
      </c>
      <c r="H16" s="7"/>
      <c r="I16" s="7"/>
      <c r="J16" s="7"/>
      <c r="K16" s="6">
        <f t="shared" si="0"/>
        <v>0</v>
      </c>
      <c r="L16" s="7">
        <f t="shared" si="1"/>
        <v>-32247</v>
      </c>
      <c r="M16" s="6" t="str">
        <f t="shared" si="2"/>
        <v>0-2 Days Resolution</v>
      </c>
      <c r="N16" s="7" t="str">
        <f t="shared" si="3"/>
        <v>NON-JIRA</v>
      </c>
      <c r="O16" s="7"/>
      <c r="P16" s="7" t="s">
        <v>114</v>
      </c>
      <c r="Q16" s="7">
        <v>142</v>
      </c>
      <c r="R16" s="7">
        <v>8</v>
      </c>
      <c r="S16" s="7" t="s">
        <v>234</v>
      </c>
      <c r="T16" s="7">
        <v>226.98</v>
      </c>
      <c r="U16" s="8" t="s">
        <v>235</v>
      </c>
      <c r="V16" s="7">
        <v>1631054</v>
      </c>
      <c r="W16" s="7">
        <v>418486</v>
      </c>
      <c r="X16" s="45" t="str">
        <f t="shared" si="4"/>
        <v>ABM_FERGUSON FACILITIES SUPPLY_418486</v>
      </c>
    </row>
    <row r="17" spans="1:24" x14ac:dyDescent="0.35">
      <c r="A17" s="6">
        <v>45146</v>
      </c>
      <c r="B17" s="6">
        <v>45145</v>
      </c>
      <c r="C17" s="7" t="s">
        <v>168</v>
      </c>
      <c r="D17" s="7" t="str">
        <f>VLOOKUP(C17,'Account Allocation'!B:K,10,0)</f>
        <v>Omkar Sagavekar</v>
      </c>
      <c r="E17" s="7" t="s">
        <v>131</v>
      </c>
      <c r="F17" s="7" t="s">
        <v>2</v>
      </c>
      <c r="G17" s="7" t="s">
        <v>12</v>
      </c>
      <c r="H17" s="7"/>
      <c r="I17" s="7"/>
      <c r="J17" s="7"/>
      <c r="K17" s="6">
        <f t="shared" si="0"/>
        <v>0</v>
      </c>
      <c r="L17" s="7">
        <f t="shared" si="1"/>
        <v>-32247</v>
      </c>
      <c r="M17" s="6" t="str">
        <f t="shared" si="2"/>
        <v>0-2 Days Resolution</v>
      </c>
      <c r="N17" s="7" t="str">
        <f t="shared" si="3"/>
        <v>NON-JIRA</v>
      </c>
      <c r="O17" s="7"/>
      <c r="P17" s="7" t="s">
        <v>236</v>
      </c>
      <c r="Q17" s="7">
        <v>142</v>
      </c>
      <c r="R17" s="7">
        <v>8</v>
      </c>
      <c r="S17" s="7" t="s">
        <v>237</v>
      </c>
      <c r="T17" s="7">
        <v>218.68</v>
      </c>
      <c r="U17" s="8" t="s">
        <v>238</v>
      </c>
      <c r="V17" s="7">
        <v>571146</v>
      </c>
      <c r="W17" s="7">
        <v>457774</v>
      </c>
      <c r="X17" s="45" t="str">
        <f t="shared" si="4"/>
        <v>ATG_AMAZON CAPITAL SERVICES INC_457774</v>
      </c>
    </row>
    <row r="18" spans="1:24" x14ac:dyDescent="0.35">
      <c r="A18" s="6">
        <v>45146</v>
      </c>
      <c r="B18" s="6">
        <v>45139</v>
      </c>
      <c r="C18" s="7" t="s">
        <v>73</v>
      </c>
      <c r="D18" s="7" t="str">
        <f>VLOOKUP(C18,'Account Allocation'!B:K,10,0)</f>
        <v>Aditya Yadav</v>
      </c>
      <c r="E18" s="7" t="s">
        <v>131</v>
      </c>
      <c r="F18" s="7" t="s">
        <v>2</v>
      </c>
      <c r="G18" s="7" t="s">
        <v>12</v>
      </c>
      <c r="H18" s="7"/>
      <c r="I18" s="7"/>
      <c r="J18" s="7"/>
      <c r="K18" s="6">
        <f t="shared" si="0"/>
        <v>0</v>
      </c>
      <c r="L18" s="7">
        <f t="shared" si="1"/>
        <v>-32247</v>
      </c>
      <c r="M18" s="6" t="str">
        <f t="shared" si="2"/>
        <v>0-2 Days Resolution</v>
      </c>
      <c r="N18" s="7" t="str">
        <f t="shared" si="3"/>
        <v>NON-JIRA</v>
      </c>
      <c r="O18" s="7"/>
      <c r="P18" s="7" t="s">
        <v>115</v>
      </c>
      <c r="Q18" s="7">
        <v>142</v>
      </c>
      <c r="R18" s="7">
        <v>8</v>
      </c>
      <c r="S18" s="7" t="s">
        <v>239</v>
      </c>
      <c r="T18" s="7">
        <v>28.48</v>
      </c>
      <c r="U18" s="8" t="s">
        <v>240</v>
      </c>
      <c r="V18" s="7">
        <v>1050585</v>
      </c>
      <c r="W18" s="7">
        <v>168742</v>
      </c>
      <c r="X18" s="45" t="str">
        <f t="shared" si="4"/>
        <v>CincinnatiBell_CDW DIRECT LLC_168742</v>
      </c>
    </row>
    <row r="19" spans="1:24" x14ac:dyDescent="0.35">
      <c r="A19" s="6">
        <v>45146</v>
      </c>
      <c r="B19" s="6">
        <v>45140</v>
      </c>
      <c r="C19" s="7" t="s">
        <v>73</v>
      </c>
      <c r="D19" s="7" t="str">
        <f>VLOOKUP(C19,'Account Allocation'!B:K,10,0)</f>
        <v>Aditya Yadav</v>
      </c>
      <c r="E19" s="7" t="s">
        <v>215</v>
      </c>
      <c r="F19" s="7" t="s">
        <v>2</v>
      </c>
      <c r="G19" s="7" t="s">
        <v>12</v>
      </c>
      <c r="H19" s="7"/>
      <c r="I19" s="7"/>
      <c r="J19" s="7"/>
      <c r="K19" s="6">
        <f t="shared" si="0"/>
        <v>0</v>
      </c>
      <c r="L19" s="7">
        <f t="shared" si="1"/>
        <v>-32247</v>
      </c>
      <c r="M19" s="6" t="str">
        <f t="shared" si="2"/>
        <v>0-2 Days Resolution</v>
      </c>
      <c r="N19" s="7" t="str">
        <f t="shared" si="3"/>
        <v>NON-JIRA</v>
      </c>
      <c r="O19" s="7"/>
      <c r="P19" s="7" t="s">
        <v>115</v>
      </c>
      <c r="Q19" s="7">
        <v>142</v>
      </c>
      <c r="R19" s="7">
        <v>8</v>
      </c>
      <c r="S19" s="7" t="s">
        <v>241</v>
      </c>
      <c r="T19" s="7">
        <v>14.24</v>
      </c>
      <c r="U19" s="8" t="s">
        <v>242</v>
      </c>
      <c r="V19" s="7">
        <v>1051140</v>
      </c>
      <c r="W19" s="7">
        <v>168742</v>
      </c>
      <c r="X19" s="45" t="str">
        <f t="shared" si="4"/>
        <v>CincinnatiBell_CDW DIRECT LLC_168742</v>
      </c>
    </row>
    <row r="20" spans="1:24" x14ac:dyDescent="0.35">
      <c r="A20" s="6">
        <v>45146</v>
      </c>
      <c r="B20" s="6">
        <v>45140</v>
      </c>
      <c r="C20" s="7" t="s">
        <v>73</v>
      </c>
      <c r="D20" s="7" t="str">
        <f>VLOOKUP(C20,'Account Allocation'!B:K,10,0)</f>
        <v>Aditya Yadav</v>
      </c>
      <c r="E20" s="7" t="s">
        <v>215</v>
      </c>
      <c r="F20" s="7" t="s">
        <v>2</v>
      </c>
      <c r="G20" s="7" t="s">
        <v>12</v>
      </c>
      <c r="H20" s="7"/>
      <c r="I20" s="7"/>
      <c r="J20" s="7"/>
      <c r="K20" s="6">
        <f t="shared" si="0"/>
        <v>0</v>
      </c>
      <c r="L20" s="7">
        <f t="shared" si="1"/>
        <v>-32247</v>
      </c>
      <c r="M20" s="6" t="str">
        <f t="shared" si="2"/>
        <v>0-2 Days Resolution</v>
      </c>
      <c r="N20" s="7" t="str">
        <f t="shared" si="3"/>
        <v>NON-JIRA</v>
      </c>
      <c r="O20" s="7"/>
      <c r="P20" s="7" t="s">
        <v>115</v>
      </c>
      <c r="Q20" s="7">
        <v>142</v>
      </c>
      <c r="R20" s="7">
        <v>8</v>
      </c>
      <c r="S20" s="7" t="s">
        <v>243</v>
      </c>
      <c r="T20" s="7">
        <v>288.77</v>
      </c>
      <c r="U20" s="8" t="s">
        <v>244</v>
      </c>
      <c r="V20" s="7">
        <v>1051187</v>
      </c>
      <c r="W20" s="7">
        <v>168742</v>
      </c>
      <c r="X20" s="45" t="str">
        <f t="shared" si="4"/>
        <v>CincinnatiBell_CDW DIRECT LLC_168742</v>
      </c>
    </row>
    <row r="21" spans="1:24" x14ac:dyDescent="0.35">
      <c r="A21" s="6">
        <v>45146</v>
      </c>
      <c r="B21" s="6">
        <v>45141</v>
      </c>
      <c r="C21" s="7" t="s">
        <v>73</v>
      </c>
      <c r="D21" s="7" t="str">
        <f>VLOOKUP(C21,'Account Allocation'!B:K,10,0)</f>
        <v>Aditya Yadav</v>
      </c>
      <c r="E21" s="7" t="s">
        <v>215</v>
      </c>
      <c r="F21" s="7" t="s">
        <v>2</v>
      </c>
      <c r="G21" s="7" t="s">
        <v>12</v>
      </c>
      <c r="H21" s="7"/>
      <c r="I21" s="7"/>
      <c r="J21" s="7"/>
      <c r="K21" s="6">
        <f t="shared" si="0"/>
        <v>0</v>
      </c>
      <c r="L21" s="7">
        <f t="shared" si="1"/>
        <v>-32247</v>
      </c>
      <c r="M21" s="6" t="str">
        <f t="shared" si="2"/>
        <v>0-2 Days Resolution</v>
      </c>
      <c r="N21" s="7" t="str">
        <f t="shared" si="3"/>
        <v>NON-JIRA</v>
      </c>
      <c r="O21" s="7"/>
      <c r="P21" s="7" t="s">
        <v>115</v>
      </c>
      <c r="Q21" s="7">
        <v>142</v>
      </c>
      <c r="R21" s="7">
        <v>8</v>
      </c>
      <c r="S21" s="7" t="s">
        <v>245</v>
      </c>
      <c r="T21" s="7">
        <v>14.24</v>
      </c>
      <c r="U21" s="8" t="s">
        <v>246</v>
      </c>
      <c r="V21" s="7">
        <v>1051448</v>
      </c>
      <c r="W21" s="7">
        <v>168742</v>
      </c>
      <c r="X21" s="45" t="str">
        <f t="shared" si="4"/>
        <v>CincinnatiBell_CDW DIRECT LLC_168742</v>
      </c>
    </row>
    <row r="22" spans="1:24" x14ac:dyDescent="0.35">
      <c r="A22" s="6">
        <v>45146</v>
      </c>
      <c r="B22" s="6">
        <v>45141</v>
      </c>
      <c r="C22" s="7" t="s">
        <v>73</v>
      </c>
      <c r="D22" s="7" t="str">
        <f>VLOOKUP(C22,'Account Allocation'!B:K,10,0)</f>
        <v>Aditya Yadav</v>
      </c>
      <c r="E22" s="7" t="s">
        <v>215</v>
      </c>
      <c r="F22" s="7" t="s">
        <v>2</v>
      </c>
      <c r="G22" s="7" t="s">
        <v>12</v>
      </c>
      <c r="H22" s="7"/>
      <c r="I22" s="7"/>
      <c r="J22" s="7"/>
      <c r="K22" s="6">
        <f t="shared" si="0"/>
        <v>0</v>
      </c>
      <c r="L22" s="7">
        <f t="shared" si="1"/>
        <v>-32247</v>
      </c>
      <c r="M22" s="6" t="str">
        <f t="shared" si="2"/>
        <v>0-2 Days Resolution</v>
      </c>
      <c r="N22" s="7" t="str">
        <f t="shared" si="3"/>
        <v>NON-JIRA</v>
      </c>
      <c r="O22" s="7"/>
      <c r="P22" s="7" t="s">
        <v>115</v>
      </c>
      <c r="Q22" s="7">
        <v>142</v>
      </c>
      <c r="R22" s="7">
        <v>8</v>
      </c>
      <c r="S22" s="7" t="s">
        <v>247</v>
      </c>
      <c r="T22" s="7">
        <v>136.72</v>
      </c>
      <c r="U22" s="8" t="s">
        <v>248</v>
      </c>
      <c r="V22" s="7">
        <v>1051478</v>
      </c>
      <c r="W22" s="7">
        <v>168742</v>
      </c>
      <c r="X22" s="45" t="str">
        <f t="shared" si="4"/>
        <v>CincinnatiBell_CDW DIRECT LLC_168742</v>
      </c>
    </row>
    <row r="23" spans="1:24" x14ac:dyDescent="0.35">
      <c r="A23" s="6">
        <v>45146</v>
      </c>
      <c r="B23" s="6">
        <v>45141</v>
      </c>
      <c r="C23" s="7" t="s">
        <v>73</v>
      </c>
      <c r="D23" s="7" t="str">
        <f>VLOOKUP(C23,'Account Allocation'!B:K,10,0)</f>
        <v>Aditya Yadav</v>
      </c>
      <c r="E23" s="7" t="s">
        <v>215</v>
      </c>
      <c r="F23" s="7" t="s">
        <v>2</v>
      </c>
      <c r="G23" s="7" t="s">
        <v>12</v>
      </c>
      <c r="H23" s="7"/>
      <c r="I23" s="7"/>
      <c r="J23" s="7"/>
      <c r="K23" s="6">
        <f t="shared" si="0"/>
        <v>0</v>
      </c>
      <c r="L23" s="7">
        <f t="shared" si="1"/>
        <v>-32247</v>
      </c>
      <c r="M23" s="6" t="str">
        <f t="shared" si="2"/>
        <v>0-2 Days Resolution</v>
      </c>
      <c r="N23" s="7" t="str">
        <f t="shared" si="3"/>
        <v>NON-JIRA</v>
      </c>
      <c r="O23" s="7"/>
      <c r="P23" s="7" t="s">
        <v>115</v>
      </c>
      <c r="Q23" s="7">
        <v>142</v>
      </c>
      <c r="R23" s="7">
        <v>8</v>
      </c>
      <c r="S23" s="7" t="s">
        <v>249</v>
      </c>
      <c r="T23" s="7">
        <v>34.18</v>
      </c>
      <c r="U23" s="8" t="s">
        <v>250</v>
      </c>
      <c r="V23" s="7">
        <v>1051494</v>
      </c>
      <c r="W23" s="7">
        <v>168742</v>
      </c>
      <c r="X23" s="45" t="str">
        <f t="shared" si="4"/>
        <v>CincinnatiBell_CDW DIRECT LLC_168742</v>
      </c>
    </row>
    <row r="24" spans="1:24" x14ac:dyDescent="0.35">
      <c r="A24" s="6">
        <v>45146</v>
      </c>
      <c r="B24" s="6">
        <v>45141</v>
      </c>
      <c r="C24" s="7" t="s">
        <v>73</v>
      </c>
      <c r="D24" s="7" t="str">
        <f>VLOOKUP(C24,'Account Allocation'!B:K,10,0)</f>
        <v>Aditya Yadav</v>
      </c>
      <c r="E24" s="7" t="s">
        <v>215</v>
      </c>
      <c r="F24" s="7" t="s">
        <v>2</v>
      </c>
      <c r="G24" s="7" t="s">
        <v>12</v>
      </c>
      <c r="H24" s="7"/>
      <c r="I24" s="7"/>
      <c r="J24" s="7"/>
      <c r="K24" s="6">
        <f t="shared" si="0"/>
        <v>0</v>
      </c>
      <c r="L24" s="7">
        <f t="shared" si="1"/>
        <v>-32247</v>
      </c>
      <c r="M24" s="6" t="str">
        <f t="shared" si="2"/>
        <v>0-2 Days Resolution</v>
      </c>
      <c r="N24" s="7" t="str">
        <f t="shared" si="3"/>
        <v>NON-JIRA</v>
      </c>
      <c r="O24" s="7"/>
      <c r="P24" s="7" t="s">
        <v>115</v>
      </c>
      <c r="Q24" s="7">
        <v>142</v>
      </c>
      <c r="R24" s="7">
        <v>8</v>
      </c>
      <c r="S24" s="7" t="s">
        <v>251</v>
      </c>
      <c r="T24" s="7">
        <v>17.09</v>
      </c>
      <c r="U24" s="8" t="s">
        <v>252</v>
      </c>
      <c r="V24" s="7">
        <v>1051495</v>
      </c>
      <c r="W24" s="7">
        <v>168742</v>
      </c>
      <c r="X24" s="45" t="str">
        <f t="shared" si="4"/>
        <v>CincinnatiBell_CDW DIRECT LLC_168742</v>
      </c>
    </row>
    <row r="25" spans="1:24" x14ac:dyDescent="0.35">
      <c r="A25" s="6">
        <v>45146</v>
      </c>
      <c r="B25" s="6">
        <v>45141</v>
      </c>
      <c r="C25" s="7" t="s">
        <v>73</v>
      </c>
      <c r="D25" s="7" t="str">
        <f>VLOOKUP(C25,'Account Allocation'!B:K,10,0)</f>
        <v>Aditya Yadav</v>
      </c>
      <c r="E25" s="7" t="s">
        <v>215</v>
      </c>
      <c r="F25" s="7" t="s">
        <v>2</v>
      </c>
      <c r="G25" s="7" t="s">
        <v>12</v>
      </c>
      <c r="H25" s="7"/>
      <c r="I25" s="7"/>
      <c r="J25" s="7"/>
      <c r="K25" s="6">
        <f t="shared" si="0"/>
        <v>0</v>
      </c>
      <c r="L25" s="7">
        <f t="shared" si="1"/>
        <v>-32247</v>
      </c>
      <c r="M25" s="6" t="str">
        <f t="shared" si="2"/>
        <v>0-2 Days Resolution</v>
      </c>
      <c r="N25" s="7" t="str">
        <f t="shared" si="3"/>
        <v>NON-JIRA</v>
      </c>
      <c r="O25" s="7"/>
      <c r="P25" s="7" t="s">
        <v>115</v>
      </c>
      <c r="Q25" s="7">
        <v>142</v>
      </c>
      <c r="R25" s="7">
        <v>8</v>
      </c>
      <c r="S25" s="7" t="s">
        <v>253</v>
      </c>
      <c r="T25" s="7">
        <v>17.09</v>
      </c>
      <c r="U25" s="8" t="s">
        <v>252</v>
      </c>
      <c r="V25" s="7">
        <v>1051496</v>
      </c>
      <c r="W25" s="7">
        <v>168742</v>
      </c>
      <c r="X25" s="45" t="str">
        <f t="shared" si="4"/>
        <v>CincinnatiBell_CDW DIRECT LLC_168742</v>
      </c>
    </row>
    <row r="26" spans="1:24" x14ac:dyDescent="0.35">
      <c r="A26" s="6">
        <v>45146</v>
      </c>
      <c r="B26" s="6">
        <v>45142</v>
      </c>
      <c r="C26" s="7" t="s">
        <v>73</v>
      </c>
      <c r="D26" s="7" t="str">
        <f>VLOOKUP(C26,'Account Allocation'!B:K,10,0)</f>
        <v>Aditya Yadav</v>
      </c>
      <c r="E26" s="7" t="s">
        <v>215</v>
      </c>
      <c r="F26" s="7" t="s">
        <v>2</v>
      </c>
      <c r="G26" s="7" t="s">
        <v>12</v>
      </c>
      <c r="H26" s="7"/>
      <c r="I26" s="7"/>
      <c r="J26" s="7"/>
      <c r="K26" s="6">
        <f t="shared" si="0"/>
        <v>0</v>
      </c>
      <c r="L26" s="7">
        <f t="shared" si="1"/>
        <v>-32247</v>
      </c>
      <c r="M26" s="6" t="str">
        <f t="shared" si="2"/>
        <v>0-2 Days Resolution</v>
      </c>
      <c r="N26" s="7" t="str">
        <f t="shared" si="3"/>
        <v>NON-JIRA</v>
      </c>
      <c r="O26" s="7"/>
      <c r="P26" s="7" t="s">
        <v>115</v>
      </c>
      <c r="Q26" s="7">
        <v>142</v>
      </c>
      <c r="R26" s="7">
        <v>8</v>
      </c>
      <c r="S26" s="7" t="s">
        <v>239</v>
      </c>
      <c r="T26" s="7">
        <v>28.48</v>
      </c>
      <c r="U26" s="8" t="s">
        <v>254</v>
      </c>
      <c r="V26" s="7">
        <v>1050585</v>
      </c>
      <c r="W26" s="7">
        <v>168742</v>
      </c>
      <c r="X26" s="45" t="str">
        <f t="shared" si="4"/>
        <v>CincinnatiBell_CDW DIRECT LLC_168742</v>
      </c>
    </row>
    <row r="27" spans="1:24" x14ac:dyDescent="0.35">
      <c r="A27" s="6">
        <v>45146</v>
      </c>
      <c r="B27" s="6">
        <v>45142</v>
      </c>
      <c r="C27" s="7" t="s">
        <v>73</v>
      </c>
      <c r="D27" s="7" t="str">
        <f>VLOOKUP(C27,'Account Allocation'!B:K,10,0)</f>
        <v>Aditya Yadav</v>
      </c>
      <c r="E27" s="7" t="s">
        <v>215</v>
      </c>
      <c r="F27" s="7" t="s">
        <v>2</v>
      </c>
      <c r="G27" s="7" t="s">
        <v>12</v>
      </c>
      <c r="H27" s="7"/>
      <c r="I27" s="7"/>
      <c r="J27" s="7"/>
      <c r="K27" s="6">
        <f t="shared" si="0"/>
        <v>0</v>
      </c>
      <c r="L27" s="7">
        <f t="shared" si="1"/>
        <v>-32247</v>
      </c>
      <c r="M27" s="6" t="str">
        <f t="shared" si="2"/>
        <v>0-2 Days Resolution</v>
      </c>
      <c r="N27" s="7" t="str">
        <f t="shared" si="3"/>
        <v>NON-JIRA</v>
      </c>
      <c r="O27" s="7"/>
      <c r="P27" s="7" t="s">
        <v>115</v>
      </c>
      <c r="Q27" s="7">
        <v>142</v>
      </c>
      <c r="R27" s="7">
        <v>8</v>
      </c>
      <c r="S27" s="7" t="s">
        <v>255</v>
      </c>
      <c r="T27" s="7">
        <v>17.09</v>
      </c>
      <c r="U27" s="8" t="s">
        <v>256</v>
      </c>
      <c r="V27" s="7">
        <v>1052163</v>
      </c>
      <c r="W27" s="7">
        <v>168742</v>
      </c>
      <c r="X27" s="45" t="str">
        <f t="shared" si="4"/>
        <v>CincinnatiBell_CDW DIRECT LLC_168742</v>
      </c>
    </row>
    <row r="28" spans="1:24" x14ac:dyDescent="0.35">
      <c r="A28" s="6">
        <v>45146</v>
      </c>
      <c r="B28" s="6">
        <v>45145</v>
      </c>
      <c r="C28" s="7" t="s">
        <v>73</v>
      </c>
      <c r="D28" s="7" t="str">
        <f>VLOOKUP(C28,'Account Allocation'!B:K,10,0)</f>
        <v>Aditya Yadav</v>
      </c>
      <c r="E28" s="7" t="s">
        <v>215</v>
      </c>
      <c r="F28" s="7" t="s">
        <v>2</v>
      </c>
      <c r="G28" s="7" t="s">
        <v>12</v>
      </c>
      <c r="H28" s="7"/>
      <c r="I28" s="7"/>
      <c r="J28" s="7"/>
      <c r="K28" s="6">
        <f t="shared" si="0"/>
        <v>0</v>
      </c>
      <c r="L28" s="7">
        <f t="shared" si="1"/>
        <v>-32247</v>
      </c>
      <c r="M28" s="6" t="str">
        <f t="shared" si="2"/>
        <v>0-2 Days Resolution</v>
      </c>
      <c r="N28" s="7" t="str">
        <f t="shared" si="3"/>
        <v>NON-JIRA</v>
      </c>
      <c r="O28" s="7"/>
      <c r="P28" s="7" t="s">
        <v>115</v>
      </c>
      <c r="Q28" s="7">
        <v>142</v>
      </c>
      <c r="R28" s="7">
        <v>8</v>
      </c>
      <c r="S28" s="7" t="s">
        <v>257</v>
      </c>
      <c r="T28" s="7">
        <v>52.24</v>
      </c>
      <c r="U28" s="8" t="s">
        <v>258</v>
      </c>
      <c r="V28" s="7">
        <v>1052483</v>
      </c>
      <c r="W28" s="7">
        <v>168742</v>
      </c>
      <c r="X28" s="45" t="str">
        <f t="shared" si="4"/>
        <v>CincinnatiBell_CDW DIRECT LLC_168742</v>
      </c>
    </row>
    <row r="29" spans="1:24" x14ac:dyDescent="0.35">
      <c r="A29" s="6">
        <v>45146</v>
      </c>
      <c r="B29" s="6">
        <v>45145</v>
      </c>
      <c r="C29" s="7" t="s">
        <v>73</v>
      </c>
      <c r="D29" s="7" t="str">
        <f>VLOOKUP(C29,'Account Allocation'!B:K,10,0)</f>
        <v>Aditya Yadav</v>
      </c>
      <c r="E29" s="7" t="s">
        <v>215</v>
      </c>
      <c r="F29" s="7" t="s">
        <v>2</v>
      </c>
      <c r="G29" s="7" t="s">
        <v>12</v>
      </c>
      <c r="H29" s="7"/>
      <c r="I29" s="7"/>
      <c r="J29" s="7"/>
      <c r="K29" s="6">
        <f t="shared" si="0"/>
        <v>0</v>
      </c>
      <c r="L29" s="7">
        <f t="shared" si="1"/>
        <v>-32247</v>
      </c>
      <c r="M29" s="6" t="str">
        <f t="shared" si="2"/>
        <v>0-2 Days Resolution</v>
      </c>
      <c r="N29" s="7" t="str">
        <f t="shared" si="3"/>
        <v>NON-JIRA</v>
      </c>
      <c r="O29" s="7"/>
      <c r="P29" s="7" t="s">
        <v>115</v>
      </c>
      <c r="Q29" s="7">
        <v>142</v>
      </c>
      <c r="R29" s="7">
        <v>8</v>
      </c>
      <c r="S29" s="7" t="s">
        <v>259</v>
      </c>
      <c r="T29" s="7">
        <v>21878.12</v>
      </c>
      <c r="U29" s="8" t="s">
        <v>260</v>
      </c>
      <c r="V29" s="7">
        <v>1052620</v>
      </c>
      <c r="W29" s="7">
        <v>168742</v>
      </c>
      <c r="X29" s="45" t="str">
        <f t="shared" si="4"/>
        <v>CincinnatiBell_CDW DIRECT LLC_168742</v>
      </c>
    </row>
    <row r="30" spans="1:24" x14ac:dyDescent="0.35">
      <c r="A30" s="6">
        <v>45146</v>
      </c>
      <c r="B30" s="6">
        <v>45138</v>
      </c>
      <c r="C30" s="7" t="s">
        <v>59</v>
      </c>
      <c r="D30" s="7" t="str">
        <f>VLOOKUP(C30,'Account Allocation'!B:K,10,0)</f>
        <v>Omkar Sagavekar</v>
      </c>
      <c r="E30" s="7" t="s">
        <v>131</v>
      </c>
      <c r="F30" s="7" t="s">
        <v>2</v>
      </c>
      <c r="G30" s="7" t="s">
        <v>12</v>
      </c>
      <c r="H30" s="7"/>
      <c r="I30" s="7"/>
      <c r="J30" s="7"/>
      <c r="K30" s="6">
        <f t="shared" si="0"/>
        <v>0</v>
      </c>
      <c r="L30" s="7">
        <f t="shared" si="1"/>
        <v>-32247</v>
      </c>
      <c r="M30" s="6" t="str">
        <f t="shared" si="2"/>
        <v>0-2 Days Resolution</v>
      </c>
      <c r="N30" s="7" t="str">
        <f t="shared" si="3"/>
        <v>NON-JIRA</v>
      </c>
      <c r="O30" s="7"/>
      <c r="P30" s="7" t="s">
        <v>261</v>
      </c>
      <c r="Q30" s="7">
        <v>142</v>
      </c>
      <c r="R30" s="7">
        <v>8</v>
      </c>
      <c r="S30" s="7" t="s">
        <v>262</v>
      </c>
      <c r="T30" s="7">
        <v>143</v>
      </c>
      <c r="U30" s="8" t="s">
        <v>263</v>
      </c>
      <c r="V30" s="7">
        <v>2543118</v>
      </c>
      <c r="W30" s="7">
        <v>542380</v>
      </c>
      <c r="X30" s="45" t="str">
        <f t="shared" si="4"/>
        <v>Ecolab_VWR INTERNATIONAL EUROLAB SL_542380</v>
      </c>
    </row>
    <row r="31" spans="1:24" x14ac:dyDescent="0.35">
      <c r="A31" s="6">
        <v>45146</v>
      </c>
      <c r="B31" s="6">
        <v>45139</v>
      </c>
      <c r="C31" s="7" t="s">
        <v>59</v>
      </c>
      <c r="D31" s="7" t="str">
        <f>VLOOKUP(C31,'Account Allocation'!B:K,10,0)</f>
        <v>Omkar Sagavekar</v>
      </c>
      <c r="E31" s="7" t="s">
        <v>131</v>
      </c>
      <c r="F31" s="7" t="s">
        <v>2</v>
      </c>
      <c r="G31" s="7" t="s">
        <v>12</v>
      </c>
      <c r="H31" s="7"/>
      <c r="I31" s="7"/>
      <c r="J31" s="7"/>
      <c r="K31" s="6">
        <f t="shared" si="0"/>
        <v>0</v>
      </c>
      <c r="L31" s="7">
        <f t="shared" si="1"/>
        <v>-32247</v>
      </c>
      <c r="M31" s="6" t="str">
        <f t="shared" si="2"/>
        <v>0-2 Days Resolution</v>
      </c>
      <c r="N31" s="7" t="str">
        <f t="shared" si="3"/>
        <v>NON-JIRA</v>
      </c>
      <c r="O31" s="7"/>
      <c r="P31" s="7" t="s">
        <v>264</v>
      </c>
      <c r="Q31" s="7">
        <v>142</v>
      </c>
      <c r="R31" s="7">
        <v>8</v>
      </c>
      <c r="S31" s="7" t="s">
        <v>265</v>
      </c>
      <c r="T31" s="7">
        <v>114.98</v>
      </c>
      <c r="U31" s="8" t="s">
        <v>266</v>
      </c>
      <c r="V31" s="7">
        <v>2545347</v>
      </c>
      <c r="W31" s="7">
        <v>543413</v>
      </c>
      <c r="X31" s="45" t="str">
        <f t="shared" si="4"/>
        <v>Ecolab_Bechtle Direct S.L.U._543413</v>
      </c>
    </row>
    <row r="32" spans="1:24" x14ac:dyDescent="0.35">
      <c r="A32" s="6">
        <v>45146</v>
      </c>
      <c r="B32" s="6">
        <v>45140</v>
      </c>
      <c r="C32" s="7" t="s">
        <v>59</v>
      </c>
      <c r="D32" s="7" t="str">
        <f>VLOOKUP(C32,'Account Allocation'!B:K,10,0)</f>
        <v>Omkar Sagavekar</v>
      </c>
      <c r="E32" s="7" t="s">
        <v>131</v>
      </c>
      <c r="F32" s="7" t="s">
        <v>2</v>
      </c>
      <c r="G32" s="7" t="s">
        <v>12</v>
      </c>
      <c r="H32" s="7"/>
      <c r="I32" s="7"/>
      <c r="J32" s="7"/>
      <c r="K32" s="6">
        <f t="shared" si="0"/>
        <v>0</v>
      </c>
      <c r="L32" s="7">
        <f t="shared" si="1"/>
        <v>-32247</v>
      </c>
      <c r="M32" s="6" t="str">
        <f t="shared" si="2"/>
        <v>0-2 Days Resolution</v>
      </c>
      <c r="N32" s="7" t="str">
        <f t="shared" si="3"/>
        <v>NON-JIRA</v>
      </c>
      <c r="O32" s="7"/>
      <c r="P32" s="7" t="s">
        <v>264</v>
      </c>
      <c r="Q32" s="7">
        <v>142</v>
      </c>
      <c r="R32" s="7">
        <v>8</v>
      </c>
      <c r="S32" s="7" t="s">
        <v>267</v>
      </c>
      <c r="T32" s="7">
        <v>514.57000000000005</v>
      </c>
      <c r="U32" s="8" t="s">
        <v>268</v>
      </c>
      <c r="V32" s="7">
        <v>2547649</v>
      </c>
      <c r="W32" s="7">
        <v>543413</v>
      </c>
      <c r="X32" s="45" t="str">
        <f t="shared" si="4"/>
        <v>Ecolab_Bechtle Direct S.L.U._543413</v>
      </c>
    </row>
    <row r="33" spans="1:24" x14ac:dyDescent="0.35">
      <c r="A33" s="6">
        <v>45146</v>
      </c>
      <c r="B33" s="6">
        <v>45141</v>
      </c>
      <c r="C33" s="7" t="s">
        <v>59</v>
      </c>
      <c r="D33" s="7" t="str">
        <f>VLOOKUP(C33,'Account Allocation'!B:K,10,0)</f>
        <v>Omkar Sagavekar</v>
      </c>
      <c r="E33" s="7" t="s">
        <v>131</v>
      </c>
      <c r="F33" s="7" t="s">
        <v>2</v>
      </c>
      <c r="G33" s="7" t="s">
        <v>12</v>
      </c>
      <c r="H33" s="7"/>
      <c r="I33" s="7"/>
      <c r="J33" s="7"/>
      <c r="K33" s="6">
        <f t="shared" si="0"/>
        <v>0</v>
      </c>
      <c r="L33" s="7">
        <f t="shared" si="1"/>
        <v>-32247</v>
      </c>
      <c r="M33" s="6" t="str">
        <f t="shared" si="2"/>
        <v>0-2 Days Resolution</v>
      </c>
      <c r="N33" s="7" t="str">
        <f t="shared" si="3"/>
        <v>NON-JIRA</v>
      </c>
      <c r="O33" s="7"/>
      <c r="P33" s="7" t="s">
        <v>65</v>
      </c>
      <c r="Q33" s="7">
        <v>141</v>
      </c>
      <c r="R33" s="7">
        <v>8</v>
      </c>
      <c r="S33" s="7" t="s">
        <v>269</v>
      </c>
      <c r="T33" s="7">
        <v>93.72</v>
      </c>
      <c r="U33" s="8" t="s">
        <v>270</v>
      </c>
      <c r="V33" s="7">
        <v>2551719</v>
      </c>
      <c r="W33" s="7">
        <v>540492</v>
      </c>
      <c r="X33" s="45" t="str">
        <f t="shared" si="4"/>
        <v>Ecolab_GRAINGER_540492</v>
      </c>
    </row>
    <row r="34" spans="1:24" x14ac:dyDescent="0.35">
      <c r="A34" s="6">
        <v>45146</v>
      </c>
      <c r="B34" s="6">
        <v>45141</v>
      </c>
      <c r="C34" s="7" t="s">
        <v>59</v>
      </c>
      <c r="D34" s="7" t="str">
        <f>VLOOKUP(C34,'Account Allocation'!B:K,10,0)</f>
        <v>Omkar Sagavekar</v>
      </c>
      <c r="E34" s="7" t="s">
        <v>131</v>
      </c>
      <c r="F34" s="7" t="s">
        <v>2</v>
      </c>
      <c r="G34" s="7" t="s">
        <v>12</v>
      </c>
      <c r="H34" s="7"/>
      <c r="I34" s="7"/>
      <c r="J34" s="7"/>
      <c r="K34" s="6">
        <f t="shared" si="0"/>
        <v>0</v>
      </c>
      <c r="L34" s="7">
        <f t="shared" si="1"/>
        <v>-32247</v>
      </c>
      <c r="M34" s="6" t="str">
        <f t="shared" si="2"/>
        <v>0-2 Days Resolution</v>
      </c>
      <c r="N34" s="7" t="str">
        <f t="shared" si="3"/>
        <v>NON-JIRA</v>
      </c>
      <c r="O34" s="7"/>
      <c r="P34" s="7" t="s">
        <v>65</v>
      </c>
      <c r="Q34" s="7">
        <v>141</v>
      </c>
      <c r="R34" s="7">
        <v>8</v>
      </c>
      <c r="S34" s="7" t="s">
        <v>271</v>
      </c>
      <c r="T34" s="7">
        <v>461.23</v>
      </c>
      <c r="U34" s="8" t="s">
        <v>229</v>
      </c>
      <c r="V34" s="7">
        <v>2552845</v>
      </c>
      <c r="W34" s="7">
        <v>540492</v>
      </c>
      <c r="X34" s="45" t="str">
        <f t="shared" si="4"/>
        <v>Ecolab_GRAINGER_540492</v>
      </c>
    </row>
    <row r="35" spans="1:24" x14ac:dyDescent="0.35">
      <c r="A35" s="6">
        <v>45146</v>
      </c>
      <c r="B35" s="6">
        <v>45141</v>
      </c>
      <c r="C35" s="7" t="s">
        <v>59</v>
      </c>
      <c r="D35" s="7" t="str">
        <f>VLOOKUP(C35,'Account Allocation'!B:K,10,0)</f>
        <v>Omkar Sagavekar</v>
      </c>
      <c r="E35" s="7" t="s">
        <v>131</v>
      </c>
      <c r="F35" s="7" t="s">
        <v>2</v>
      </c>
      <c r="G35" s="7" t="s">
        <v>12</v>
      </c>
      <c r="H35" s="7"/>
      <c r="I35" s="7"/>
      <c r="J35" s="7"/>
      <c r="K35" s="6">
        <f t="shared" si="0"/>
        <v>0</v>
      </c>
      <c r="L35" s="7">
        <f t="shared" si="1"/>
        <v>-32247</v>
      </c>
      <c r="M35" s="6" t="str">
        <f t="shared" si="2"/>
        <v>0-2 Days Resolution</v>
      </c>
      <c r="N35" s="7" t="str">
        <f t="shared" si="3"/>
        <v>NON-JIRA</v>
      </c>
      <c r="O35" s="7"/>
      <c r="P35" s="7" t="s">
        <v>261</v>
      </c>
      <c r="Q35" s="7">
        <v>142</v>
      </c>
      <c r="R35" s="7">
        <v>8</v>
      </c>
      <c r="S35" s="7" t="s">
        <v>272</v>
      </c>
      <c r="T35" s="7">
        <v>312.8</v>
      </c>
      <c r="U35" s="8" t="s">
        <v>273</v>
      </c>
      <c r="V35" s="7">
        <v>2492591</v>
      </c>
      <c r="W35" s="7">
        <v>542380</v>
      </c>
      <c r="X35" s="45" t="str">
        <f t="shared" si="4"/>
        <v>Ecolab_VWR INTERNATIONAL EUROLAB SL_542380</v>
      </c>
    </row>
    <row r="36" spans="1:24" x14ac:dyDescent="0.35">
      <c r="A36" s="6">
        <v>45146</v>
      </c>
      <c r="B36" s="6">
        <v>45141</v>
      </c>
      <c r="C36" s="7" t="s">
        <v>59</v>
      </c>
      <c r="D36" s="7" t="str">
        <f>VLOOKUP(C36,'Account Allocation'!B:K,10,0)</f>
        <v>Omkar Sagavekar</v>
      </c>
      <c r="E36" s="7" t="s">
        <v>131</v>
      </c>
      <c r="F36" s="7" t="s">
        <v>2</v>
      </c>
      <c r="G36" s="7" t="s">
        <v>12</v>
      </c>
      <c r="H36" s="7"/>
      <c r="I36" s="7"/>
      <c r="J36" s="7"/>
      <c r="K36" s="6">
        <f t="shared" si="0"/>
        <v>0</v>
      </c>
      <c r="L36" s="7">
        <f t="shared" si="1"/>
        <v>-32247</v>
      </c>
      <c r="M36" s="6" t="str">
        <f t="shared" si="2"/>
        <v>0-2 Days Resolution</v>
      </c>
      <c r="N36" s="7" t="str">
        <f t="shared" si="3"/>
        <v>NON-JIRA</v>
      </c>
      <c r="O36" s="7"/>
      <c r="P36" s="7" t="s">
        <v>261</v>
      </c>
      <c r="Q36" s="7">
        <v>142</v>
      </c>
      <c r="R36" s="7">
        <v>8</v>
      </c>
      <c r="S36" s="7" t="s">
        <v>274</v>
      </c>
      <c r="T36" s="7">
        <v>143.52000000000001</v>
      </c>
      <c r="U36" s="8" t="s">
        <v>275</v>
      </c>
      <c r="V36" s="7">
        <v>2513056</v>
      </c>
      <c r="W36" s="7">
        <v>542380</v>
      </c>
      <c r="X36" s="45" t="str">
        <f t="shared" si="4"/>
        <v>Ecolab_VWR INTERNATIONAL EUROLAB SL_542380</v>
      </c>
    </row>
    <row r="37" spans="1:24" x14ac:dyDescent="0.35">
      <c r="A37" s="6">
        <v>45146</v>
      </c>
      <c r="B37" s="6">
        <v>45144</v>
      </c>
      <c r="C37" s="7" t="s">
        <v>59</v>
      </c>
      <c r="D37" s="7" t="str">
        <f>VLOOKUP(C37,'Account Allocation'!B:K,10,0)</f>
        <v>Omkar Sagavekar</v>
      </c>
      <c r="E37" s="7" t="s">
        <v>131</v>
      </c>
      <c r="F37" s="7" t="s">
        <v>2</v>
      </c>
      <c r="G37" s="7" t="s">
        <v>12</v>
      </c>
      <c r="H37" s="7"/>
      <c r="I37" s="7"/>
      <c r="J37" s="7"/>
      <c r="K37" s="6">
        <f t="shared" si="0"/>
        <v>0</v>
      </c>
      <c r="L37" s="7">
        <f t="shared" si="1"/>
        <v>-32247</v>
      </c>
      <c r="M37" s="6" t="str">
        <f t="shared" si="2"/>
        <v>0-2 Days Resolution</v>
      </c>
      <c r="N37" s="7" t="str">
        <f t="shared" si="3"/>
        <v>NON-JIRA</v>
      </c>
      <c r="O37" s="7"/>
      <c r="P37" s="7" t="s">
        <v>113</v>
      </c>
      <c r="Q37" s="7">
        <v>142</v>
      </c>
      <c r="R37" s="7">
        <v>8</v>
      </c>
      <c r="S37" s="7" t="s">
        <v>276</v>
      </c>
      <c r="T37" s="7">
        <v>169.98</v>
      </c>
      <c r="U37" s="8" t="s">
        <v>277</v>
      </c>
      <c r="V37" s="7">
        <v>2555665</v>
      </c>
      <c r="W37" s="7">
        <v>548861</v>
      </c>
      <c r="X37" s="45" t="str">
        <f t="shared" si="4"/>
        <v>Ecolab_SHOES FOR CREWS LLC_548861</v>
      </c>
    </row>
    <row r="38" spans="1:24" x14ac:dyDescent="0.35">
      <c r="A38" s="6">
        <v>45146</v>
      </c>
      <c r="B38" s="6">
        <v>45138</v>
      </c>
      <c r="C38" s="7" t="s">
        <v>130</v>
      </c>
      <c r="D38" s="7" t="str">
        <f>VLOOKUP(C38,'Account Allocation'!B:K,10,0)</f>
        <v>Aditya Yadav</v>
      </c>
      <c r="E38" s="7" t="s">
        <v>131</v>
      </c>
      <c r="F38" s="7" t="s">
        <v>2</v>
      </c>
      <c r="G38" s="7" t="s">
        <v>12</v>
      </c>
      <c r="H38" s="7"/>
      <c r="I38" s="7"/>
      <c r="J38" s="7"/>
      <c r="K38" s="6">
        <f t="shared" si="0"/>
        <v>0</v>
      </c>
      <c r="L38" s="7">
        <f t="shared" si="1"/>
        <v>-32247</v>
      </c>
      <c r="M38" s="6" t="str">
        <f t="shared" si="2"/>
        <v>0-2 Days Resolution</v>
      </c>
      <c r="N38" s="7" t="str">
        <f t="shared" si="3"/>
        <v>NON-JIRA</v>
      </c>
      <c r="O38" s="7"/>
      <c r="P38" s="7" t="s">
        <v>135</v>
      </c>
      <c r="Q38" s="7">
        <v>142</v>
      </c>
      <c r="R38" s="7">
        <v>8</v>
      </c>
      <c r="S38" s="7" t="s">
        <v>278</v>
      </c>
      <c r="T38" s="7">
        <v>8760.48</v>
      </c>
      <c r="U38" s="8" t="s">
        <v>279</v>
      </c>
      <c r="V38" s="7">
        <v>1736197</v>
      </c>
      <c r="W38" s="7">
        <v>651054</v>
      </c>
      <c r="X38" s="45" t="str">
        <f t="shared" si="4"/>
        <v>EXXONMOBIL_DSV AIR AND SEA INC - 60001007_651054</v>
      </c>
    </row>
    <row r="39" spans="1:24" x14ac:dyDescent="0.35">
      <c r="A39" s="6">
        <v>45146</v>
      </c>
      <c r="B39" s="6">
        <v>45138</v>
      </c>
      <c r="C39" s="7" t="s">
        <v>130</v>
      </c>
      <c r="D39" s="7" t="str">
        <f>VLOOKUP(C39,'Account Allocation'!B:K,10,0)</f>
        <v>Aditya Yadav</v>
      </c>
      <c r="E39" s="7" t="s">
        <v>131</v>
      </c>
      <c r="F39" s="7" t="s">
        <v>2</v>
      </c>
      <c r="G39" s="7" t="s">
        <v>12</v>
      </c>
      <c r="H39" s="7"/>
      <c r="I39" s="7"/>
      <c r="J39" s="7"/>
      <c r="K39" s="6">
        <f t="shared" si="0"/>
        <v>0</v>
      </c>
      <c r="L39" s="7">
        <f t="shared" si="1"/>
        <v>-32247</v>
      </c>
      <c r="M39" s="6" t="str">
        <f t="shared" si="2"/>
        <v>0-2 Days Resolution</v>
      </c>
      <c r="N39" s="7" t="str">
        <f t="shared" si="3"/>
        <v>NON-JIRA</v>
      </c>
      <c r="O39" s="7"/>
      <c r="P39" s="7" t="s">
        <v>135</v>
      </c>
      <c r="Q39" s="7">
        <v>142</v>
      </c>
      <c r="R39" s="7">
        <v>8</v>
      </c>
      <c r="S39" s="7" t="s">
        <v>280</v>
      </c>
      <c r="T39" s="7">
        <v>3487.52</v>
      </c>
      <c r="U39" s="8" t="s">
        <v>281</v>
      </c>
      <c r="V39" s="7">
        <v>1736184</v>
      </c>
      <c r="W39" s="7">
        <v>651054</v>
      </c>
      <c r="X39" s="45" t="str">
        <f t="shared" si="4"/>
        <v>EXXONMOBIL_DSV AIR AND SEA INC - 60001007_651054</v>
      </c>
    </row>
    <row r="40" spans="1:24" x14ac:dyDescent="0.35">
      <c r="A40" s="6">
        <v>45146</v>
      </c>
      <c r="B40" s="6">
        <v>45139</v>
      </c>
      <c r="C40" s="7" t="s">
        <v>130</v>
      </c>
      <c r="D40" s="7" t="str">
        <f>VLOOKUP(C40,'Account Allocation'!B:K,10,0)</f>
        <v>Aditya Yadav</v>
      </c>
      <c r="E40" s="7" t="s">
        <v>144</v>
      </c>
      <c r="F40" s="7" t="s">
        <v>2</v>
      </c>
      <c r="G40" s="7" t="s">
        <v>12</v>
      </c>
      <c r="H40" s="7"/>
      <c r="I40" s="7"/>
      <c r="J40" s="7"/>
      <c r="K40" s="6">
        <f t="shared" si="0"/>
        <v>0</v>
      </c>
      <c r="L40" s="7">
        <f t="shared" si="1"/>
        <v>-32247</v>
      </c>
      <c r="M40" s="6" t="str">
        <f t="shared" si="2"/>
        <v>0-2 Days Resolution</v>
      </c>
      <c r="N40" s="7" t="str">
        <f t="shared" si="3"/>
        <v>NON-JIRA</v>
      </c>
      <c r="O40" s="7"/>
      <c r="P40" s="7" t="s">
        <v>282</v>
      </c>
      <c r="Q40" s="7">
        <v>142</v>
      </c>
      <c r="R40" s="7">
        <v>8</v>
      </c>
      <c r="S40" s="7" t="s">
        <v>283</v>
      </c>
      <c r="T40" s="7">
        <v>3316.8</v>
      </c>
      <c r="U40" s="8" t="s">
        <v>284</v>
      </c>
      <c r="V40" s="7">
        <v>1737499</v>
      </c>
      <c r="W40" s="7">
        <v>640875</v>
      </c>
      <c r="X40" s="45" t="str">
        <f t="shared" si="4"/>
        <v>EXXONMOBIL_PENTAGON FREIGHT SERVICES PTY LTD - 60000997_640875</v>
      </c>
    </row>
    <row r="41" spans="1:24" x14ac:dyDescent="0.35">
      <c r="A41" s="6">
        <v>45146</v>
      </c>
      <c r="B41" s="6">
        <v>45139</v>
      </c>
      <c r="C41" s="7" t="s">
        <v>130</v>
      </c>
      <c r="D41" s="7" t="str">
        <f>VLOOKUP(C41,'Account Allocation'!B:K,10,0)</f>
        <v>Aditya Yadav</v>
      </c>
      <c r="E41" s="7" t="s">
        <v>131</v>
      </c>
      <c r="F41" s="7" t="s">
        <v>2</v>
      </c>
      <c r="G41" s="7" t="s">
        <v>12</v>
      </c>
      <c r="H41" s="7"/>
      <c r="I41" s="7"/>
      <c r="J41" s="7"/>
      <c r="K41" s="6">
        <f t="shared" si="0"/>
        <v>0</v>
      </c>
      <c r="L41" s="7">
        <f t="shared" si="1"/>
        <v>-32247</v>
      </c>
      <c r="M41" s="6" t="str">
        <f t="shared" si="2"/>
        <v>0-2 Days Resolution</v>
      </c>
      <c r="N41" s="7" t="str">
        <f t="shared" si="3"/>
        <v>NON-JIRA</v>
      </c>
      <c r="O41" s="7"/>
      <c r="P41" s="7" t="s">
        <v>285</v>
      </c>
      <c r="Q41" s="7">
        <v>142</v>
      </c>
      <c r="R41" s="7">
        <v>8</v>
      </c>
      <c r="S41" s="7" t="s">
        <v>286</v>
      </c>
      <c r="T41" s="7">
        <v>99.6</v>
      </c>
      <c r="U41" s="8" t="s">
        <v>287</v>
      </c>
      <c r="V41" s="7">
        <v>1737700</v>
      </c>
      <c r="W41" s="7">
        <v>640934</v>
      </c>
      <c r="X41" s="45" t="str">
        <f t="shared" si="4"/>
        <v>EXXONMOBIL_AGILITY PROJECT LOGISTICS - 60000987_640934</v>
      </c>
    </row>
    <row r="42" spans="1:24" x14ac:dyDescent="0.35">
      <c r="A42" s="6">
        <v>45146</v>
      </c>
      <c r="B42" s="6">
        <v>45139</v>
      </c>
      <c r="C42" s="7" t="s">
        <v>130</v>
      </c>
      <c r="D42" s="7" t="str">
        <f>VLOOKUP(C42,'Account Allocation'!B:K,10,0)</f>
        <v>Aditya Yadav</v>
      </c>
      <c r="E42" s="7" t="s">
        <v>131</v>
      </c>
      <c r="F42" s="7" t="s">
        <v>2</v>
      </c>
      <c r="G42" s="7" t="s">
        <v>12</v>
      </c>
      <c r="H42" s="7"/>
      <c r="I42" s="7"/>
      <c r="J42" s="7"/>
      <c r="K42" s="6">
        <f t="shared" si="0"/>
        <v>0</v>
      </c>
      <c r="L42" s="7">
        <f t="shared" si="1"/>
        <v>-32247</v>
      </c>
      <c r="M42" s="6" t="str">
        <f t="shared" si="2"/>
        <v>0-2 Days Resolution</v>
      </c>
      <c r="N42" s="7" t="str">
        <f t="shared" si="3"/>
        <v>NON-JIRA</v>
      </c>
      <c r="O42" s="7"/>
      <c r="P42" s="7" t="s">
        <v>135</v>
      </c>
      <c r="Q42" s="7">
        <v>142</v>
      </c>
      <c r="R42" s="7">
        <v>8</v>
      </c>
      <c r="S42" s="7" t="s">
        <v>288</v>
      </c>
      <c r="T42" s="7">
        <v>119.88</v>
      </c>
      <c r="U42" s="8" t="s">
        <v>289</v>
      </c>
      <c r="V42" s="7">
        <v>1738970</v>
      </c>
      <c r="W42" s="7">
        <v>651054</v>
      </c>
      <c r="X42" s="45" t="str">
        <f t="shared" si="4"/>
        <v>EXXONMOBIL_DSV AIR AND SEA INC - 60001007_651054</v>
      </c>
    </row>
    <row r="43" spans="1:24" x14ac:dyDescent="0.35">
      <c r="A43" s="6">
        <v>45146</v>
      </c>
      <c r="B43" s="6">
        <v>45139</v>
      </c>
      <c r="C43" s="7" t="s">
        <v>130</v>
      </c>
      <c r="D43" s="7" t="str">
        <f>VLOOKUP(C43,'Account Allocation'!B:K,10,0)</f>
        <v>Aditya Yadav</v>
      </c>
      <c r="E43" s="7" t="s">
        <v>146</v>
      </c>
      <c r="F43" s="7" t="s">
        <v>2</v>
      </c>
      <c r="G43" s="7" t="s">
        <v>12</v>
      </c>
      <c r="H43" s="7"/>
      <c r="I43" s="7"/>
      <c r="J43" s="7"/>
      <c r="K43" s="6">
        <f t="shared" si="0"/>
        <v>0</v>
      </c>
      <c r="L43" s="7">
        <f t="shared" si="1"/>
        <v>-32247</v>
      </c>
      <c r="M43" s="6" t="str">
        <f t="shared" si="2"/>
        <v>0-2 Days Resolution</v>
      </c>
      <c r="N43" s="7" t="str">
        <f t="shared" si="3"/>
        <v>NON-JIRA</v>
      </c>
      <c r="O43" s="7"/>
      <c r="P43" s="7" t="s">
        <v>145</v>
      </c>
      <c r="Q43" s="7">
        <v>142</v>
      </c>
      <c r="R43" s="7">
        <v>8</v>
      </c>
      <c r="S43" s="7" t="s">
        <v>290</v>
      </c>
      <c r="T43" s="7">
        <v>2421</v>
      </c>
      <c r="U43" s="8" t="s">
        <v>291</v>
      </c>
      <c r="V43" s="7">
        <v>1739220</v>
      </c>
      <c r="W43" s="7">
        <v>411731</v>
      </c>
      <c r="X43" s="45" t="str">
        <f t="shared" si="4"/>
        <v>EXXONMOBIL_DELL MARKETING LP - 50035045 - 2008651    - 2008651_411731</v>
      </c>
    </row>
    <row r="44" spans="1:24" x14ac:dyDescent="0.35">
      <c r="A44" s="6">
        <v>45146</v>
      </c>
      <c r="B44" s="6">
        <v>45139</v>
      </c>
      <c r="C44" s="7" t="s">
        <v>130</v>
      </c>
      <c r="D44" s="7" t="str">
        <f>VLOOKUP(C44,'Account Allocation'!B:K,10,0)</f>
        <v>Aditya Yadav</v>
      </c>
      <c r="E44" s="7" t="s">
        <v>146</v>
      </c>
      <c r="F44" s="7" t="s">
        <v>2</v>
      </c>
      <c r="G44" s="7" t="s">
        <v>12</v>
      </c>
      <c r="H44" s="7"/>
      <c r="I44" s="7"/>
      <c r="J44" s="7"/>
      <c r="K44" s="6">
        <f t="shared" si="0"/>
        <v>0</v>
      </c>
      <c r="L44" s="7">
        <f t="shared" si="1"/>
        <v>-32247</v>
      </c>
      <c r="M44" s="6" t="str">
        <f t="shared" si="2"/>
        <v>0-2 Days Resolution</v>
      </c>
      <c r="N44" s="7" t="str">
        <f t="shared" si="3"/>
        <v>NON-JIRA</v>
      </c>
      <c r="O44" s="7"/>
      <c r="P44" s="7" t="s">
        <v>145</v>
      </c>
      <c r="Q44" s="7">
        <v>142</v>
      </c>
      <c r="R44" s="7">
        <v>8</v>
      </c>
      <c r="S44" s="7" t="s">
        <v>292</v>
      </c>
      <c r="T44" s="7">
        <v>6746.06</v>
      </c>
      <c r="U44" s="8" t="s">
        <v>291</v>
      </c>
      <c r="V44" s="7">
        <v>1739221</v>
      </c>
      <c r="W44" s="7">
        <v>411731</v>
      </c>
      <c r="X44" s="45" t="str">
        <f t="shared" si="4"/>
        <v>EXXONMOBIL_DELL MARKETING LP - 50035045 - 2008651    - 2008651_411731</v>
      </c>
    </row>
    <row r="45" spans="1:24" x14ac:dyDescent="0.35">
      <c r="A45" s="6">
        <v>45146</v>
      </c>
      <c r="B45" s="6">
        <v>45139</v>
      </c>
      <c r="C45" s="7" t="s">
        <v>130</v>
      </c>
      <c r="D45" s="7" t="str">
        <f>VLOOKUP(C45,'Account Allocation'!B:K,10,0)</f>
        <v>Aditya Yadav</v>
      </c>
      <c r="E45" s="7" t="s">
        <v>144</v>
      </c>
      <c r="F45" s="7" t="s">
        <v>2</v>
      </c>
      <c r="G45" s="7" t="s">
        <v>12</v>
      </c>
      <c r="H45" s="7"/>
      <c r="I45" s="7"/>
      <c r="J45" s="7"/>
      <c r="K45" s="6">
        <f t="shared" si="0"/>
        <v>0</v>
      </c>
      <c r="L45" s="7">
        <f t="shared" si="1"/>
        <v>-32247</v>
      </c>
      <c r="M45" s="6" t="str">
        <f t="shared" si="2"/>
        <v>0-2 Days Resolution</v>
      </c>
      <c r="N45" s="7" t="str">
        <f t="shared" si="3"/>
        <v>NON-JIRA</v>
      </c>
      <c r="O45" s="7"/>
      <c r="P45" s="7" t="s">
        <v>134</v>
      </c>
      <c r="Q45" s="7">
        <v>142</v>
      </c>
      <c r="R45" s="7">
        <v>8</v>
      </c>
      <c r="S45" s="7" t="s">
        <v>293</v>
      </c>
      <c r="T45" s="7">
        <v>34.5</v>
      </c>
      <c r="U45" s="8" t="s">
        <v>294</v>
      </c>
      <c r="V45" s="7">
        <v>1739489</v>
      </c>
      <c r="W45" s="7">
        <v>337254</v>
      </c>
      <c r="X45" s="45" t="str">
        <f t="shared" si="4"/>
        <v>EXXONMOBIL_WHOLESALE ELECTRIC SUPPLY CO O - 50039816 - 2019894    - 2019894   _337254</v>
      </c>
    </row>
    <row r="46" spans="1:24" x14ac:dyDescent="0.35">
      <c r="A46" s="6">
        <v>45146</v>
      </c>
      <c r="B46" s="6">
        <v>45140</v>
      </c>
      <c r="C46" s="7" t="s">
        <v>130</v>
      </c>
      <c r="D46" s="7" t="str">
        <f>VLOOKUP(C46,'Account Allocation'!B:K,10,0)</f>
        <v>Aditya Yadav</v>
      </c>
      <c r="E46" s="7" t="s">
        <v>131</v>
      </c>
      <c r="F46" s="7" t="s">
        <v>2</v>
      </c>
      <c r="G46" s="7" t="s">
        <v>12</v>
      </c>
      <c r="H46" s="7"/>
      <c r="I46" s="7"/>
      <c r="J46" s="7"/>
      <c r="K46" s="6">
        <f t="shared" si="0"/>
        <v>0</v>
      </c>
      <c r="L46" s="7">
        <f t="shared" si="1"/>
        <v>-32247</v>
      </c>
      <c r="M46" s="6" t="str">
        <f t="shared" si="2"/>
        <v>0-2 Days Resolution</v>
      </c>
      <c r="N46" s="7" t="str">
        <f t="shared" si="3"/>
        <v>NON-JIRA</v>
      </c>
      <c r="O46" s="7"/>
      <c r="P46" s="7" t="s">
        <v>139</v>
      </c>
      <c r="Q46" s="7">
        <v>142</v>
      </c>
      <c r="R46" s="7">
        <v>8</v>
      </c>
      <c r="S46" s="7" t="s">
        <v>295</v>
      </c>
      <c r="T46" s="7">
        <v>34086.28</v>
      </c>
      <c r="U46" s="8" t="s">
        <v>296</v>
      </c>
      <c r="V46" s="7">
        <v>1742596</v>
      </c>
      <c r="W46" s="7">
        <v>337277</v>
      </c>
      <c r="X46" s="45" t="str">
        <f t="shared" si="4"/>
        <v>EXXONMOBIL_MRC GLOBAL US INC - 50141746 - 2125108 - 2125108_337277</v>
      </c>
    </row>
    <row r="47" spans="1:24" x14ac:dyDescent="0.35">
      <c r="A47" s="6">
        <v>45146</v>
      </c>
      <c r="B47" s="6">
        <v>45141</v>
      </c>
      <c r="C47" s="7" t="s">
        <v>130</v>
      </c>
      <c r="D47" s="7" t="str">
        <f>VLOOKUP(C47,'Account Allocation'!B:K,10,0)</f>
        <v>Aditya Yadav</v>
      </c>
      <c r="E47" s="7" t="s">
        <v>131</v>
      </c>
      <c r="F47" s="7" t="s">
        <v>2</v>
      </c>
      <c r="G47" s="7" t="s">
        <v>12</v>
      </c>
      <c r="H47" s="7"/>
      <c r="I47" s="7"/>
      <c r="J47" s="7"/>
      <c r="K47" s="6">
        <f t="shared" si="0"/>
        <v>0</v>
      </c>
      <c r="L47" s="7">
        <f t="shared" si="1"/>
        <v>-32247</v>
      </c>
      <c r="M47" s="6" t="str">
        <f t="shared" si="2"/>
        <v>0-2 Days Resolution</v>
      </c>
      <c r="N47" s="7" t="str">
        <f t="shared" si="3"/>
        <v>NON-JIRA</v>
      </c>
      <c r="O47" s="7"/>
      <c r="P47" s="7" t="s">
        <v>135</v>
      </c>
      <c r="Q47" s="7">
        <v>142</v>
      </c>
      <c r="R47" s="7">
        <v>8</v>
      </c>
      <c r="S47" s="7" t="s">
        <v>297</v>
      </c>
      <c r="T47" s="7">
        <v>1680.42</v>
      </c>
      <c r="U47" s="8" t="s">
        <v>298</v>
      </c>
      <c r="V47" s="7">
        <v>1744083</v>
      </c>
      <c r="W47" s="7">
        <v>651054</v>
      </c>
      <c r="X47" s="45" t="str">
        <f t="shared" si="4"/>
        <v>EXXONMOBIL_DSV AIR AND SEA INC - 60001007_651054</v>
      </c>
    </row>
    <row r="48" spans="1:24" x14ac:dyDescent="0.35">
      <c r="A48" s="6">
        <v>45146</v>
      </c>
      <c r="B48" s="6">
        <v>45141</v>
      </c>
      <c r="C48" s="7" t="s">
        <v>130</v>
      </c>
      <c r="D48" s="7" t="str">
        <f>VLOOKUP(C48,'Account Allocation'!B:K,10,0)</f>
        <v>Aditya Yadav</v>
      </c>
      <c r="E48" s="7" t="s">
        <v>131</v>
      </c>
      <c r="F48" s="7" t="s">
        <v>2</v>
      </c>
      <c r="G48" s="7" t="s">
        <v>12</v>
      </c>
      <c r="H48" s="7"/>
      <c r="I48" s="7"/>
      <c r="J48" s="7"/>
      <c r="K48" s="6">
        <f t="shared" si="0"/>
        <v>0</v>
      </c>
      <c r="L48" s="7">
        <f t="shared" si="1"/>
        <v>-32247</v>
      </c>
      <c r="M48" s="6" t="str">
        <f t="shared" si="2"/>
        <v>0-2 Days Resolution</v>
      </c>
      <c r="N48" s="7" t="str">
        <f t="shared" si="3"/>
        <v>NON-JIRA</v>
      </c>
      <c r="O48" s="7"/>
      <c r="P48" s="7" t="s">
        <v>135</v>
      </c>
      <c r="Q48" s="7">
        <v>142</v>
      </c>
      <c r="R48" s="7">
        <v>8</v>
      </c>
      <c r="S48" s="7" t="s">
        <v>299</v>
      </c>
      <c r="T48" s="7">
        <v>706.82</v>
      </c>
      <c r="U48" s="8" t="s">
        <v>300</v>
      </c>
      <c r="V48" s="7">
        <v>1744388</v>
      </c>
      <c r="W48" s="7">
        <v>651054</v>
      </c>
      <c r="X48" s="45" t="str">
        <f t="shared" si="4"/>
        <v>EXXONMOBIL_DSV AIR AND SEA INC - 60001007_651054</v>
      </c>
    </row>
    <row r="49" spans="1:24" x14ac:dyDescent="0.35">
      <c r="A49" s="6">
        <v>45146</v>
      </c>
      <c r="B49" s="6">
        <v>45141</v>
      </c>
      <c r="C49" s="7" t="s">
        <v>130</v>
      </c>
      <c r="D49" s="7" t="str">
        <f>VLOOKUP(C49,'Account Allocation'!B:K,10,0)</f>
        <v>Aditya Yadav</v>
      </c>
      <c r="E49" s="7" t="s">
        <v>131</v>
      </c>
      <c r="F49" s="7" t="s">
        <v>2</v>
      </c>
      <c r="G49" s="7" t="s">
        <v>12</v>
      </c>
      <c r="H49" s="7"/>
      <c r="I49" s="7"/>
      <c r="J49" s="7"/>
      <c r="K49" s="6">
        <f t="shared" si="0"/>
        <v>0</v>
      </c>
      <c r="L49" s="7">
        <f t="shared" si="1"/>
        <v>-32247</v>
      </c>
      <c r="M49" s="6" t="str">
        <f t="shared" si="2"/>
        <v>0-2 Days Resolution</v>
      </c>
      <c r="N49" s="7" t="str">
        <f t="shared" si="3"/>
        <v>NON-JIRA</v>
      </c>
      <c r="O49" s="7"/>
      <c r="P49" s="7" t="s">
        <v>139</v>
      </c>
      <c r="Q49" s="7">
        <v>142</v>
      </c>
      <c r="R49" s="7">
        <v>8</v>
      </c>
      <c r="S49" s="7" t="s">
        <v>301</v>
      </c>
      <c r="T49" s="7">
        <v>422.11</v>
      </c>
      <c r="U49" s="8" t="s">
        <v>302</v>
      </c>
      <c r="V49" s="7">
        <v>1745015</v>
      </c>
      <c r="W49" s="7">
        <v>337277</v>
      </c>
      <c r="X49" s="45" t="str">
        <f t="shared" si="4"/>
        <v>EXXONMOBIL_MRC GLOBAL US INC - 50141746 - 2125108 - 2125108_337277</v>
      </c>
    </row>
    <row r="50" spans="1:24" x14ac:dyDescent="0.35">
      <c r="A50" s="6">
        <v>45146</v>
      </c>
      <c r="B50" s="6">
        <v>45142</v>
      </c>
      <c r="C50" s="7" t="s">
        <v>130</v>
      </c>
      <c r="D50" s="7" t="str">
        <f>VLOOKUP(C50,'Account Allocation'!B:K,10,0)</f>
        <v>Aditya Yadav</v>
      </c>
      <c r="E50" s="7" t="s">
        <v>144</v>
      </c>
      <c r="F50" s="7" t="s">
        <v>2</v>
      </c>
      <c r="G50" s="7" t="s">
        <v>12</v>
      </c>
      <c r="H50" s="7"/>
      <c r="I50" s="7"/>
      <c r="J50" s="7"/>
      <c r="K50" s="6">
        <f t="shared" si="0"/>
        <v>0</v>
      </c>
      <c r="L50" s="7">
        <f t="shared" si="1"/>
        <v>-32247</v>
      </c>
      <c r="M50" s="6" t="str">
        <f t="shared" si="2"/>
        <v>0-2 Days Resolution</v>
      </c>
      <c r="N50" s="7" t="str">
        <f t="shared" si="3"/>
        <v>NON-JIRA</v>
      </c>
      <c r="O50" s="7"/>
      <c r="P50" s="7" t="s">
        <v>303</v>
      </c>
      <c r="Q50" s="7">
        <v>142</v>
      </c>
      <c r="R50" s="7">
        <v>8</v>
      </c>
      <c r="S50" s="7" t="s">
        <v>304</v>
      </c>
      <c r="T50" s="7">
        <v>61.77</v>
      </c>
      <c r="U50" s="8" t="s">
        <v>305</v>
      </c>
      <c r="V50" s="7">
        <v>1746169</v>
      </c>
      <c r="W50" s="7">
        <v>472037</v>
      </c>
      <c r="X50" s="45" t="str">
        <f t="shared" si="4"/>
        <v>EXXONMOBIL_IDAHO VALVE &amp; FITTING INC - 50035939 - 2105913    - 2105913   _472037</v>
      </c>
    </row>
    <row r="51" spans="1:24" x14ac:dyDescent="0.35">
      <c r="A51" s="6">
        <v>45146</v>
      </c>
      <c r="B51" s="6">
        <v>45142</v>
      </c>
      <c r="C51" s="7" t="s">
        <v>130</v>
      </c>
      <c r="D51" s="7" t="str">
        <f>VLOOKUP(C51,'Account Allocation'!B:K,10,0)</f>
        <v>Aditya Yadav</v>
      </c>
      <c r="E51" s="7" t="s">
        <v>137</v>
      </c>
      <c r="F51" s="7" t="s">
        <v>2</v>
      </c>
      <c r="G51" s="7" t="s">
        <v>12</v>
      </c>
      <c r="H51" s="7"/>
      <c r="I51" s="7"/>
      <c r="J51" s="7"/>
      <c r="K51" s="6">
        <f t="shared" si="0"/>
        <v>0</v>
      </c>
      <c r="L51" s="7">
        <f t="shared" si="1"/>
        <v>-32247</v>
      </c>
      <c r="M51" s="6" t="str">
        <f t="shared" si="2"/>
        <v>0-2 Days Resolution</v>
      </c>
      <c r="N51" s="7" t="str">
        <f t="shared" si="3"/>
        <v>NON-JIRA</v>
      </c>
      <c r="O51" s="7"/>
      <c r="P51" s="7" t="s">
        <v>134</v>
      </c>
      <c r="Q51" s="7">
        <v>142</v>
      </c>
      <c r="R51" s="7">
        <v>8</v>
      </c>
      <c r="S51" s="7" t="s">
        <v>306</v>
      </c>
      <c r="T51" s="7">
        <v>11945.23</v>
      </c>
      <c r="U51" s="8" t="s">
        <v>307</v>
      </c>
      <c r="V51" s="7">
        <v>1746179</v>
      </c>
      <c r="W51" s="7">
        <v>337254</v>
      </c>
      <c r="X51" s="45" t="str">
        <f t="shared" si="4"/>
        <v>EXXONMOBIL_WHOLESALE ELECTRIC SUPPLY CO O - 50039816 - 2019894    - 2019894   _337254</v>
      </c>
    </row>
    <row r="52" spans="1:24" x14ac:dyDescent="0.35">
      <c r="A52" s="6">
        <v>45146</v>
      </c>
      <c r="B52" s="6">
        <v>45142</v>
      </c>
      <c r="C52" s="7" t="s">
        <v>130</v>
      </c>
      <c r="D52" s="7" t="str">
        <f>VLOOKUP(C52,'Account Allocation'!B:K,10,0)</f>
        <v>Aditya Yadav</v>
      </c>
      <c r="E52" s="7" t="s">
        <v>216</v>
      </c>
      <c r="F52" s="7" t="s">
        <v>2</v>
      </c>
      <c r="G52" s="7" t="s">
        <v>12</v>
      </c>
      <c r="H52" s="7"/>
      <c r="I52" s="7"/>
      <c r="J52" s="7"/>
      <c r="K52" s="6">
        <f t="shared" si="0"/>
        <v>0</v>
      </c>
      <c r="L52" s="7">
        <f t="shared" si="1"/>
        <v>-32247</v>
      </c>
      <c r="M52" s="6" t="str">
        <f t="shared" si="2"/>
        <v>0-2 Days Resolution</v>
      </c>
      <c r="N52" s="7" t="str">
        <f t="shared" si="3"/>
        <v>NON-JIRA</v>
      </c>
      <c r="O52" s="7"/>
      <c r="P52" s="7" t="s">
        <v>136</v>
      </c>
      <c r="Q52" s="7">
        <v>142</v>
      </c>
      <c r="R52" s="7">
        <v>8</v>
      </c>
      <c r="S52" s="7" t="s">
        <v>308</v>
      </c>
      <c r="T52" s="7">
        <v>469.98</v>
      </c>
      <c r="U52" s="8" t="s">
        <v>309</v>
      </c>
      <c r="V52" s="7">
        <v>1746647</v>
      </c>
      <c r="W52" s="7">
        <v>469998</v>
      </c>
      <c r="X52" s="45" t="str">
        <f t="shared" si="4"/>
        <v>EXXONMOBIL_DELL CANADA INC - 50007124 - CA00019749 - 10000092  _469998</v>
      </c>
    </row>
    <row r="53" spans="1:24" x14ac:dyDescent="0.35">
      <c r="A53" s="6">
        <v>45146</v>
      </c>
      <c r="B53" s="6">
        <v>45144</v>
      </c>
      <c r="C53" s="7" t="s">
        <v>130</v>
      </c>
      <c r="D53" s="7" t="str">
        <f>VLOOKUP(C53,'Account Allocation'!B:K,10,0)</f>
        <v>Aditya Yadav</v>
      </c>
      <c r="E53" s="7" t="s">
        <v>131</v>
      </c>
      <c r="F53" s="7" t="s">
        <v>2</v>
      </c>
      <c r="G53" s="7" t="s">
        <v>12</v>
      </c>
      <c r="H53" s="7"/>
      <c r="I53" s="7"/>
      <c r="J53" s="7"/>
      <c r="K53" s="6">
        <f t="shared" si="0"/>
        <v>0</v>
      </c>
      <c r="L53" s="7">
        <f t="shared" si="1"/>
        <v>-32247</v>
      </c>
      <c r="M53" s="6" t="str">
        <f t="shared" si="2"/>
        <v>0-2 Days Resolution</v>
      </c>
      <c r="N53" s="7" t="str">
        <f t="shared" si="3"/>
        <v>NON-JIRA</v>
      </c>
      <c r="O53" s="7"/>
      <c r="P53" s="7" t="s">
        <v>282</v>
      </c>
      <c r="Q53" s="7">
        <v>142</v>
      </c>
      <c r="R53" s="7">
        <v>8</v>
      </c>
      <c r="S53" s="7" t="s">
        <v>310</v>
      </c>
      <c r="T53" s="7">
        <v>3845</v>
      </c>
      <c r="U53" s="8" t="s">
        <v>311</v>
      </c>
      <c r="V53" s="7">
        <v>1747947</v>
      </c>
      <c r="W53" s="7">
        <v>640875</v>
      </c>
      <c r="X53" s="45" t="str">
        <f t="shared" si="4"/>
        <v>EXXONMOBIL_PENTAGON FREIGHT SERVICES PTY LTD - 60000997_640875</v>
      </c>
    </row>
    <row r="54" spans="1:24" x14ac:dyDescent="0.35">
      <c r="A54" s="6">
        <v>45146</v>
      </c>
      <c r="B54" s="6">
        <v>45144</v>
      </c>
      <c r="C54" s="7" t="s">
        <v>130</v>
      </c>
      <c r="D54" s="7" t="str">
        <f>VLOOKUP(C54,'Account Allocation'!B:K,10,0)</f>
        <v>Aditya Yadav</v>
      </c>
      <c r="E54" s="7" t="s">
        <v>152</v>
      </c>
      <c r="F54" s="7" t="s">
        <v>2</v>
      </c>
      <c r="G54" s="7" t="s">
        <v>12</v>
      </c>
      <c r="H54" s="7"/>
      <c r="I54" s="7"/>
      <c r="J54" s="7"/>
      <c r="K54" s="6">
        <f t="shared" si="0"/>
        <v>0</v>
      </c>
      <c r="L54" s="7">
        <f t="shared" si="1"/>
        <v>-32247</v>
      </c>
      <c r="M54" s="6" t="str">
        <f t="shared" si="2"/>
        <v>0-2 Days Resolution</v>
      </c>
      <c r="N54" s="7" t="str">
        <f t="shared" si="3"/>
        <v>NON-JIRA</v>
      </c>
      <c r="O54" s="7"/>
      <c r="P54" s="7" t="s">
        <v>154</v>
      </c>
      <c r="Q54" s="7">
        <v>141</v>
      </c>
      <c r="R54" s="7">
        <v>8</v>
      </c>
      <c r="S54" s="7" t="s">
        <v>312</v>
      </c>
      <c r="T54" s="7">
        <v>2351.7800000000002</v>
      </c>
      <c r="U54" s="8" t="s">
        <v>313</v>
      </c>
      <c r="V54" s="7">
        <v>1748023</v>
      </c>
      <c r="W54" s="7">
        <v>562292</v>
      </c>
      <c r="X54" s="45" t="str">
        <f t="shared" si="4"/>
        <v>EXXONMOBIL_FINNING CANADA A DIV OF - 50018111 - CA00112589 - 10041210_562292</v>
      </c>
    </row>
    <row r="55" spans="1:24" x14ac:dyDescent="0.35">
      <c r="A55" s="6">
        <v>45146</v>
      </c>
      <c r="B55" s="6">
        <v>45144</v>
      </c>
      <c r="C55" s="7" t="s">
        <v>130</v>
      </c>
      <c r="D55" s="7" t="str">
        <f>VLOOKUP(C55,'Account Allocation'!B:K,10,0)</f>
        <v>Aditya Yadav</v>
      </c>
      <c r="E55" s="7" t="s">
        <v>131</v>
      </c>
      <c r="F55" s="7" t="s">
        <v>2</v>
      </c>
      <c r="G55" s="7" t="s">
        <v>12</v>
      </c>
      <c r="H55" s="7"/>
      <c r="I55" s="7"/>
      <c r="J55" s="7"/>
      <c r="K55" s="6">
        <f t="shared" si="0"/>
        <v>0</v>
      </c>
      <c r="L55" s="7">
        <f t="shared" si="1"/>
        <v>-32247</v>
      </c>
      <c r="M55" s="6" t="str">
        <f t="shared" si="2"/>
        <v>0-2 Days Resolution</v>
      </c>
      <c r="N55" s="7" t="str">
        <f t="shared" si="3"/>
        <v>NON-JIRA</v>
      </c>
      <c r="O55" s="7"/>
      <c r="P55" s="7" t="s">
        <v>141</v>
      </c>
      <c r="Q55" s="7">
        <v>142</v>
      </c>
      <c r="R55" s="7">
        <v>8</v>
      </c>
      <c r="S55" s="7" t="s">
        <v>314</v>
      </c>
      <c r="T55" s="7">
        <v>797.13</v>
      </c>
      <c r="U55" s="8" t="s">
        <v>315</v>
      </c>
      <c r="V55" s="7">
        <v>1747969</v>
      </c>
      <c r="W55" s="7">
        <v>469901</v>
      </c>
      <c r="X55" s="45" t="str">
        <f t="shared" si="4"/>
        <v>EXXONMOBIL_MOTION INDUSTRIES CANADA INC - 50005857 - CA00007886 - 10016526  _469901</v>
      </c>
    </row>
    <row r="56" spans="1:24" x14ac:dyDescent="0.35">
      <c r="A56" s="6">
        <v>45146</v>
      </c>
      <c r="B56" s="6">
        <v>45145</v>
      </c>
      <c r="C56" s="7" t="s">
        <v>130</v>
      </c>
      <c r="D56" s="7" t="str">
        <f>VLOOKUP(C56,'Account Allocation'!B:K,10,0)</f>
        <v>Aditya Yadav</v>
      </c>
      <c r="E56" s="7" t="s">
        <v>131</v>
      </c>
      <c r="F56" s="7" t="s">
        <v>2</v>
      </c>
      <c r="G56" s="7" t="s">
        <v>12</v>
      </c>
      <c r="H56" s="7"/>
      <c r="I56" s="7"/>
      <c r="J56" s="7"/>
      <c r="K56" s="6">
        <f t="shared" si="0"/>
        <v>0</v>
      </c>
      <c r="L56" s="7">
        <f t="shared" si="1"/>
        <v>-32247</v>
      </c>
      <c r="M56" s="6" t="str">
        <f t="shared" si="2"/>
        <v>0-2 Days Resolution</v>
      </c>
      <c r="N56" s="7" t="str">
        <f t="shared" si="3"/>
        <v>NON-JIRA</v>
      </c>
      <c r="O56" s="7"/>
      <c r="P56" s="7" t="s">
        <v>148</v>
      </c>
      <c r="Q56" s="7">
        <v>142</v>
      </c>
      <c r="R56" s="7">
        <v>8</v>
      </c>
      <c r="S56" s="7" t="s">
        <v>316</v>
      </c>
      <c r="T56" s="7">
        <v>970.76</v>
      </c>
      <c r="U56" s="8" t="s">
        <v>317</v>
      </c>
      <c r="V56" s="7">
        <v>1748572</v>
      </c>
      <c r="W56" s="7">
        <v>337269</v>
      </c>
      <c r="X56" s="45" t="str">
        <f t="shared" si="4"/>
        <v>EXXONMOBIL_DNOW LP - 50121188 - 2120037    - 2120037   _337269</v>
      </c>
    </row>
    <row r="57" spans="1:24" x14ac:dyDescent="0.35">
      <c r="A57" s="6">
        <v>45146</v>
      </c>
      <c r="B57" s="6">
        <v>45145</v>
      </c>
      <c r="C57" s="7" t="s">
        <v>130</v>
      </c>
      <c r="D57" s="7" t="str">
        <f>VLOOKUP(C57,'Account Allocation'!B:K,10,0)</f>
        <v>Aditya Yadav</v>
      </c>
      <c r="E57" s="7" t="s">
        <v>131</v>
      </c>
      <c r="F57" s="7" t="s">
        <v>2</v>
      </c>
      <c r="G57" s="7" t="s">
        <v>12</v>
      </c>
      <c r="H57" s="7"/>
      <c r="I57" s="7"/>
      <c r="J57" s="7"/>
      <c r="K57" s="6">
        <f t="shared" si="0"/>
        <v>0</v>
      </c>
      <c r="L57" s="7">
        <f t="shared" si="1"/>
        <v>-32247</v>
      </c>
      <c r="M57" s="6" t="str">
        <f t="shared" si="2"/>
        <v>0-2 Days Resolution</v>
      </c>
      <c r="N57" s="7" t="str">
        <f t="shared" si="3"/>
        <v>NON-JIRA</v>
      </c>
      <c r="O57" s="7"/>
      <c r="P57" s="7" t="s">
        <v>135</v>
      </c>
      <c r="Q57" s="7">
        <v>142</v>
      </c>
      <c r="R57" s="7">
        <v>8</v>
      </c>
      <c r="S57" s="7" t="s">
        <v>318</v>
      </c>
      <c r="T57" s="7">
        <v>127303.29</v>
      </c>
      <c r="U57" s="8" t="s">
        <v>319</v>
      </c>
      <c r="V57" s="7">
        <v>1748889</v>
      </c>
      <c r="W57" s="7">
        <v>651054</v>
      </c>
      <c r="X57" s="45" t="str">
        <f t="shared" si="4"/>
        <v>EXXONMOBIL_DSV AIR AND SEA INC - 60001007_651054</v>
      </c>
    </row>
    <row r="58" spans="1:24" x14ac:dyDescent="0.35">
      <c r="A58" s="6">
        <v>45146</v>
      </c>
      <c r="B58" s="6">
        <v>45145</v>
      </c>
      <c r="C58" s="7" t="s">
        <v>130</v>
      </c>
      <c r="D58" s="7" t="str">
        <f>VLOOKUP(C58,'Account Allocation'!B:K,10,0)</f>
        <v>Aditya Yadav</v>
      </c>
      <c r="E58" s="7" t="s">
        <v>131</v>
      </c>
      <c r="F58" s="7" t="s">
        <v>2</v>
      </c>
      <c r="G58" s="7" t="s">
        <v>12</v>
      </c>
      <c r="H58" s="7"/>
      <c r="I58" s="7"/>
      <c r="J58" s="7"/>
      <c r="K58" s="6">
        <f t="shared" si="0"/>
        <v>0</v>
      </c>
      <c r="L58" s="7">
        <f t="shared" si="1"/>
        <v>-32247</v>
      </c>
      <c r="M58" s="6" t="str">
        <f t="shared" si="2"/>
        <v>0-2 Days Resolution</v>
      </c>
      <c r="N58" s="7" t="str">
        <f t="shared" si="3"/>
        <v>NON-JIRA</v>
      </c>
      <c r="O58" s="7"/>
      <c r="P58" s="7" t="s">
        <v>148</v>
      </c>
      <c r="Q58" s="7">
        <v>142</v>
      </c>
      <c r="R58" s="7">
        <v>8</v>
      </c>
      <c r="S58" s="7" t="s">
        <v>320</v>
      </c>
      <c r="T58" s="7">
        <v>43.05</v>
      </c>
      <c r="U58" s="8" t="s">
        <v>321</v>
      </c>
      <c r="V58" s="7">
        <v>1750964</v>
      </c>
      <c r="W58" s="7">
        <v>337269</v>
      </c>
      <c r="X58" s="45" t="str">
        <f t="shared" si="4"/>
        <v>EXXONMOBIL_DNOW LP - 50121188 - 2120037    - 2120037   _337269</v>
      </c>
    </row>
    <row r="59" spans="1:24" x14ac:dyDescent="0.35">
      <c r="A59" s="6">
        <v>45146</v>
      </c>
      <c r="B59" s="6">
        <v>45145</v>
      </c>
      <c r="C59" s="7" t="s">
        <v>130</v>
      </c>
      <c r="D59" s="7" t="str">
        <f>VLOOKUP(C59,'Account Allocation'!B:K,10,0)</f>
        <v>Aditya Yadav</v>
      </c>
      <c r="E59" s="7" t="s">
        <v>131</v>
      </c>
      <c r="F59" s="7" t="s">
        <v>2</v>
      </c>
      <c r="G59" s="7" t="s">
        <v>12</v>
      </c>
      <c r="H59" s="7"/>
      <c r="I59" s="7"/>
      <c r="J59" s="7"/>
      <c r="K59" s="6">
        <f t="shared" si="0"/>
        <v>0</v>
      </c>
      <c r="L59" s="7">
        <f t="shared" si="1"/>
        <v>-32247</v>
      </c>
      <c r="M59" s="6" t="str">
        <f t="shared" si="2"/>
        <v>0-2 Days Resolution</v>
      </c>
      <c r="N59" s="7" t="str">
        <f t="shared" si="3"/>
        <v>NON-JIRA</v>
      </c>
      <c r="O59" s="7"/>
      <c r="P59" s="7" t="s">
        <v>150</v>
      </c>
      <c r="Q59" s="7">
        <v>142</v>
      </c>
      <c r="R59" s="7">
        <v>8</v>
      </c>
      <c r="S59" s="7" t="s">
        <v>322</v>
      </c>
      <c r="T59" s="7">
        <v>2483.62</v>
      </c>
      <c r="U59" s="8" t="s">
        <v>323</v>
      </c>
      <c r="V59" s="7">
        <v>1749888</v>
      </c>
      <c r="W59" s="7">
        <v>337256</v>
      </c>
      <c r="X59" s="45" t="str">
        <f t="shared" si="4"/>
        <v>EXXONMOBIL_MOTION INDUSTRIES INC - 50039885 - 2013779    - 2013779   _337256</v>
      </c>
    </row>
    <row r="60" spans="1:24" x14ac:dyDescent="0.35">
      <c r="A60" s="6">
        <v>45146</v>
      </c>
      <c r="B60" s="6">
        <v>45139</v>
      </c>
      <c r="C60" s="7" t="s">
        <v>151</v>
      </c>
      <c r="D60" s="7" t="str">
        <f>VLOOKUP(C60,'Account Allocation'!B:K,10,0)</f>
        <v>Omkar Sagavekar</v>
      </c>
      <c r="E60" s="7" t="s">
        <v>131</v>
      </c>
      <c r="F60" s="7" t="s">
        <v>2</v>
      </c>
      <c r="G60" s="7" t="s">
        <v>12</v>
      </c>
      <c r="H60" s="7"/>
      <c r="I60" s="7"/>
      <c r="J60" s="7"/>
      <c r="K60" s="6">
        <f t="shared" si="0"/>
        <v>0</v>
      </c>
      <c r="L60" s="7">
        <f t="shared" si="1"/>
        <v>-32247</v>
      </c>
      <c r="M60" s="6" t="str">
        <f t="shared" si="2"/>
        <v>0-2 Days Resolution</v>
      </c>
      <c r="N60" s="7" t="str">
        <f t="shared" si="3"/>
        <v>NON-JIRA</v>
      </c>
      <c r="O60" s="7"/>
      <c r="P60" s="7" t="s">
        <v>153</v>
      </c>
      <c r="Q60" s="7">
        <v>142</v>
      </c>
      <c r="R60" s="7">
        <v>8</v>
      </c>
      <c r="S60" s="7" t="s">
        <v>324</v>
      </c>
      <c r="T60" s="7">
        <v>103.95</v>
      </c>
      <c r="U60" s="8" t="s">
        <v>325</v>
      </c>
      <c r="V60" s="7">
        <v>14902349</v>
      </c>
      <c r="W60" s="7">
        <v>300486</v>
      </c>
      <c r="X60" s="45" t="str">
        <f t="shared" si="4"/>
        <v>Kellogg_ERIKS INDUSTRIAL SERVICES LT_300486</v>
      </c>
    </row>
    <row r="61" spans="1:24" x14ac:dyDescent="0.35">
      <c r="A61" s="6">
        <v>45146</v>
      </c>
      <c r="B61" s="6">
        <v>45138</v>
      </c>
      <c r="C61" s="7" t="s">
        <v>66</v>
      </c>
      <c r="D61" s="7" t="str">
        <f>VLOOKUP(C61,'Account Allocation'!B:K,10,0)</f>
        <v>Omkar Sagavekar</v>
      </c>
      <c r="E61" s="7" t="s">
        <v>131</v>
      </c>
      <c r="F61" s="7" t="s">
        <v>2</v>
      </c>
      <c r="G61" s="7" t="s">
        <v>12</v>
      </c>
      <c r="H61" s="7"/>
      <c r="I61" s="7"/>
      <c r="J61" s="7"/>
      <c r="K61" s="6">
        <f t="shared" si="0"/>
        <v>0</v>
      </c>
      <c r="L61" s="7">
        <f t="shared" si="1"/>
        <v>-32247</v>
      </c>
      <c r="M61" s="6" t="str">
        <f t="shared" si="2"/>
        <v>0-2 Days Resolution</v>
      </c>
      <c r="N61" s="7" t="str">
        <f t="shared" si="3"/>
        <v>NON-JIRA</v>
      </c>
      <c r="O61" s="7"/>
      <c r="P61" s="7" t="s">
        <v>67</v>
      </c>
      <c r="Q61" s="7">
        <v>141</v>
      </c>
      <c r="R61" s="7">
        <v>8</v>
      </c>
      <c r="S61" s="7" t="s">
        <v>326</v>
      </c>
      <c r="T61" s="7">
        <v>1463.94</v>
      </c>
      <c r="U61" s="8" t="s">
        <v>327</v>
      </c>
      <c r="V61" s="7">
        <v>12191750</v>
      </c>
      <c r="W61" s="7">
        <v>545568</v>
      </c>
      <c r="X61" s="45" t="str">
        <f t="shared" si="4"/>
        <v>Kiewit_Amazon Capital Services Inc_545568</v>
      </c>
    </row>
    <row r="62" spans="1:24" x14ac:dyDescent="0.35">
      <c r="A62" s="6">
        <v>45146</v>
      </c>
      <c r="B62" s="6">
        <v>45138</v>
      </c>
      <c r="C62" s="7" t="s">
        <v>66</v>
      </c>
      <c r="D62" s="7" t="str">
        <f>VLOOKUP(C62,'Account Allocation'!B:K,10,0)</f>
        <v>Omkar Sagavekar</v>
      </c>
      <c r="E62" s="7" t="s">
        <v>131</v>
      </c>
      <c r="F62" s="7" t="s">
        <v>2</v>
      </c>
      <c r="G62" s="7" t="s">
        <v>12</v>
      </c>
      <c r="H62" s="7"/>
      <c r="I62" s="7"/>
      <c r="J62" s="7"/>
      <c r="K62" s="6">
        <f t="shared" si="0"/>
        <v>0</v>
      </c>
      <c r="L62" s="7">
        <f t="shared" si="1"/>
        <v>-32247</v>
      </c>
      <c r="M62" s="6" t="str">
        <f t="shared" si="2"/>
        <v>0-2 Days Resolution</v>
      </c>
      <c r="N62" s="7" t="str">
        <f t="shared" si="3"/>
        <v>NON-JIRA</v>
      </c>
      <c r="O62" s="7"/>
      <c r="P62" s="7" t="s">
        <v>67</v>
      </c>
      <c r="Q62" s="7">
        <v>141</v>
      </c>
      <c r="R62" s="7">
        <v>8</v>
      </c>
      <c r="S62" s="7" t="s">
        <v>328</v>
      </c>
      <c r="T62" s="7">
        <v>441.8</v>
      </c>
      <c r="U62" s="8" t="s">
        <v>329</v>
      </c>
      <c r="V62" s="7">
        <v>12191783</v>
      </c>
      <c r="W62" s="7">
        <v>545568</v>
      </c>
      <c r="X62" s="45" t="str">
        <f t="shared" si="4"/>
        <v>Kiewit_Amazon Capital Services Inc_545568</v>
      </c>
    </row>
    <row r="63" spans="1:24" x14ac:dyDescent="0.35">
      <c r="A63" s="6">
        <v>45146</v>
      </c>
      <c r="B63" s="6">
        <v>45138</v>
      </c>
      <c r="C63" s="7" t="s">
        <v>66</v>
      </c>
      <c r="D63" s="7" t="str">
        <f>VLOOKUP(C63,'Account Allocation'!B:K,10,0)</f>
        <v>Omkar Sagavekar</v>
      </c>
      <c r="E63" s="7" t="s">
        <v>142</v>
      </c>
      <c r="F63" s="7" t="s">
        <v>2</v>
      </c>
      <c r="G63" s="7" t="s">
        <v>12</v>
      </c>
      <c r="H63" s="7"/>
      <c r="I63" s="7"/>
      <c r="J63" s="7"/>
      <c r="K63" s="6">
        <f t="shared" si="0"/>
        <v>0</v>
      </c>
      <c r="L63" s="7">
        <f t="shared" si="1"/>
        <v>-32247</v>
      </c>
      <c r="M63" s="6" t="str">
        <f t="shared" si="2"/>
        <v>0-2 Days Resolution</v>
      </c>
      <c r="N63" s="7" t="str">
        <f t="shared" si="3"/>
        <v>NON-JIRA</v>
      </c>
      <c r="O63" s="7"/>
      <c r="P63" s="7" t="s">
        <v>143</v>
      </c>
      <c r="Q63" s="7">
        <v>142</v>
      </c>
      <c r="R63" s="7">
        <v>8</v>
      </c>
      <c r="S63" s="7" t="s">
        <v>330</v>
      </c>
      <c r="T63" s="7">
        <v>15217.2</v>
      </c>
      <c r="U63" s="8" t="s">
        <v>331</v>
      </c>
      <c r="V63" s="7">
        <v>12127338</v>
      </c>
      <c r="W63" s="7">
        <v>571446</v>
      </c>
      <c r="X63" s="45" t="str">
        <f t="shared" si="4"/>
        <v>Kiewit_Northern Safety Co Inc_571446</v>
      </c>
    </row>
    <row r="64" spans="1:24" x14ac:dyDescent="0.35">
      <c r="A64" s="6">
        <v>45146</v>
      </c>
      <c r="B64" s="6">
        <v>45138</v>
      </c>
      <c r="C64" s="7" t="s">
        <v>66</v>
      </c>
      <c r="D64" s="7" t="str">
        <f>VLOOKUP(C64,'Account Allocation'!B:K,10,0)</f>
        <v>Omkar Sagavekar</v>
      </c>
      <c r="E64" s="7" t="s">
        <v>131</v>
      </c>
      <c r="F64" s="7" t="s">
        <v>2</v>
      </c>
      <c r="G64" s="7" t="s">
        <v>12</v>
      </c>
      <c r="H64" s="7"/>
      <c r="I64" s="7"/>
      <c r="J64" s="7"/>
      <c r="K64" s="6">
        <f t="shared" si="0"/>
        <v>0</v>
      </c>
      <c r="L64" s="7">
        <f t="shared" si="1"/>
        <v>-32247</v>
      </c>
      <c r="M64" s="6" t="str">
        <f t="shared" si="2"/>
        <v>0-2 Days Resolution</v>
      </c>
      <c r="N64" s="7" t="str">
        <f t="shared" si="3"/>
        <v>NON-JIRA</v>
      </c>
      <c r="O64" s="7"/>
      <c r="P64" s="7" t="s">
        <v>69</v>
      </c>
      <c r="Q64" s="7">
        <v>141</v>
      </c>
      <c r="R64" s="7">
        <v>8</v>
      </c>
      <c r="S64" s="7" t="s">
        <v>332</v>
      </c>
      <c r="T64" s="7">
        <v>321.70999999999998</v>
      </c>
      <c r="U64" s="8" t="s">
        <v>333</v>
      </c>
      <c r="V64" s="7">
        <v>12197330</v>
      </c>
      <c r="W64" s="7">
        <v>571544</v>
      </c>
      <c r="X64" s="45" t="str">
        <f t="shared" si="4"/>
        <v>Kiewit_Fastenal Company_571544</v>
      </c>
    </row>
    <row r="65" spans="1:24" x14ac:dyDescent="0.35">
      <c r="A65" s="6">
        <v>45146</v>
      </c>
      <c r="B65" s="6">
        <v>45139</v>
      </c>
      <c r="C65" s="7" t="s">
        <v>66</v>
      </c>
      <c r="D65" s="7" t="str">
        <f>VLOOKUP(C65,'Account Allocation'!B:K,10,0)</f>
        <v>Omkar Sagavekar</v>
      </c>
      <c r="E65" s="7" t="s">
        <v>131</v>
      </c>
      <c r="F65" s="7" t="s">
        <v>2</v>
      </c>
      <c r="G65" s="7" t="s">
        <v>12</v>
      </c>
      <c r="H65" s="7"/>
      <c r="I65" s="7"/>
      <c r="J65" s="7"/>
      <c r="K65" s="6">
        <f t="shared" si="0"/>
        <v>0</v>
      </c>
      <c r="L65" s="7">
        <f t="shared" si="1"/>
        <v>-32247</v>
      </c>
      <c r="M65" s="6" t="str">
        <f t="shared" si="2"/>
        <v>0-2 Days Resolution</v>
      </c>
      <c r="N65" s="7" t="str">
        <f t="shared" si="3"/>
        <v>NON-JIRA</v>
      </c>
      <c r="O65" s="7"/>
      <c r="P65" s="7" t="s">
        <v>67</v>
      </c>
      <c r="Q65" s="7">
        <v>141</v>
      </c>
      <c r="R65" s="7">
        <v>8</v>
      </c>
      <c r="S65" s="7" t="s">
        <v>334</v>
      </c>
      <c r="T65" s="7">
        <v>87.75</v>
      </c>
      <c r="U65" s="8" t="s">
        <v>335</v>
      </c>
      <c r="V65" s="7">
        <v>12215161</v>
      </c>
      <c r="W65" s="7">
        <v>545568</v>
      </c>
      <c r="X65" s="45" t="str">
        <f t="shared" si="4"/>
        <v>Kiewit_Amazon Capital Services Inc_545568</v>
      </c>
    </row>
    <row r="66" spans="1:24" x14ac:dyDescent="0.35">
      <c r="A66" s="6">
        <v>45146</v>
      </c>
      <c r="B66" s="6">
        <v>45139</v>
      </c>
      <c r="C66" s="7" t="s">
        <v>66</v>
      </c>
      <c r="D66" s="7" t="str">
        <f>VLOOKUP(C66,'Account Allocation'!B:K,10,0)</f>
        <v>Omkar Sagavekar</v>
      </c>
      <c r="E66" s="7" t="s">
        <v>142</v>
      </c>
      <c r="F66" s="7" t="s">
        <v>2</v>
      </c>
      <c r="G66" s="7" t="s">
        <v>12</v>
      </c>
      <c r="H66" s="7"/>
      <c r="I66" s="7"/>
      <c r="J66" s="7"/>
      <c r="K66" s="6">
        <f t="shared" si="0"/>
        <v>0</v>
      </c>
      <c r="L66" s="7">
        <f t="shared" si="1"/>
        <v>-32247</v>
      </c>
      <c r="M66" s="6" t="str">
        <f t="shared" si="2"/>
        <v>0-2 Days Resolution</v>
      </c>
      <c r="N66" s="7" t="str">
        <f t="shared" si="3"/>
        <v>NON-JIRA</v>
      </c>
      <c r="O66" s="7"/>
      <c r="P66" s="7" t="s">
        <v>143</v>
      </c>
      <c r="Q66" s="7">
        <v>142</v>
      </c>
      <c r="R66" s="7">
        <v>8</v>
      </c>
      <c r="S66" s="7" t="s">
        <v>336</v>
      </c>
      <c r="T66" s="7">
        <v>55704.47</v>
      </c>
      <c r="U66" s="8" t="s">
        <v>337</v>
      </c>
      <c r="V66" s="7">
        <v>12153983</v>
      </c>
      <c r="W66" s="7">
        <v>571446</v>
      </c>
      <c r="X66" s="45" t="str">
        <f t="shared" si="4"/>
        <v>Kiewit_Northern Safety Co Inc_571446</v>
      </c>
    </row>
    <row r="67" spans="1:24" x14ac:dyDescent="0.35">
      <c r="A67" s="6">
        <v>45146</v>
      </c>
      <c r="B67" s="6">
        <v>45141</v>
      </c>
      <c r="C67" s="7" t="s">
        <v>66</v>
      </c>
      <c r="D67" s="7" t="str">
        <f>VLOOKUP(C67,'Account Allocation'!B:K,10,0)</f>
        <v>Omkar Sagavekar</v>
      </c>
      <c r="E67" s="7" t="s">
        <v>131</v>
      </c>
      <c r="F67" s="7" t="s">
        <v>2</v>
      </c>
      <c r="G67" s="7" t="s">
        <v>12</v>
      </c>
      <c r="H67" s="7"/>
      <c r="I67" s="7"/>
      <c r="J67" s="7"/>
      <c r="K67" s="6">
        <f t="shared" si="0"/>
        <v>0</v>
      </c>
      <c r="L67" s="7">
        <f t="shared" si="1"/>
        <v>-32247</v>
      </c>
      <c r="M67" s="6" t="str">
        <f t="shared" si="2"/>
        <v>0-2 Days Resolution</v>
      </c>
      <c r="N67" s="7" t="str">
        <f t="shared" si="3"/>
        <v>NON-JIRA</v>
      </c>
      <c r="O67" s="7"/>
      <c r="P67" s="7" t="s">
        <v>143</v>
      </c>
      <c r="Q67" s="7">
        <v>141</v>
      </c>
      <c r="R67" s="7">
        <v>8</v>
      </c>
      <c r="S67" s="7" t="s">
        <v>338</v>
      </c>
      <c r="T67" s="7">
        <v>2490.2399999999998</v>
      </c>
      <c r="U67" s="8" t="s">
        <v>229</v>
      </c>
      <c r="V67" s="7">
        <v>12255016</v>
      </c>
      <c r="W67" s="7">
        <v>571446</v>
      </c>
      <c r="X67" s="45" t="str">
        <f t="shared" si="4"/>
        <v>Kiewit_Northern Safety Co Inc_571446</v>
      </c>
    </row>
    <row r="68" spans="1:24" x14ac:dyDescent="0.35">
      <c r="A68" s="6">
        <v>45146</v>
      </c>
      <c r="B68" s="6">
        <v>45141</v>
      </c>
      <c r="C68" s="7" t="s">
        <v>66</v>
      </c>
      <c r="D68" s="7" t="str">
        <f>VLOOKUP(C68,'Account Allocation'!B:K,10,0)</f>
        <v>Omkar Sagavekar</v>
      </c>
      <c r="E68" s="7" t="s">
        <v>147</v>
      </c>
      <c r="F68" s="7" t="s">
        <v>2</v>
      </c>
      <c r="G68" s="7" t="s">
        <v>12</v>
      </c>
      <c r="H68" s="7"/>
      <c r="I68" s="7"/>
      <c r="J68" s="7"/>
      <c r="K68" s="6">
        <f t="shared" si="0"/>
        <v>0</v>
      </c>
      <c r="L68" s="7">
        <f t="shared" si="1"/>
        <v>-32247</v>
      </c>
      <c r="M68" s="6" t="str">
        <f t="shared" si="2"/>
        <v>0-2 Days Resolution</v>
      </c>
      <c r="N68" s="7" t="str">
        <f t="shared" si="3"/>
        <v>NON-JIRA</v>
      </c>
      <c r="O68" s="7"/>
      <c r="P68" s="7" t="s">
        <v>143</v>
      </c>
      <c r="Q68" s="7">
        <v>142</v>
      </c>
      <c r="R68" s="7">
        <v>8</v>
      </c>
      <c r="S68" s="7" t="s">
        <v>339</v>
      </c>
      <c r="T68" s="7">
        <v>13935</v>
      </c>
      <c r="U68" s="8" t="s">
        <v>340</v>
      </c>
      <c r="V68" s="7">
        <v>12251958</v>
      </c>
      <c r="W68" s="7">
        <v>571446</v>
      </c>
      <c r="X68" s="45" t="str">
        <f t="shared" si="4"/>
        <v>Kiewit_Northern Safety Co Inc_571446</v>
      </c>
    </row>
    <row r="69" spans="1:24" x14ac:dyDescent="0.35">
      <c r="A69" s="6">
        <v>45146</v>
      </c>
      <c r="B69" s="6">
        <v>45141</v>
      </c>
      <c r="C69" s="7" t="s">
        <v>66</v>
      </c>
      <c r="D69" s="7" t="str">
        <f>VLOOKUP(C69,'Account Allocation'!B:K,10,0)</f>
        <v>Omkar Sagavekar</v>
      </c>
      <c r="E69" s="7" t="s">
        <v>142</v>
      </c>
      <c r="F69" s="7" t="s">
        <v>2</v>
      </c>
      <c r="G69" s="7" t="s">
        <v>12</v>
      </c>
      <c r="H69" s="7"/>
      <c r="I69" s="7"/>
      <c r="J69" s="7"/>
      <c r="K69" s="6">
        <f t="shared" si="0"/>
        <v>0</v>
      </c>
      <c r="L69" s="7">
        <f t="shared" si="1"/>
        <v>-32247</v>
      </c>
      <c r="M69" s="6" t="str">
        <f t="shared" si="2"/>
        <v>0-2 Days Resolution</v>
      </c>
      <c r="N69" s="7" t="str">
        <f t="shared" si="3"/>
        <v>NON-JIRA</v>
      </c>
      <c r="O69" s="7"/>
      <c r="P69" s="7" t="s">
        <v>143</v>
      </c>
      <c r="Q69" s="7">
        <v>142</v>
      </c>
      <c r="R69" s="7">
        <v>8</v>
      </c>
      <c r="S69" s="7" t="s">
        <v>341</v>
      </c>
      <c r="T69" s="7">
        <v>17181.419999999998</v>
      </c>
      <c r="U69" s="8" t="s">
        <v>342</v>
      </c>
      <c r="V69" s="7">
        <v>12256184</v>
      </c>
      <c r="W69" s="7">
        <v>571446</v>
      </c>
      <c r="X69" s="45" t="str">
        <f t="shared" si="4"/>
        <v>Kiewit_Northern Safety Co Inc_571446</v>
      </c>
    </row>
    <row r="70" spans="1:24" x14ac:dyDescent="0.35">
      <c r="A70" s="6">
        <v>45146</v>
      </c>
      <c r="B70" s="6">
        <v>45142</v>
      </c>
      <c r="C70" s="7" t="s">
        <v>66</v>
      </c>
      <c r="D70" s="7" t="str">
        <f>VLOOKUP(C70,'Account Allocation'!B:K,10,0)</f>
        <v>Omkar Sagavekar</v>
      </c>
      <c r="E70" s="7" t="s">
        <v>131</v>
      </c>
      <c r="F70" s="7" t="s">
        <v>2</v>
      </c>
      <c r="G70" s="7" t="s">
        <v>12</v>
      </c>
      <c r="H70" s="7"/>
      <c r="I70" s="7"/>
      <c r="J70" s="7"/>
      <c r="K70" s="6">
        <f t="shared" si="0"/>
        <v>0</v>
      </c>
      <c r="L70" s="7">
        <f t="shared" si="1"/>
        <v>-32247</v>
      </c>
      <c r="M70" s="6" t="str">
        <f t="shared" si="2"/>
        <v>0-2 Days Resolution</v>
      </c>
      <c r="N70" s="7" t="str">
        <f t="shared" si="3"/>
        <v>NON-JIRA</v>
      </c>
      <c r="O70" s="7"/>
      <c r="P70" s="7" t="s">
        <v>93</v>
      </c>
      <c r="Q70" s="7">
        <v>142</v>
      </c>
      <c r="R70" s="7">
        <v>8</v>
      </c>
      <c r="S70" s="7" t="s">
        <v>343</v>
      </c>
      <c r="T70" s="7">
        <v>1264.26</v>
      </c>
      <c r="U70" s="8" t="s">
        <v>344</v>
      </c>
      <c r="V70" s="7">
        <v>12258060</v>
      </c>
      <c r="W70" s="7">
        <v>539935</v>
      </c>
      <c r="X70" s="45" t="str">
        <f t="shared" si="4"/>
        <v>Kiewit_Ferguson US Holdings Inc_539935</v>
      </c>
    </row>
    <row r="71" spans="1:24" x14ac:dyDescent="0.35">
      <c r="A71" s="6">
        <v>45146</v>
      </c>
      <c r="B71" s="6">
        <v>45142</v>
      </c>
      <c r="C71" s="7" t="s">
        <v>66</v>
      </c>
      <c r="D71" s="7" t="str">
        <f>VLOOKUP(C71,'Account Allocation'!B:K,10,0)</f>
        <v>Omkar Sagavekar</v>
      </c>
      <c r="E71" s="7" t="s">
        <v>142</v>
      </c>
      <c r="F71" s="7" t="s">
        <v>2</v>
      </c>
      <c r="G71" s="7" t="s">
        <v>12</v>
      </c>
      <c r="H71" s="7"/>
      <c r="I71" s="7"/>
      <c r="J71" s="7"/>
      <c r="K71" s="6">
        <f t="shared" ref="K71:K90" si="5">IF(J71&lt;&gt;"",J71,IF(I71&lt;&gt;"",I71,H71))</f>
        <v>0</v>
      </c>
      <c r="L71" s="7">
        <f t="shared" ref="L71:L90" si="6">NETWORKDAYS(A71,K71)</f>
        <v>-32247</v>
      </c>
      <c r="M71" s="6" t="str">
        <f t="shared" ref="M71:M90" si="7">IF(L71&lt;=2,"0-2 Days Resolution",IF(AND(L71&gt;=3,L71&lt;=5),"3 - 5 Days Resoultion",IF(AND(L71&gt;=6,L71&lt;=10),"6 - 10 Days Resolution",IF(AND(L71&gt;=11,L71&lt;=15),"11 - 15 Days Resolution",IF(AND(L71&gt;=16,L71&lt;=20),"16 - 20 Days Resolution",IF(L71&gt;=21,"&gt; 20 Days Resolution"))))))</f>
        <v>0-2 Days Resolution</v>
      </c>
      <c r="N71" s="7" t="str">
        <f t="shared" ref="N71:N90" si="8">IF(O71="","NON-JIRA","JIRA")</f>
        <v>NON-JIRA</v>
      </c>
      <c r="O71" s="7"/>
      <c r="P71" s="7" t="s">
        <v>143</v>
      </c>
      <c r="Q71" s="7">
        <v>142</v>
      </c>
      <c r="R71" s="7">
        <v>8</v>
      </c>
      <c r="S71" s="7" t="s">
        <v>345</v>
      </c>
      <c r="T71" s="7">
        <v>716.94</v>
      </c>
      <c r="U71" s="8" t="s">
        <v>309</v>
      </c>
      <c r="V71" s="7">
        <v>12264892</v>
      </c>
      <c r="W71" s="7">
        <v>571446</v>
      </c>
      <c r="X71" s="45" t="str">
        <f t="shared" si="4"/>
        <v>Kiewit_Northern Safety Co Inc_571446</v>
      </c>
    </row>
    <row r="72" spans="1:24" x14ac:dyDescent="0.35">
      <c r="A72" s="6">
        <v>45146</v>
      </c>
      <c r="B72" s="6">
        <v>45142</v>
      </c>
      <c r="C72" s="7" t="s">
        <v>66</v>
      </c>
      <c r="D72" s="7" t="str">
        <f>VLOOKUP(C72,'Account Allocation'!B:K,10,0)</f>
        <v>Omkar Sagavekar</v>
      </c>
      <c r="E72" s="7" t="s">
        <v>142</v>
      </c>
      <c r="F72" s="7" t="s">
        <v>2</v>
      </c>
      <c r="G72" s="7" t="s">
        <v>12</v>
      </c>
      <c r="H72" s="7"/>
      <c r="I72" s="7"/>
      <c r="J72" s="7"/>
      <c r="K72" s="6">
        <f t="shared" si="5"/>
        <v>0</v>
      </c>
      <c r="L72" s="7">
        <f t="shared" si="6"/>
        <v>-32247</v>
      </c>
      <c r="M72" s="6" t="str">
        <f t="shared" si="7"/>
        <v>0-2 Days Resolution</v>
      </c>
      <c r="N72" s="7" t="str">
        <f t="shared" si="8"/>
        <v>NON-JIRA</v>
      </c>
      <c r="O72" s="7"/>
      <c r="P72" s="7" t="s">
        <v>143</v>
      </c>
      <c r="Q72" s="7">
        <v>142</v>
      </c>
      <c r="R72" s="7">
        <v>8</v>
      </c>
      <c r="S72" s="7" t="s">
        <v>346</v>
      </c>
      <c r="T72" s="7">
        <v>1428.09</v>
      </c>
      <c r="U72" s="8" t="s">
        <v>347</v>
      </c>
      <c r="V72" s="7">
        <v>12266182</v>
      </c>
      <c r="W72" s="7">
        <v>571446</v>
      </c>
      <c r="X72" s="45" t="str">
        <f t="shared" ref="X72:X90" si="9">CONCATENATE(C72,"_",P72,"_",W72)</f>
        <v>Kiewit_Northern Safety Co Inc_571446</v>
      </c>
    </row>
    <row r="73" spans="1:24" x14ac:dyDescent="0.35">
      <c r="A73" s="6">
        <v>45146</v>
      </c>
      <c r="B73" s="6">
        <v>45143</v>
      </c>
      <c r="C73" s="7" t="s">
        <v>66</v>
      </c>
      <c r="D73" s="7" t="str">
        <f>VLOOKUP(C73,'Account Allocation'!B:K,10,0)</f>
        <v>Omkar Sagavekar</v>
      </c>
      <c r="E73" s="7" t="s">
        <v>144</v>
      </c>
      <c r="F73" s="7" t="s">
        <v>2</v>
      </c>
      <c r="G73" s="7" t="s">
        <v>12</v>
      </c>
      <c r="H73" s="7"/>
      <c r="I73" s="7"/>
      <c r="J73" s="7"/>
      <c r="K73" s="6">
        <f t="shared" si="5"/>
        <v>0</v>
      </c>
      <c r="L73" s="7">
        <f t="shared" si="6"/>
        <v>-32247</v>
      </c>
      <c r="M73" s="6" t="str">
        <f t="shared" si="7"/>
        <v>0-2 Days Resolution</v>
      </c>
      <c r="N73" s="7" t="str">
        <f t="shared" si="8"/>
        <v>NON-JIRA</v>
      </c>
      <c r="O73" s="7"/>
      <c r="P73" s="7" t="s">
        <v>71</v>
      </c>
      <c r="Q73" s="7">
        <v>141</v>
      </c>
      <c r="R73" s="7">
        <v>8</v>
      </c>
      <c r="S73" s="7" t="s">
        <v>348</v>
      </c>
      <c r="T73" s="7">
        <v>1769.37</v>
      </c>
      <c r="U73" s="8" t="s">
        <v>349</v>
      </c>
      <c r="V73" s="7">
        <v>12275479</v>
      </c>
      <c r="W73" s="7">
        <v>571179</v>
      </c>
      <c r="X73" s="45" t="str">
        <f t="shared" si="9"/>
        <v>Kiewit_W.W. Grainger, Inc._571179</v>
      </c>
    </row>
    <row r="74" spans="1:24" x14ac:dyDescent="0.35">
      <c r="A74" s="6">
        <v>45146</v>
      </c>
      <c r="B74" s="6">
        <v>45145</v>
      </c>
      <c r="C74" s="7" t="s">
        <v>66</v>
      </c>
      <c r="D74" s="7" t="str">
        <f>VLOOKUP(C74,'Account Allocation'!B:K,10,0)</f>
        <v>Omkar Sagavekar</v>
      </c>
      <c r="E74" s="7" t="s">
        <v>131</v>
      </c>
      <c r="F74" s="7" t="s">
        <v>2</v>
      </c>
      <c r="G74" s="7" t="s">
        <v>12</v>
      </c>
      <c r="H74" s="7"/>
      <c r="I74" s="7"/>
      <c r="J74" s="7"/>
      <c r="K74" s="6">
        <f t="shared" si="5"/>
        <v>0</v>
      </c>
      <c r="L74" s="7">
        <f t="shared" si="6"/>
        <v>-32247</v>
      </c>
      <c r="M74" s="6" t="str">
        <f t="shared" si="7"/>
        <v>0-2 Days Resolution</v>
      </c>
      <c r="N74" s="7" t="str">
        <f t="shared" si="8"/>
        <v>NON-JIRA</v>
      </c>
      <c r="O74" s="7"/>
      <c r="P74" s="7" t="s">
        <v>67</v>
      </c>
      <c r="Q74" s="7">
        <v>141</v>
      </c>
      <c r="R74" s="7">
        <v>8</v>
      </c>
      <c r="S74" s="7" t="s">
        <v>350</v>
      </c>
      <c r="T74" s="7">
        <v>74.95</v>
      </c>
      <c r="U74" s="8" t="s">
        <v>351</v>
      </c>
      <c r="V74" s="7">
        <v>12284685</v>
      </c>
      <c r="W74" s="7">
        <v>545568</v>
      </c>
      <c r="X74" s="45" t="str">
        <f t="shared" si="9"/>
        <v>Kiewit_Amazon Capital Services Inc_545568</v>
      </c>
    </row>
    <row r="75" spans="1:24" x14ac:dyDescent="0.35">
      <c r="A75" s="6">
        <v>45146</v>
      </c>
      <c r="B75" s="6">
        <v>45145</v>
      </c>
      <c r="C75" s="7" t="s">
        <v>66</v>
      </c>
      <c r="D75" s="7" t="str">
        <f>VLOOKUP(C75,'Account Allocation'!B:K,10,0)</f>
        <v>Omkar Sagavekar</v>
      </c>
      <c r="E75" s="7" t="s">
        <v>131</v>
      </c>
      <c r="F75" s="7" t="s">
        <v>2</v>
      </c>
      <c r="G75" s="7" t="s">
        <v>12</v>
      </c>
      <c r="H75" s="7"/>
      <c r="I75" s="7"/>
      <c r="J75" s="7"/>
      <c r="K75" s="6">
        <f t="shared" si="5"/>
        <v>0</v>
      </c>
      <c r="L75" s="7">
        <f t="shared" si="6"/>
        <v>-32247</v>
      </c>
      <c r="M75" s="6" t="str">
        <f t="shared" si="7"/>
        <v>0-2 Days Resolution</v>
      </c>
      <c r="N75" s="7" t="str">
        <f t="shared" si="8"/>
        <v>NON-JIRA</v>
      </c>
      <c r="O75" s="7"/>
      <c r="P75" s="7" t="s">
        <v>67</v>
      </c>
      <c r="Q75" s="7">
        <v>141</v>
      </c>
      <c r="R75" s="7">
        <v>8</v>
      </c>
      <c r="S75" s="7" t="s">
        <v>352</v>
      </c>
      <c r="T75" s="7">
        <v>43.83</v>
      </c>
      <c r="U75" s="8" t="s">
        <v>351</v>
      </c>
      <c r="V75" s="7">
        <v>12284698</v>
      </c>
      <c r="W75" s="7">
        <v>545568</v>
      </c>
      <c r="X75" s="45" t="str">
        <f t="shared" si="9"/>
        <v>Kiewit_Amazon Capital Services Inc_545568</v>
      </c>
    </row>
    <row r="76" spans="1:24" x14ac:dyDescent="0.35">
      <c r="A76" s="6">
        <v>45146</v>
      </c>
      <c r="B76" s="6">
        <v>45145</v>
      </c>
      <c r="C76" s="7" t="s">
        <v>66</v>
      </c>
      <c r="D76" s="7" t="str">
        <f>VLOOKUP(C76,'Account Allocation'!B:K,10,0)</f>
        <v>Omkar Sagavekar</v>
      </c>
      <c r="E76" s="7" t="s">
        <v>142</v>
      </c>
      <c r="F76" s="7" t="s">
        <v>2</v>
      </c>
      <c r="G76" s="7" t="s">
        <v>12</v>
      </c>
      <c r="H76" s="7"/>
      <c r="I76" s="7"/>
      <c r="J76" s="7"/>
      <c r="K76" s="6">
        <f t="shared" si="5"/>
        <v>0</v>
      </c>
      <c r="L76" s="7">
        <f t="shared" si="6"/>
        <v>-32247</v>
      </c>
      <c r="M76" s="6" t="str">
        <f t="shared" si="7"/>
        <v>0-2 Days Resolution</v>
      </c>
      <c r="N76" s="7" t="str">
        <f t="shared" si="8"/>
        <v>NON-JIRA</v>
      </c>
      <c r="O76" s="7"/>
      <c r="P76" s="7" t="s">
        <v>143</v>
      </c>
      <c r="Q76" s="7">
        <v>142</v>
      </c>
      <c r="R76" s="7">
        <v>8</v>
      </c>
      <c r="S76" s="7" t="s">
        <v>353</v>
      </c>
      <c r="T76" s="7">
        <v>4098.41</v>
      </c>
      <c r="U76" s="8" t="s">
        <v>354</v>
      </c>
      <c r="V76" s="7">
        <v>12247774</v>
      </c>
      <c r="W76" s="7">
        <v>571446</v>
      </c>
      <c r="X76" s="45" t="str">
        <f t="shared" si="9"/>
        <v>Kiewit_Northern Safety Co Inc_571446</v>
      </c>
    </row>
    <row r="77" spans="1:24" x14ac:dyDescent="0.35">
      <c r="A77" s="6">
        <v>45146</v>
      </c>
      <c r="B77" s="6">
        <v>45145</v>
      </c>
      <c r="C77" s="7" t="s">
        <v>66</v>
      </c>
      <c r="D77" s="7" t="str">
        <f>VLOOKUP(C77,'Account Allocation'!B:K,10,0)</f>
        <v>Omkar Sagavekar</v>
      </c>
      <c r="E77" s="7" t="s">
        <v>131</v>
      </c>
      <c r="F77" s="7" t="s">
        <v>2</v>
      </c>
      <c r="G77" s="7" t="s">
        <v>12</v>
      </c>
      <c r="H77" s="7"/>
      <c r="I77" s="7"/>
      <c r="J77" s="7"/>
      <c r="K77" s="6">
        <f t="shared" si="5"/>
        <v>0</v>
      </c>
      <c r="L77" s="7">
        <f t="shared" si="6"/>
        <v>-32247</v>
      </c>
      <c r="M77" s="6" t="str">
        <f t="shared" si="7"/>
        <v>0-2 Days Resolution</v>
      </c>
      <c r="N77" s="7" t="str">
        <f t="shared" si="8"/>
        <v>NON-JIRA</v>
      </c>
      <c r="O77" s="7"/>
      <c r="P77" s="7" t="s">
        <v>69</v>
      </c>
      <c r="Q77" s="7">
        <v>142</v>
      </c>
      <c r="R77" s="7">
        <v>8</v>
      </c>
      <c r="S77" s="7" t="s">
        <v>355</v>
      </c>
      <c r="T77" s="7">
        <v>20915.96</v>
      </c>
      <c r="U77" s="8" t="s">
        <v>356</v>
      </c>
      <c r="V77" s="7">
        <v>12263561</v>
      </c>
      <c r="W77" s="7">
        <v>571544</v>
      </c>
      <c r="X77" s="45" t="str">
        <f t="shared" si="9"/>
        <v>Kiewit_Fastenal Company_571544</v>
      </c>
    </row>
    <row r="78" spans="1:24" x14ac:dyDescent="0.35">
      <c r="A78" s="6">
        <v>45146</v>
      </c>
      <c r="B78" s="6">
        <v>45145</v>
      </c>
      <c r="C78" s="7" t="s">
        <v>66</v>
      </c>
      <c r="D78" s="7" t="str">
        <f>VLOOKUP(C78,'Account Allocation'!B:K,10,0)</f>
        <v>Omkar Sagavekar</v>
      </c>
      <c r="E78" s="7" t="s">
        <v>142</v>
      </c>
      <c r="F78" s="7" t="s">
        <v>2</v>
      </c>
      <c r="G78" s="7" t="s">
        <v>12</v>
      </c>
      <c r="H78" s="7"/>
      <c r="I78" s="7"/>
      <c r="J78" s="7"/>
      <c r="K78" s="6">
        <f t="shared" si="5"/>
        <v>0</v>
      </c>
      <c r="L78" s="7">
        <f t="shared" si="6"/>
        <v>-32247</v>
      </c>
      <c r="M78" s="6" t="str">
        <f t="shared" si="7"/>
        <v>0-2 Days Resolution</v>
      </c>
      <c r="N78" s="7" t="str">
        <f t="shared" si="8"/>
        <v>NON-JIRA</v>
      </c>
      <c r="O78" s="7"/>
      <c r="P78" s="7" t="s">
        <v>143</v>
      </c>
      <c r="Q78" s="7">
        <v>142</v>
      </c>
      <c r="R78" s="7">
        <v>8</v>
      </c>
      <c r="S78" s="7" t="s">
        <v>357</v>
      </c>
      <c r="T78" s="7">
        <v>504.29</v>
      </c>
      <c r="U78" s="8" t="s">
        <v>358</v>
      </c>
      <c r="V78" s="7">
        <v>12284386</v>
      </c>
      <c r="W78" s="7">
        <v>571446</v>
      </c>
      <c r="X78" s="45" t="str">
        <f t="shared" si="9"/>
        <v>Kiewit_Northern Safety Co Inc_571446</v>
      </c>
    </row>
    <row r="79" spans="1:24" x14ac:dyDescent="0.35">
      <c r="A79" s="6">
        <v>45146</v>
      </c>
      <c r="B79" s="6">
        <v>45142</v>
      </c>
      <c r="C79" s="7" t="s">
        <v>83</v>
      </c>
      <c r="D79" s="7" t="str">
        <f>VLOOKUP(C79,'Account Allocation'!B:K,10,0)</f>
        <v>Omkar Sagavekar</v>
      </c>
      <c r="E79" s="7" t="s">
        <v>144</v>
      </c>
      <c r="F79" s="7" t="s">
        <v>2</v>
      </c>
      <c r="G79" s="7" t="s">
        <v>12</v>
      </c>
      <c r="H79" s="7"/>
      <c r="I79" s="7"/>
      <c r="J79" s="7"/>
      <c r="K79" s="6">
        <f t="shared" si="5"/>
        <v>0</v>
      </c>
      <c r="L79" s="7">
        <f t="shared" si="6"/>
        <v>-32247</v>
      </c>
      <c r="M79" s="6" t="str">
        <f t="shared" si="7"/>
        <v>0-2 Days Resolution</v>
      </c>
      <c r="N79" s="7" t="str">
        <f t="shared" si="8"/>
        <v>NON-JIRA</v>
      </c>
      <c r="O79" s="7"/>
      <c r="P79" s="7" t="s">
        <v>359</v>
      </c>
      <c r="Q79" s="7">
        <v>142</v>
      </c>
      <c r="R79" s="7">
        <v>8</v>
      </c>
      <c r="S79" s="7" t="s">
        <v>360</v>
      </c>
      <c r="T79" s="7">
        <v>114.96</v>
      </c>
      <c r="U79" s="8" t="s">
        <v>361</v>
      </c>
      <c r="V79" s="7">
        <v>4022468</v>
      </c>
      <c r="W79" s="7">
        <v>555114</v>
      </c>
      <c r="X79" s="45" t="str">
        <f t="shared" si="9"/>
        <v>Lennox_MOTION INDUSTRIES_555114</v>
      </c>
    </row>
    <row r="80" spans="1:24" x14ac:dyDescent="0.35">
      <c r="A80" s="6">
        <v>45146</v>
      </c>
      <c r="B80" s="6">
        <v>45141</v>
      </c>
      <c r="C80" s="7" t="s">
        <v>47</v>
      </c>
      <c r="D80" s="7" t="str">
        <f>VLOOKUP(C80,'Account Allocation'!B:K,10,0)</f>
        <v>Aditya Yadav</v>
      </c>
      <c r="E80" s="7" t="s">
        <v>131</v>
      </c>
      <c r="F80" s="7" t="s">
        <v>2</v>
      </c>
      <c r="G80" s="7" t="s">
        <v>12</v>
      </c>
      <c r="H80" s="7"/>
      <c r="I80" s="7"/>
      <c r="J80" s="7"/>
      <c r="K80" s="6">
        <f t="shared" si="5"/>
        <v>0</v>
      </c>
      <c r="L80" s="7">
        <f t="shared" si="6"/>
        <v>-32247</v>
      </c>
      <c r="M80" s="6" t="str">
        <f t="shared" si="7"/>
        <v>0-2 Days Resolution</v>
      </c>
      <c r="N80" s="7" t="str">
        <f t="shared" si="8"/>
        <v>NON-JIRA</v>
      </c>
      <c r="O80" s="7"/>
      <c r="P80" s="7" t="s">
        <v>362</v>
      </c>
      <c r="Q80" s="7">
        <v>142</v>
      </c>
      <c r="R80" s="7">
        <v>8</v>
      </c>
      <c r="S80" s="7" t="s">
        <v>363</v>
      </c>
      <c r="T80" s="7">
        <v>585.57000000000005</v>
      </c>
      <c r="U80" s="8" t="s">
        <v>364</v>
      </c>
      <c r="V80" s="7">
        <v>4456285</v>
      </c>
      <c r="W80" s="7">
        <v>130460</v>
      </c>
      <c r="X80" s="45" t="str">
        <f t="shared" si="9"/>
        <v>Mylan_Motion Industries Inc_130460</v>
      </c>
    </row>
    <row r="81" spans="1:24" x14ac:dyDescent="0.35">
      <c r="A81" s="6">
        <v>45146</v>
      </c>
      <c r="B81" s="6">
        <v>45145</v>
      </c>
      <c r="C81" s="7" t="s">
        <v>47</v>
      </c>
      <c r="D81" s="7" t="str">
        <f>VLOOKUP(C81,'Account Allocation'!B:K,10,0)</f>
        <v>Aditya Yadav</v>
      </c>
      <c r="E81" s="7" t="s">
        <v>144</v>
      </c>
      <c r="F81" s="7" t="s">
        <v>2</v>
      </c>
      <c r="G81" s="7" t="s">
        <v>12</v>
      </c>
      <c r="H81" s="7"/>
      <c r="I81" s="7"/>
      <c r="J81" s="7"/>
      <c r="K81" s="6">
        <f t="shared" si="5"/>
        <v>0</v>
      </c>
      <c r="L81" s="7">
        <f t="shared" si="6"/>
        <v>-32247</v>
      </c>
      <c r="M81" s="6" t="str">
        <f t="shared" si="7"/>
        <v>0-2 Days Resolution</v>
      </c>
      <c r="N81" s="7" t="str">
        <f t="shared" si="8"/>
        <v>NON-JIRA</v>
      </c>
      <c r="O81" s="7"/>
      <c r="P81" s="7" t="s">
        <v>117</v>
      </c>
      <c r="Q81" s="7">
        <v>142</v>
      </c>
      <c r="R81" s="7">
        <v>8</v>
      </c>
      <c r="S81" s="7" t="s">
        <v>365</v>
      </c>
      <c r="T81" s="7">
        <v>491.54</v>
      </c>
      <c r="U81" s="8" t="s">
        <v>366</v>
      </c>
      <c r="V81" s="7">
        <v>4460891</v>
      </c>
      <c r="W81" s="7">
        <v>132561</v>
      </c>
      <c r="X81" s="45" t="str">
        <f t="shared" si="9"/>
        <v>Mylan_Sigma Aldrich Inc_132561</v>
      </c>
    </row>
    <row r="82" spans="1:24" x14ac:dyDescent="0.35">
      <c r="A82" s="6">
        <v>45146</v>
      </c>
      <c r="B82" s="6">
        <v>45138</v>
      </c>
      <c r="C82" s="7" t="s">
        <v>95</v>
      </c>
      <c r="D82" s="7" t="str">
        <f>VLOOKUP(C82,'Account Allocation'!B:K,10,0)</f>
        <v>Aditya Yadav</v>
      </c>
      <c r="E82" s="7" t="s">
        <v>140</v>
      </c>
      <c r="F82" s="7" t="s">
        <v>2</v>
      </c>
      <c r="G82" s="7" t="s">
        <v>12</v>
      </c>
      <c r="H82" s="7"/>
      <c r="I82" s="7"/>
      <c r="J82" s="7"/>
      <c r="K82" s="6">
        <f t="shared" si="5"/>
        <v>0</v>
      </c>
      <c r="L82" s="7">
        <f t="shared" si="6"/>
        <v>-32247</v>
      </c>
      <c r="M82" s="6" t="str">
        <f t="shared" si="7"/>
        <v>0-2 Days Resolution</v>
      </c>
      <c r="N82" s="7" t="str">
        <f t="shared" si="8"/>
        <v>NON-JIRA</v>
      </c>
      <c r="O82" s="7"/>
      <c r="P82" s="7" t="s">
        <v>96</v>
      </c>
      <c r="Q82" s="7">
        <v>142</v>
      </c>
      <c r="R82" s="7">
        <v>8</v>
      </c>
      <c r="S82" s="7" t="s">
        <v>367</v>
      </c>
      <c r="T82" s="7">
        <v>3160</v>
      </c>
      <c r="U82" s="8" t="s">
        <v>368</v>
      </c>
      <c r="V82" s="7">
        <v>5413102</v>
      </c>
      <c r="W82" s="7">
        <v>548566</v>
      </c>
      <c r="X82" s="45" t="str">
        <f t="shared" si="9"/>
        <v>Petronas_MACRO TECH VENTURES SDN BHD_548566</v>
      </c>
    </row>
    <row r="83" spans="1:24" x14ac:dyDescent="0.35">
      <c r="A83" s="6">
        <v>45146</v>
      </c>
      <c r="B83" s="6">
        <v>45139</v>
      </c>
      <c r="C83" s="7" t="s">
        <v>95</v>
      </c>
      <c r="D83" s="7" t="str">
        <f>VLOOKUP(C83,'Account Allocation'!B:K,10,0)</f>
        <v>Aditya Yadav</v>
      </c>
      <c r="E83" s="7" t="s">
        <v>138</v>
      </c>
      <c r="F83" s="7" t="s">
        <v>2</v>
      </c>
      <c r="G83" s="7" t="s">
        <v>12</v>
      </c>
      <c r="H83" s="7"/>
      <c r="I83" s="7"/>
      <c r="J83" s="7"/>
      <c r="K83" s="6">
        <f t="shared" si="5"/>
        <v>0</v>
      </c>
      <c r="L83" s="7">
        <f t="shared" si="6"/>
        <v>-32247</v>
      </c>
      <c r="M83" s="6" t="str">
        <f t="shared" si="7"/>
        <v>0-2 Days Resolution</v>
      </c>
      <c r="N83" s="7" t="str">
        <f t="shared" si="8"/>
        <v>NON-JIRA</v>
      </c>
      <c r="O83" s="7"/>
      <c r="P83" s="7" t="s">
        <v>96</v>
      </c>
      <c r="Q83" s="7">
        <v>142</v>
      </c>
      <c r="R83" s="7">
        <v>8</v>
      </c>
      <c r="S83" s="7" t="s">
        <v>369</v>
      </c>
      <c r="T83" s="7">
        <v>25484.78</v>
      </c>
      <c r="U83" s="8" t="s">
        <v>370</v>
      </c>
      <c r="V83" s="7">
        <v>5425389</v>
      </c>
      <c r="W83" s="7">
        <v>548566</v>
      </c>
      <c r="X83" s="45" t="str">
        <f t="shared" si="9"/>
        <v>Petronas_MACRO TECH VENTURES SDN BHD_548566</v>
      </c>
    </row>
    <row r="84" spans="1:24" x14ac:dyDescent="0.35">
      <c r="A84" s="6">
        <v>45146</v>
      </c>
      <c r="B84" s="6">
        <v>45141</v>
      </c>
      <c r="C84" s="7" t="s">
        <v>95</v>
      </c>
      <c r="D84" s="7" t="str">
        <f>VLOOKUP(C84,'Account Allocation'!B:K,10,0)</f>
        <v>Aditya Yadav</v>
      </c>
      <c r="E84" s="7" t="s">
        <v>131</v>
      </c>
      <c r="F84" s="7" t="s">
        <v>2</v>
      </c>
      <c r="G84" s="7" t="s">
        <v>12</v>
      </c>
      <c r="H84" s="7"/>
      <c r="I84" s="7"/>
      <c r="J84" s="7"/>
      <c r="K84" s="6">
        <f t="shared" si="5"/>
        <v>0</v>
      </c>
      <c r="L84" s="7">
        <f t="shared" si="6"/>
        <v>-32247</v>
      </c>
      <c r="M84" s="6" t="str">
        <f t="shared" si="7"/>
        <v>0-2 Days Resolution</v>
      </c>
      <c r="N84" s="7" t="str">
        <f t="shared" si="8"/>
        <v>NON-JIRA</v>
      </c>
      <c r="O84" s="7"/>
      <c r="P84" s="7" t="s">
        <v>102</v>
      </c>
      <c r="Q84" s="7">
        <v>141</v>
      </c>
      <c r="R84" s="7">
        <v>8</v>
      </c>
      <c r="S84" s="7" t="s">
        <v>371</v>
      </c>
      <c r="T84" s="7">
        <v>1980</v>
      </c>
      <c r="U84" s="8" t="s">
        <v>372</v>
      </c>
      <c r="V84" s="7">
        <v>5456829</v>
      </c>
      <c r="W84" s="7">
        <v>548882</v>
      </c>
      <c r="X84" s="45" t="str">
        <f t="shared" si="9"/>
        <v>Petronas_LAPASAR SDN. BHD._548882</v>
      </c>
    </row>
    <row r="85" spans="1:24" x14ac:dyDescent="0.35">
      <c r="A85" s="6">
        <v>45146</v>
      </c>
      <c r="B85" s="6">
        <v>45141</v>
      </c>
      <c r="C85" s="7" t="s">
        <v>95</v>
      </c>
      <c r="D85" s="7" t="str">
        <f>VLOOKUP(C85,'Account Allocation'!B:K,10,0)</f>
        <v>Aditya Yadav</v>
      </c>
      <c r="E85" s="7" t="s">
        <v>131</v>
      </c>
      <c r="F85" s="7" t="s">
        <v>2</v>
      </c>
      <c r="G85" s="7" t="s">
        <v>12</v>
      </c>
      <c r="H85" s="7"/>
      <c r="I85" s="7"/>
      <c r="J85" s="7"/>
      <c r="K85" s="6">
        <f t="shared" si="5"/>
        <v>0</v>
      </c>
      <c r="L85" s="7">
        <f t="shared" si="6"/>
        <v>-32247</v>
      </c>
      <c r="M85" s="6" t="str">
        <f t="shared" si="7"/>
        <v>0-2 Days Resolution</v>
      </c>
      <c r="N85" s="7" t="str">
        <f t="shared" si="8"/>
        <v>NON-JIRA</v>
      </c>
      <c r="O85" s="7"/>
      <c r="P85" s="7" t="s">
        <v>102</v>
      </c>
      <c r="Q85" s="7">
        <v>142</v>
      </c>
      <c r="R85" s="7">
        <v>8</v>
      </c>
      <c r="S85" s="7" t="s">
        <v>373</v>
      </c>
      <c r="T85" s="7">
        <v>1915</v>
      </c>
      <c r="U85" s="8" t="s">
        <v>374</v>
      </c>
      <c r="V85" s="7">
        <v>5456974</v>
      </c>
      <c r="W85" s="7">
        <v>548882</v>
      </c>
      <c r="X85" s="45" t="str">
        <f t="shared" si="9"/>
        <v>Petronas_LAPASAR SDN. BHD._548882</v>
      </c>
    </row>
    <row r="86" spans="1:24" x14ac:dyDescent="0.35">
      <c r="A86" s="6">
        <v>45146</v>
      </c>
      <c r="B86" s="6">
        <v>45142</v>
      </c>
      <c r="C86" s="7" t="s">
        <v>95</v>
      </c>
      <c r="D86" s="7" t="str">
        <f>VLOOKUP(C86,'Account Allocation'!B:K,10,0)</f>
        <v>Aditya Yadav</v>
      </c>
      <c r="E86" s="7" t="s">
        <v>140</v>
      </c>
      <c r="F86" s="7" t="s">
        <v>2</v>
      </c>
      <c r="G86" s="7" t="s">
        <v>12</v>
      </c>
      <c r="H86" s="7"/>
      <c r="I86" s="7"/>
      <c r="J86" s="7"/>
      <c r="K86" s="6">
        <f t="shared" si="5"/>
        <v>0</v>
      </c>
      <c r="L86" s="7">
        <f t="shared" si="6"/>
        <v>-32247</v>
      </c>
      <c r="M86" s="6" t="str">
        <f t="shared" si="7"/>
        <v>0-2 Days Resolution</v>
      </c>
      <c r="N86" s="7" t="str">
        <f t="shared" si="8"/>
        <v>NON-JIRA</v>
      </c>
      <c r="O86" s="7"/>
      <c r="P86" s="7" t="s">
        <v>96</v>
      </c>
      <c r="Q86" s="7">
        <v>142</v>
      </c>
      <c r="R86" s="7">
        <v>8</v>
      </c>
      <c r="S86" s="7" t="s">
        <v>375</v>
      </c>
      <c r="T86" s="7">
        <v>145000</v>
      </c>
      <c r="U86" s="8" t="s">
        <v>376</v>
      </c>
      <c r="V86" s="7">
        <v>5314311</v>
      </c>
      <c r="W86" s="7">
        <v>548566</v>
      </c>
      <c r="X86" s="45" t="str">
        <f t="shared" si="9"/>
        <v>Petronas_MACRO TECH VENTURES SDN BHD_548566</v>
      </c>
    </row>
    <row r="87" spans="1:24" x14ac:dyDescent="0.35">
      <c r="A87" s="6">
        <v>45146</v>
      </c>
      <c r="B87" s="6">
        <v>45142</v>
      </c>
      <c r="C87" s="7" t="s">
        <v>95</v>
      </c>
      <c r="D87" s="7" t="str">
        <f>VLOOKUP(C87,'Account Allocation'!B:K,10,0)</f>
        <v>Aditya Yadav</v>
      </c>
      <c r="E87" s="7" t="s">
        <v>144</v>
      </c>
      <c r="F87" s="7" t="s">
        <v>2</v>
      </c>
      <c r="G87" s="7" t="s">
        <v>12</v>
      </c>
      <c r="H87" s="7"/>
      <c r="I87" s="7"/>
      <c r="J87" s="7"/>
      <c r="K87" s="6">
        <f t="shared" si="5"/>
        <v>0</v>
      </c>
      <c r="L87" s="7">
        <f t="shared" si="6"/>
        <v>-32247</v>
      </c>
      <c r="M87" s="6" t="str">
        <f t="shared" si="7"/>
        <v>0-2 Days Resolution</v>
      </c>
      <c r="N87" s="7" t="str">
        <f t="shared" si="8"/>
        <v>NON-JIRA</v>
      </c>
      <c r="O87" s="7"/>
      <c r="P87" s="7" t="s">
        <v>96</v>
      </c>
      <c r="Q87" s="7">
        <v>142</v>
      </c>
      <c r="R87" s="7">
        <v>8</v>
      </c>
      <c r="S87" s="7" t="s">
        <v>377</v>
      </c>
      <c r="T87" s="7">
        <v>8100</v>
      </c>
      <c r="U87" s="8" t="s">
        <v>378</v>
      </c>
      <c r="V87" s="7">
        <v>5468169</v>
      </c>
      <c r="W87" s="7">
        <v>548566</v>
      </c>
      <c r="X87" s="45" t="str">
        <f t="shared" si="9"/>
        <v>Petronas_MACRO TECH VENTURES SDN BHD_548566</v>
      </c>
    </row>
    <row r="88" spans="1:24" x14ac:dyDescent="0.35">
      <c r="A88" s="6">
        <v>45146</v>
      </c>
      <c r="B88" s="6">
        <v>45142</v>
      </c>
      <c r="C88" s="7" t="s">
        <v>95</v>
      </c>
      <c r="D88" s="7" t="str">
        <f>VLOOKUP(C88,'Account Allocation'!B:K,10,0)</f>
        <v>Aditya Yadav</v>
      </c>
      <c r="E88" s="7" t="s">
        <v>144</v>
      </c>
      <c r="F88" s="7" t="s">
        <v>2</v>
      </c>
      <c r="G88" s="7" t="s">
        <v>12</v>
      </c>
      <c r="H88" s="7"/>
      <c r="I88" s="7"/>
      <c r="J88" s="7"/>
      <c r="K88" s="6">
        <f t="shared" si="5"/>
        <v>0</v>
      </c>
      <c r="L88" s="7">
        <f t="shared" si="6"/>
        <v>-32247</v>
      </c>
      <c r="M88" s="6" t="str">
        <f t="shared" si="7"/>
        <v>0-2 Days Resolution</v>
      </c>
      <c r="N88" s="7" t="str">
        <f t="shared" si="8"/>
        <v>NON-JIRA</v>
      </c>
      <c r="O88" s="7"/>
      <c r="P88" s="7" t="s">
        <v>96</v>
      </c>
      <c r="Q88" s="7">
        <v>142</v>
      </c>
      <c r="R88" s="7">
        <v>8</v>
      </c>
      <c r="S88" s="7" t="s">
        <v>379</v>
      </c>
      <c r="T88" s="7">
        <v>9000</v>
      </c>
      <c r="U88" s="8" t="s">
        <v>378</v>
      </c>
      <c r="V88" s="7">
        <v>5468171</v>
      </c>
      <c r="W88" s="7">
        <v>548566</v>
      </c>
      <c r="X88" s="45" t="str">
        <f t="shared" si="9"/>
        <v>Petronas_MACRO TECH VENTURES SDN BHD_548566</v>
      </c>
    </row>
    <row r="89" spans="1:24" x14ac:dyDescent="0.35">
      <c r="A89" s="6">
        <v>45146</v>
      </c>
      <c r="B89" s="6">
        <v>45141</v>
      </c>
      <c r="C89" s="7" t="s">
        <v>125</v>
      </c>
      <c r="D89" s="7" t="str">
        <f>VLOOKUP(C89,'Account Allocation'!B:K,10,0)</f>
        <v>Omkar Sagavekar</v>
      </c>
      <c r="E89" s="7" t="s">
        <v>131</v>
      </c>
      <c r="F89" s="7" t="s">
        <v>2</v>
      </c>
      <c r="G89" s="7" t="s">
        <v>12</v>
      </c>
      <c r="H89" s="7"/>
      <c r="I89" s="7"/>
      <c r="J89" s="7"/>
      <c r="K89" s="6">
        <f t="shared" si="5"/>
        <v>0</v>
      </c>
      <c r="L89" s="7">
        <f t="shared" si="6"/>
        <v>-32247</v>
      </c>
      <c r="M89" s="6" t="str">
        <f t="shared" si="7"/>
        <v>0-2 Days Resolution</v>
      </c>
      <c r="N89" s="7" t="str">
        <f t="shared" si="8"/>
        <v>NON-JIRA</v>
      </c>
      <c r="O89" s="7"/>
      <c r="P89" s="7" t="s">
        <v>149</v>
      </c>
      <c r="Q89" s="7">
        <v>142</v>
      </c>
      <c r="R89" s="7">
        <v>8</v>
      </c>
      <c r="S89" s="7" t="s">
        <v>380</v>
      </c>
      <c r="T89" s="7">
        <v>13.89</v>
      </c>
      <c r="U89" s="8" t="s">
        <v>381</v>
      </c>
      <c r="V89" s="7">
        <v>659888</v>
      </c>
      <c r="W89" s="7">
        <v>485892</v>
      </c>
      <c r="X89" s="45" t="str">
        <f t="shared" si="9"/>
        <v>Xylem_OVERTURE PROMOTIONS INC_485892</v>
      </c>
    </row>
    <row r="90" spans="1:24" x14ac:dyDescent="0.35">
      <c r="A90" s="6">
        <v>45146</v>
      </c>
      <c r="B90" s="6">
        <v>45145</v>
      </c>
      <c r="C90" s="7" t="s">
        <v>125</v>
      </c>
      <c r="D90" s="7" t="str">
        <f>VLOOKUP(C90,'Account Allocation'!B:K,10,0)</f>
        <v>Omkar Sagavekar</v>
      </c>
      <c r="E90" s="7" t="s">
        <v>131</v>
      </c>
      <c r="F90" s="7" t="s">
        <v>2</v>
      </c>
      <c r="G90" s="7" t="s">
        <v>12</v>
      </c>
      <c r="H90" s="7"/>
      <c r="I90" s="7"/>
      <c r="J90" s="7"/>
      <c r="K90" s="6">
        <f t="shared" si="5"/>
        <v>0</v>
      </c>
      <c r="L90" s="7">
        <f t="shared" si="6"/>
        <v>-32247</v>
      </c>
      <c r="M90" s="6" t="str">
        <f t="shared" si="7"/>
        <v>0-2 Days Resolution</v>
      </c>
      <c r="N90" s="7" t="str">
        <f t="shared" si="8"/>
        <v>NON-JIRA</v>
      </c>
      <c r="O90" s="7"/>
      <c r="P90" s="7" t="s">
        <v>149</v>
      </c>
      <c r="Q90" s="7">
        <v>142</v>
      </c>
      <c r="R90" s="7">
        <v>8</v>
      </c>
      <c r="S90" s="7" t="s">
        <v>380</v>
      </c>
      <c r="T90" s="7">
        <v>13.89</v>
      </c>
      <c r="U90" s="8" t="s">
        <v>382</v>
      </c>
      <c r="V90" s="7">
        <v>659888</v>
      </c>
      <c r="W90" s="7">
        <v>485892</v>
      </c>
      <c r="X90" s="45" t="str">
        <f t="shared" si="9"/>
        <v>Xylem_OVERTURE PROMOTIONS INC_485892</v>
      </c>
    </row>
  </sheetData>
  <autoFilter ref="A6:X6"/>
  <conditionalFormatting sqref="S1:S5 S7:S1048576">
    <cfRule type="duplicateValues" dxfId="10" priority="47"/>
  </conditionalFormatting>
  <conditionalFormatting sqref="S6">
    <cfRule type="duplicateValues" dxfId="3" priority="3"/>
  </conditionalFormatting>
  <conditionalFormatting sqref="S6">
    <cfRule type="duplicateValues" dxfId="2" priority="1"/>
    <cfRule type="duplicateValues" dxfId="1" priority="2"/>
  </conditionalFormatting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'Data Validation'!$I$4:$I$10</xm:f>
          </x14:formula1>
          <xm:sqref>F7:F90</xm:sqref>
        </x14:dataValidation>
        <x14:dataValidation type="list" allowBlank="1" showInputMessage="1" showErrorMessage="1">
          <x14:formula1>
            <xm:f>'Data Validation'!$E$4:$E$12</xm:f>
          </x14:formula1>
          <xm:sqref>G7:G90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2" zoomScale="86" workbookViewId="0">
      <selection activeCell="G21" sqref="G20:I21"/>
    </sheetView>
  </sheetViews>
  <sheetFormatPr defaultRowHeight="14.5" x14ac:dyDescent="0.35"/>
  <cols>
    <col min="1" max="1" width="5.453125" bestFit="1" customWidth="1"/>
    <col min="2" max="2" width="19.453125" bestFit="1" customWidth="1"/>
    <col min="3" max="3" width="11.1796875" bestFit="1" customWidth="1"/>
    <col min="4" max="4" width="18.1796875" customWidth="1"/>
    <col min="5" max="5" width="17.1796875" bestFit="1" customWidth="1"/>
    <col min="6" max="6" width="15.81640625" bestFit="1" customWidth="1"/>
    <col min="7" max="7" width="9.81640625" customWidth="1"/>
    <col min="8" max="8" width="0" hidden="1" customWidth="1"/>
    <col min="9" max="10" width="16.453125" customWidth="1"/>
    <col min="11" max="11" width="13.7265625" customWidth="1"/>
  </cols>
  <sheetData>
    <row r="1" spans="1:11" x14ac:dyDescent="0.35">
      <c r="A1" s="35" t="s">
        <v>155</v>
      </c>
      <c r="B1" s="35" t="s">
        <v>156</v>
      </c>
      <c r="C1" s="35" t="s">
        <v>157</v>
      </c>
      <c r="D1" s="35" t="s">
        <v>158</v>
      </c>
      <c r="E1" s="35" t="s">
        <v>159</v>
      </c>
      <c r="F1" s="35" t="s">
        <v>160</v>
      </c>
      <c r="G1" s="35" t="s">
        <v>161</v>
      </c>
      <c r="H1" s="36">
        <v>45047</v>
      </c>
      <c r="I1" s="37" t="s">
        <v>209</v>
      </c>
      <c r="J1" s="37" t="s">
        <v>210</v>
      </c>
      <c r="K1" s="37" t="s">
        <v>211</v>
      </c>
    </row>
    <row r="2" spans="1:11" x14ac:dyDescent="0.35">
      <c r="A2" s="7">
        <v>1</v>
      </c>
      <c r="B2" s="7" t="s">
        <v>52</v>
      </c>
      <c r="C2" s="7" t="s">
        <v>162</v>
      </c>
      <c r="D2" s="7" t="s">
        <v>7</v>
      </c>
      <c r="E2" s="7" t="s">
        <v>7</v>
      </c>
      <c r="F2" s="7" t="s">
        <v>163</v>
      </c>
      <c r="G2" s="7" t="s">
        <v>7</v>
      </c>
      <c r="H2" s="4" t="s">
        <v>212</v>
      </c>
      <c r="I2" s="4" t="s">
        <v>7</v>
      </c>
      <c r="J2" s="4" t="s">
        <v>60</v>
      </c>
      <c r="K2" t="s">
        <v>7</v>
      </c>
    </row>
    <row r="3" spans="1:11" x14ac:dyDescent="0.35">
      <c r="A3" s="7">
        <v>3</v>
      </c>
      <c r="B3" s="7" t="s">
        <v>164</v>
      </c>
      <c r="C3" s="7" t="s">
        <v>165</v>
      </c>
      <c r="D3" s="7" t="s">
        <v>8</v>
      </c>
      <c r="E3" s="7" t="s">
        <v>7</v>
      </c>
      <c r="F3" s="7"/>
      <c r="G3" s="7" t="s">
        <v>7</v>
      </c>
      <c r="H3" s="4" t="s">
        <v>212</v>
      </c>
      <c r="I3" s="4" t="s">
        <v>60</v>
      </c>
      <c r="J3" s="4" t="s">
        <v>213</v>
      </c>
      <c r="K3" t="s">
        <v>60</v>
      </c>
    </row>
    <row r="4" spans="1:11" x14ac:dyDescent="0.35">
      <c r="A4" s="7">
        <v>4</v>
      </c>
      <c r="B4" s="7" t="s">
        <v>166</v>
      </c>
      <c r="C4" s="7" t="s">
        <v>167</v>
      </c>
      <c r="D4" s="7" t="s">
        <v>7</v>
      </c>
      <c r="E4" s="7" t="s">
        <v>8</v>
      </c>
      <c r="F4" s="7"/>
      <c r="G4" s="7" t="s">
        <v>7</v>
      </c>
      <c r="H4" s="4" t="s">
        <v>212</v>
      </c>
      <c r="I4" s="4" t="s">
        <v>7</v>
      </c>
      <c r="J4" s="4" t="s">
        <v>213</v>
      </c>
      <c r="K4" t="s">
        <v>7</v>
      </c>
    </row>
    <row r="5" spans="1:11" x14ac:dyDescent="0.35">
      <c r="A5" s="7">
        <v>5</v>
      </c>
      <c r="B5" s="7" t="s">
        <v>168</v>
      </c>
      <c r="C5" s="7" t="s">
        <v>165</v>
      </c>
      <c r="D5" s="7" t="s">
        <v>8</v>
      </c>
      <c r="E5" s="7" t="s">
        <v>60</v>
      </c>
      <c r="F5" s="7"/>
      <c r="G5" s="7" t="s">
        <v>60</v>
      </c>
      <c r="H5" s="4" t="s">
        <v>212</v>
      </c>
      <c r="I5" s="4" t="s">
        <v>60</v>
      </c>
      <c r="J5" s="4" t="s">
        <v>7</v>
      </c>
      <c r="K5" t="s">
        <v>60</v>
      </c>
    </row>
    <row r="6" spans="1:11" x14ac:dyDescent="0.35">
      <c r="A6" s="7">
        <v>6</v>
      </c>
      <c r="B6" s="7" t="s">
        <v>169</v>
      </c>
      <c r="C6" s="7" t="s">
        <v>165</v>
      </c>
      <c r="D6" s="7" t="s">
        <v>8</v>
      </c>
      <c r="E6" s="7" t="s">
        <v>7</v>
      </c>
      <c r="F6" s="7"/>
      <c r="G6" s="7" t="s">
        <v>60</v>
      </c>
      <c r="H6" s="4" t="s">
        <v>212</v>
      </c>
      <c r="I6" s="4" t="s">
        <v>7</v>
      </c>
      <c r="J6" s="4" t="s">
        <v>60</v>
      </c>
      <c r="K6" t="s">
        <v>7</v>
      </c>
    </row>
    <row r="7" spans="1:11" x14ac:dyDescent="0.35">
      <c r="A7" s="7">
        <v>8</v>
      </c>
      <c r="B7" s="7" t="s">
        <v>73</v>
      </c>
      <c r="C7" s="7" t="s">
        <v>162</v>
      </c>
      <c r="D7" s="7" t="s">
        <v>7</v>
      </c>
      <c r="E7" s="7" t="s">
        <v>60</v>
      </c>
      <c r="F7" s="7"/>
      <c r="G7" s="7" t="s">
        <v>60</v>
      </c>
      <c r="H7" s="4" t="s">
        <v>212</v>
      </c>
      <c r="I7" s="4" t="s">
        <v>7</v>
      </c>
      <c r="J7" s="4" t="s">
        <v>213</v>
      </c>
      <c r="K7" t="s">
        <v>7</v>
      </c>
    </row>
    <row r="8" spans="1:11" x14ac:dyDescent="0.35">
      <c r="A8" s="7">
        <v>10</v>
      </c>
      <c r="B8" s="7" t="s">
        <v>59</v>
      </c>
      <c r="C8" s="7" t="s">
        <v>167</v>
      </c>
      <c r="D8" s="7" t="s">
        <v>60</v>
      </c>
      <c r="E8" s="7" t="s">
        <v>8</v>
      </c>
      <c r="F8" s="7"/>
      <c r="G8" s="7" t="s">
        <v>60</v>
      </c>
      <c r="H8" s="4" t="str">
        <f t="shared" ref="H8:H17" si="0">D8</f>
        <v>Omkar Sagavekar</v>
      </c>
      <c r="I8" s="4" t="s">
        <v>60</v>
      </c>
      <c r="J8" s="4" t="s">
        <v>213</v>
      </c>
      <c r="K8" t="s">
        <v>60</v>
      </c>
    </row>
    <row r="9" spans="1:11" x14ac:dyDescent="0.35">
      <c r="A9" s="7">
        <v>11</v>
      </c>
      <c r="B9" s="7" t="s">
        <v>170</v>
      </c>
      <c r="C9" s="7" t="s">
        <v>162</v>
      </c>
      <c r="D9" s="7" t="s">
        <v>60</v>
      </c>
      <c r="E9" s="7" t="s">
        <v>8</v>
      </c>
      <c r="F9" s="7" t="s">
        <v>163</v>
      </c>
      <c r="G9" s="7" t="s">
        <v>60</v>
      </c>
      <c r="H9" s="4" t="str">
        <f t="shared" si="0"/>
        <v>Omkar Sagavekar</v>
      </c>
      <c r="I9" s="4" t="s">
        <v>213</v>
      </c>
      <c r="J9" s="4" t="s">
        <v>60</v>
      </c>
      <c r="K9" t="s">
        <v>7</v>
      </c>
    </row>
    <row r="10" spans="1:11" x14ac:dyDescent="0.35">
      <c r="A10" s="7">
        <v>12</v>
      </c>
      <c r="B10" s="7" t="s">
        <v>171</v>
      </c>
      <c r="C10" s="7" t="s">
        <v>167</v>
      </c>
      <c r="D10" s="7" t="s">
        <v>172</v>
      </c>
      <c r="E10" s="7" t="s">
        <v>172</v>
      </c>
      <c r="F10" s="7"/>
      <c r="G10" s="7" t="s">
        <v>60</v>
      </c>
      <c r="H10" s="4" t="str">
        <f t="shared" si="0"/>
        <v>Not in Scope for catalogs</v>
      </c>
      <c r="I10" s="4" t="s">
        <v>172</v>
      </c>
      <c r="J10" s="4" t="s">
        <v>172</v>
      </c>
      <c r="K10" t="s">
        <v>172</v>
      </c>
    </row>
    <row r="11" spans="1:11" x14ac:dyDescent="0.35">
      <c r="A11" s="7">
        <v>13</v>
      </c>
      <c r="B11" s="7" t="s">
        <v>151</v>
      </c>
      <c r="C11" s="7" t="s">
        <v>162</v>
      </c>
      <c r="D11" s="7" t="s">
        <v>60</v>
      </c>
      <c r="E11" s="7" t="s">
        <v>7</v>
      </c>
      <c r="F11" s="7"/>
      <c r="G11" s="7" t="s">
        <v>60</v>
      </c>
      <c r="H11" s="4" t="str">
        <f t="shared" si="0"/>
        <v>Omkar Sagavekar</v>
      </c>
      <c r="I11" s="4" t="s">
        <v>60</v>
      </c>
      <c r="J11" s="4" t="s">
        <v>213</v>
      </c>
      <c r="K11" t="s">
        <v>60</v>
      </c>
    </row>
    <row r="12" spans="1:11" x14ac:dyDescent="0.35">
      <c r="A12" s="7">
        <v>14</v>
      </c>
      <c r="B12" s="7" t="s">
        <v>66</v>
      </c>
      <c r="C12" s="7" t="s">
        <v>162</v>
      </c>
      <c r="D12" s="7" t="s">
        <v>7</v>
      </c>
      <c r="E12" s="7" t="s">
        <v>8</v>
      </c>
      <c r="F12" s="7"/>
      <c r="G12" s="7" t="s">
        <v>7</v>
      </c>
      <c r="H12" s="4" t="s">
        <v>212</v>
      </c>
      <c r="I12" s="4" t="s">
        <v>60</v>
      </c>
      <c r="J12" s="4" t="s">
        <v>7</v>
      </c>
      <c r="K12" t="s">
        <v>60</v>
      </c>
    </row>
    <row r="13" spans="1:11" x14ac:dyDescent="0.35">
      <c r="A13" s="7">
        <v>15</v>
      </c>
      <c r="B13" s="7" t="s">
        <v>83</v>
      </c>
      <c r="C13" s="7" t="s">
        <v>165</v>
      </c>
      <c r="D13" s="7" t="s">
        <v>60</v>
      </c>
      <c r="E13" s="7" t="s">
        <v>8</v>
      </c>
      <c r="F13" s="7"/>
      <c r="G13" s="7" t="s">
        <v>7</v>
      </c>
      <c r="H13" s="4" t="str">
        <f t="shared" si="0"/>
        <v>Omkar Sagavekar</v>
      </c>
      <c r="I13" s="4" t="s">
        <v>60</v>
      </c>
      <c r="J13" s="4" t="s">
        <v>213</v>
      </c>
      <c r="K13" t="s">
        <v>60</v>
      </c>
    </row>
    <row r="14" spans="1:11" x14ac:dyDescent="0.35">
      <c r="A14" s="7">
        <v>16</v>
      </c>
      <c r="B14" s="7" t="s">
        <v>47</v>
      </c>
      <c r="C14" s="7" t="s">
        <v>162</v>
      </c>
      <c r="D14" s="7" t="s">
        <v>8</v>
      </c>
      <c r="E14" s="7" t="s">
        <v>7</v>
      </c>
      <c r="F14" s="7"/>
      <c r="G14" s="7" t="s">
        <v>7</v>
      </c>
      <c r="H14" s="4" t="s">
        <v>212</v>
      </c>
      <c r="I14" s="4" t="s">
        <v>7</v>
      </c>
      <c r="J14" s="4" t="s">
        <v>60</v>
      </c>
      <c r="K14" t="s">
        <v>7</v>
      </c>
    </row>
    <row r="15" spans="1:11" x14ac:dyDescent="0.35">
      <c r="A15" s="7">
        <v>17</v>
      </c>
      <c r="B15" s="7" t="s">
        <v>72</v>
      </c>
      <c r="C15" s="7" t="s">
        <v>165</v>
      </c>
      <c r="D15" s="7" t="s">
        <v>60</v>
      </c>
      <c r="E15" s="7" t="s">
        <v>8</v>
      </c>
      <c r="F15" s="7"/>
      <c r="G15" s="7" t="s">
        <v>60</v>
      </c>
      <c r="H15" s="4" t="str">
        <f t="shared" si="0"/>
        <v>Omkar Sagavekar</v>
      </c>
      <c r="I15" s="4" t="s">
        <v>7</v>
      </c>
      <c r="J15" s="4" t="s">
        <v>213</v>
      </c>
      <c r="K15" t="s">
        <v>7</v>
      </c>
    </row>
    <row r="16" spans="1:11" x14ac:dyDescent="0.35">
      <c r="A16" s="7">
        <v>18</v>
      </c>
      <c r="B16" s="7" t="s">
        <v>95</v>
      </c>
      <c r="C16" s="7" t="s">
        <v>165</v>
      </c>
      <c r="D16" s="7" t="s">
        <v>7</v>
      </c>
      <c r="E16" s="7" t="s">
        <v>8</v>
      </c>
      <c r="F16" s="7"/>
      <c r="G16" s="7" t="s">
        <v>7</v>
      </c>
      <c r="H16" s="4" t="s">
        <v>212</v>
      </c>
      <c r="I16" s="4" t="s">
        <v>213</v>
      </c>
      <c r="J16" s="4" t="s">
        <v>60</v>
      </c>
      <c r="K16" t="s">
        <v>7</v>
      </c>
    </row>
    <row r="17" spans="1:11" x14ac:dyDescent="0.35">
      <c r="A17" s="7">
        <v>19</v>
      </c>
      <c r="B17" s="7" t="s">
        <v>173</v>
      </c>
      <c r="C17" s="7" t="s">
        <v>165</v>
      </c>
      <c r="D17" s="7" t="s">
        <v>60</v>
      </c>
      <c r="E17" s="7" t="s">
        <v>7</v>
      </c>
      <c r="F17" s="7"/>
      <c r="G17" s="7" t="s">
        <v>60</v>
      </c>
      <c r="H17" s="4" t="str">
        <f t="shared" si="0"/>
        <v>Omkar Sagavekar</v>
      </c>
      <c r="I17" s="4" t="s">
        <v>7</v>
      </c>
      <c r="J17" s="4" t="s">
        <v>60</v>
      </c>
      <c r="K17" t="s">
        <v>7</v>
      </c>
    </row>
    <row r="18" spans="1:11" x14ac:dyDescent="0.35">
      <c r="A18" s="7">
        <v>20</v>
      </c>
      <c r="B18" s="7" t="s">
        <v>51</v>
      </c>
      <c r="C18" s="7" t="s">
        <v>167</v>
      </c>
      <c r="D18" s="7" t="s">
        <v>8</v>
      </c>
      <c r="E18" s="7" t="s">
        <v>60</v>
      </c>
      <c r="F18" s="7"/>
      <c r="G18" s="7" t="s">
        <v>7</v>
      </c>
      <c r="H18" s="4" t="s">
        <v>212</v>
      </c>
      <c r="I18" s="4" t="s">
        <v>213</v>
      </c>
      <c r="J18" s="4" t="s">
        <v>60</v>
      </c>
      <c r="K18" s="38" t="s">
        <v>7</v>
      </c>
    </row>
    <row r="19" spans="1:11" x14ac:dyDescent="0.35">
      <c r="A19" s="7">
        <v>21</v>
      </c>
      <c r="B19" s="7" t="s">
        <v>174</v>
      </c>
      <c r="C19" s="7" t="s">
        <v>165</v>
      </c>
      <c r="D19" s="7" t="s">
        <v>7</v>
      </c>
      <c r="E19" s="7" t="s">
        <v>60</v>
      </c>
      <c r="F19" s="7"/>
      <c r="G19" s="7" t="s">
        <v>60</v>
      </c>
      <c r="H19" s="4" t="s">
        <v>212</v>
      </c>
      <c r="I19" s="4" t="s">
        <v>7</v>
      </c>
      <c r="J19" s="4" t="s">
        <v>213</v>
      </c>
      <c r="K19" t="s">
        <v>7</v>
      </c>
    </row>
    <row r="20" spans="1:11" x14ac:dyDescent="0.35">
      <c r="A20" s="7">
        <v>22</v>
      </c>
      <c r="B20" s="7" t="s">
        <v>175</v>
      </c>
      <c r="C20" s="7" t="s">
        <v>165</v>
      </c>
      <c r="D20" s="7" t="s">
        <v>7</v>
      </c>
      <c r="E20" s="7" t="s">
        <v>60</v>
      </c>
      <c r="F20" s="7"/>
      <c r="G20" s="7" t="s">
        <v>60</v>
      </c>
      <c r="H20" s="4" t="s">
        <v>212</v>
      </c>
      <c r="I20" s="4" t="s">
        <v>213</v>
      </c>
      <c r="J20" s="4" t="s">
        <v>60</v>
      </c>
      <c r="K20" t="s">
        <v>60</v>
      </c>
    </row>
    <row r="21" spans="1:11" x14ac:dyDescent="0.35">
      <c r="A21" s="7">
        <v>23</v>
      </c>
      <c r="B21" s="7" t="s">
        <v>125</v>
      </c>
      <c r="C21" s="7" t="s">
        <v>162</v>
      </c>
      <c r="D21" s="7" t="s">
        <v>8</v>
      </c>
      <c r="E21" s="7" t="s">
        <v>60</v>
      </c>
      <c r="F21" s="7" t="s">
        <v>163</v>
      </c>
      <c r="G21" s="7" t="s">
        <v>60</v>
      </c>
      <c r="H21" s="4" t="s">
        <v>212</v>
      </c>
      <c r="I21" s="4" t="s">
        <v>213</v>
      </c>
      <c r="J21" s="4" t="s">
        <v>60</v>
      </c>
      <c r="K21" t="s">
        <v>60</v>
      </c>
    </row>
    <row r="22" spans="1:11" x14ac:dyDescent="0.35">
      <c r="A22" s="7">
        <v>24</v>
      </c>
      <c r="B22" s="7" t="s">
        <v>106</v>
      </c>
      <c r="C22" s="7"/>
      <c r="D22" s="7" t="s">
        <v>7</v>
      </c>
      <c r="E22" s="7" t="s">
        <v>8</v>
      </c>
      <c r="F22" s="7"/>
      <c r="G22" s="7" t="s">
        <v>7</v>
      </c>
      <c r="H22" s="4" t="s">
        <v>212</v>
      </c>
      <c r="I22" s="4" t="s">
        <v>213</v>
      </c>
      <c r="J22" s="4" t="s">
        <v>7</v>
      </c>
      <c r="K22" s="38" t="s">
        <v>7</v>
      </c>
    </row>
    <row r="23" spans="1:11" x14ac:dyDescent="0.35">
      <c r="A23" s="7">
        <v>25</v>
      </c>
      <c r="B23" s="7" t="s">
        <v>176</v>
      </c>
      <c r="C23" s="7"/>
      <c r="D23" s="7" t="s">
        <v>8</v>
      </c>
      <c r="E23" s="7" t="s">
        <v>60</v>
      </c>
      <c r="F23" s="7"/>
      <c r="G23" s="7"/>
      <c r="H23" s="4"/>
      <c r="I23" s="4" t="s">
        <v>213</v>
      </c>
      <c r="J23" s="4" t="s">
        <v>60</v>
      </c>
      <c r="K23" s="38" t="s">
        <v>7</v>
      </c>
    </row>
    <row r="24" spans="1:11" x14ac:dyDescent="0.35">
      <c r="A24" s="7">
        <v>26</v>
      </c>
      <c r="B24" s="7" t="s">
        <v>177</v>
      </c>
      <c r="C24" s="7"/>
      <c r="D24" s="7" t="s">
        <v>8</v>
      </c>
      <c r="E24" s="7" t="s">
        <v>60</v>
      </c>
      <c r="F24" s="7"/>
      <c r="G24" s="7"/>
      <c r="H24" s="4"/>
      <c r="I24" s="4" t="s">
        <v>213</v>
      </c>
      <c r="J24" s="4" t="s">
        <v>60</v>
      </c>
      <c r="K24" t="s">
        <v>60</v>
      </c>
    </row>
    <row r="25" spans="1:11" x14ac:dyDescent="0.35">
      <c r="A25" s="7">
        <v>27</v>
      </c>
      <c r="B25" s="7" t="s">
        <v>75</v>
      </c>
      <c r="C25" s="4" t="s">
        <v>165</v>
      </c>
      <c r="D25" s="7" t="s">
        <v>8</v>
      </c>
      <c r="E25" s="7" t="s">
        <v>7</v>
      </c>
      <c r="F25" s="4"/>
      <c r="G25" s="4"/>
      <c r="H25" s="4"/>
      <c r="I25" s="4" t="s">
        <v>7</v>
      </c>
      <c r="J25" s="4" t="s">
        <v>60</v>
      </c>
      <c r="K2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showGridLines="0" workbookViewId="0">
      <selection activeCell="B28" sqref="B28"/>
    </sheetView>
  </sheetViews>
  <sheetFormatPr defaultColWidth="8.7265625" defaultRowHeight="14.5" x14ac:dyDescent="0.35"/>
  <cols>
    <col min="1" max="1" width="24.81640625" bestFit="1" customWidth="1"/>
    <col min="3" max="3" width="43.7265625" customWidth="1"/>
    <col min="5" max="5" width="49.81640625" bestFit="1" customWidth="1"/>
    <col min="7" max="7" width="11.453125" bestFit="1" customWidth="1"/>
    <col min="9" max="9" width="22.1796875" bestFit="1" customWidth="1"/>
  </cols>
  <sheetData>
    <row r="3" spans="1:9" x14ac:dyDescent="0.35">
      <c r="A3" s="1" t="s">
        <v>178</v>
      </c>
      <c r="C3" s="2" t="s">
        <v>179</v>
      </c>
      <c r="E3" s="2" t="s">
        <v>180</v>
      </c>
      <c r="G3" s="2" t="s">
        <v>35</v>
      </c>
      <c r="I3" s="2" t="s">
        <v>181</v>
      </c>
    </row>
    <row r="4" spans="1:9" x14ac:dyDescent="0.35">
      <c r="A4" s="3" t="s">
        <v>85</v>
      </c>
      <c r="C4" s="3" t="s">
        <v>12</v>
      </c>
      <c r="E4" s="3" t="s">
        <v>12</v>
      </c>
      <c r="G4" s="4" t="s">
        <v>182</v>
      </c>
      <c r="I4" s="5" t="s">
        <v>183</v>
      </c>
    </row>
    <row r="5" spans="1:9" x14ac:dyDescent="0.35">
      <c r="A5" s="3" t="s">
        <v>2</v>
      </c>
      <c r="C5" s="3" t="s">
        <v>184</v>
      </c>
      <c r="E5" s="3" t="s">
        <v>14</v>
      </c>
      <c r="G5" s="4" t="s">
        <v>185</v>
      </c>
      <c r="I5" s="3" t="s">
        <v>128</v>
      </c>
    </row>
    <row r="6" spans="1:9" x14ac:dyDescent="0.35">
      <c r="A6" s="3" t="s">
        <v>84</v>
      </c>
      <c r="C6" s="3" t="s">
        <v>186</v>
      </c>
      <c r="E6" s="3" t="s">
        <v>133</v>
      </c>
      <c r="I6" s="3" t="s">
        <v>132</v>
      </c>
    </row>
    <row r="7" spans="1:9" x14ac:dyDescent="0.35">
      <c r="A7" s="3" t="s">
        <v>63</v>
      </c>
      <c r="C7" s="3" t="s">
        <v>187</v>
      </c>
      <c r="E7" s="3" t="s">
        <v>187</v>
      </c>
      <c r="I7" s="3" t="s">
        <v>127</v>
      </c>
    </row>
    <row r="8" spans="1:9" x14ac:dyDescent="0.35">
      <c r="A8" s="3" t="s">
        <v>116</v>
      </c>
      <c r="C8" s="3" t="s">
        <v>188</v>
      </c>
      <c r="E8" s="3" t="s">
        <v>15</v>
      </c>
      <c r="I8" s="3" t="s">
        <v>2</v>
      </c>
    </row>
    <row r="9" spans="1:9" x14ac:dyDescent="0.35">
      <c r="A9" s="3" t="s">
        <v>100</v>
      </c>
      <c r="C9" s="5" t="s">
        <v>189</v>
      </c>
      <c r="E9" s="3" t="s">
        <v>129</v>
      </c>
      <c r="I9" s="3" t="s">
        <v>112</v>
      </c>
    </row>
    <row r="10" spans="1:9" x14ac:dyDescent="0.35">
      <c r="A10" s="3" t="s">
        <v>108</v>
      </c>
      <c r="C10" s="3" t="s">
        <v>190</v>
      </c>
      <c r="E10" s="3" t="s">
        <v>191</v>
      </c>
      <c r="I10" s="4" t="s">
        <v>126</v>
      </c>
    </row>
    <row r="11" spans="1:9" x14ac:dyDescent="0.35">
      <c r="A11" s="3" t="s">
        <v>192</v>
      </c>
      <c r="C11" s="3" t="s">
        <v>16</v>
      </c>
      <c r="E11" s="3" t="s">
        <v>16</v>
      </c>
    </row>
    <row r="12" spans="1:9" x14ac:dyDescent="0.35">
      <c r="A12" s="3" t="s">
        <v>53</v>
      </c>
      <c r="C12" s="3" t="s">
        <v>193</v>
      </c>
      <c r="E12" s="3" t="s">
        <v>17</v>
      </c>
    </row>
    <row r="13" spans="1:9" x14ac:dyDescent="0.35">
      <c r="A13" s="3" t="s">
        <v>194</v>
      </c>
      <c r="C13" s="3" t="s">
        <v>195</v>
      </c>
    </row>
    <row r="14" spans="1:9" x14ac:dyDescent="0.35">
      <c r="A14" s="3" t="s">
        <v>196</v>
      </c>
      <c r="C14" s="3" t="s">
        <v>133</v>
      </c>
    </row>
    <row r="15" spans="1:9" x14ac:dyDescent="0.35">
      <c r="A15" s="3" t="s">
        <v>127</v>
      </c>
      <c r="C15" s="3" t="s">
        <v>197</v>
      </c>
    </row>
    <row r="16" spans="1:9" x14ac:dyDescent="0.35">
      <c r="A16" s="3" t="s">
        <v>198</v>
      </c>
      <c r="C16" s="7" t="s">
        <v>14</v>
      </c>
    </row>
    <row r="17" spans="1:3" x14ac:dyDescent="0.35">
      <c r="A17" s="3" t="s">
        <v>112</v>
      </c>
      <c r="C17" s="7" t="s">
        <v>129</v>
      </c>
    </row>
    <row r="18" spans="1:3" x14ac:dyDescent="0.35">
      <c r="C18" s="7" t="s">
        <v>15</v>
      </c>
    </row>
    <row r="20" spans="1:3" x14ac:dyDescent="0.35">
      <c r="A20" s="2" t="s">
        <v>199</v>
      </c>
    </row>
    <row r="21" spans="1:3" x14ac:dyDescent="0.35">
      <c r="A21" s="4" t="s">
        <v>200</v>
      </c>
    </row>
    <row r="22" spans="1:3" x14ac:dyDescent="0.35">
      <c r="A22" s="4" t="s">
        <v>201</v>
      </c>
    </row>
    <row r="23" spans="1:3" x14ac:dyDescent="0.35">
      <c r="A23" s="4" t="s">
        <v>202</v>
      </c>
    </row>
    <row r="24" spans="1:3" x14ac:dyDescent="0.35">
      <c r="A24" s="4" t="s">
        <v>203</v>
      </c>
    </row>
    <row r="25" spans="1:3" x14ac:dyDescent="0.35">
      <c r="A25" s="4" t="s">
        <v>204</v>
      </c>
    </row>
    <row r="27" spans="1:3" x14ac:dyDescent="0.35">
      <c r="A27" s="23" t="s">
        <v>205</v>
      </c>
      <c r="B27" t="s">
        <v>206</v>
      </c>
    </row>
    <row r="28" spans="1:3" x14ac:dyDescent="0.35">
      <c r="A28" t="str">
        <f>_xlfn.CONCAT(MID(LEFT(SUBSTITUTE(B10,"Outbound ERRORS SUPPLIER QUERY",""),8),5,2),"/",RIGHT(LEFT(SUBSTITUTE(B10,"Outbound ERRORS SUPPLIER QUERY",""),8),2),"/",LEFT(LEFT(SUBSTITUTE(B10,"Outbound ERRORS SUPPLIER QUERY",""),8),4))</f>
        <v>//</v>
      </c>
      <c r="B28" t="s">
        <v>207</v>
      </c>
    </row>
    <row r="29" spans="1:3" x14ac:dyDescent="0.35">
      <c r="A29" t="str">
        <f>_xlfn.CONCAT(MID(LEFT(SUBSTITUTE(B2,"Inbound failures query",""),8),5,2),"/",RIGHT(LEFT(SUBSTITUTE(B2,"Inbound failures query",""),8),2),"/",LEFT(LEFT(SUBSTITUTE(B2,"Inbound failures query",""),8),4))</f>
        <v>//</v>
      </c>
      <c r="B29" t="s">
        <v>208</v>
      </c>
    </row>
  </sheetData>
  <conditionalFormatting sqref="C1:C18 C26:C1048576">
    <cfRule type="duplicateValues" dxfId="0" priority="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8" sqref="G18"/>
    </sheetView>
  </sheetViews>
  <sheetFormatPr defaultRowHeight="14.5" x14ac:dyDescent="0.35"/>
  <sheetData>
    <row r="1" spans="1:8" x14ac:dyDescent="0.35">
      <c r="A1" s="43" t="s">
        <v>1905</v>
      </c>
      <c r="B1" s="43" t="s">
        <v>37</v>
      </c>
      <c r="C1" s="43" t="s">
        <v>41</v>
      </c>
      <c r="D1" s="43" t="s">
        <v>1906</v>
      </c>
      <c r="E1" s="43" t="s">
        <v>1907</v>
      </c>
      <c r="F1" s="43" t="s">
        <v>1908</v>
      </c>
      <c r="G1" s="43" t="s">
        <v>1909</v>
      </c>
      <c r="H1" s="43" t="s">
        <v>1910</v>
      </c>
    </row>
    <row r="2" spans="1:8" x14ac:dyDescent="0.35">
      <c r="D2" t="s">
        <v>1911</v>
      </c>
      <c r="E2" t="s">
        <v>1912</v>
      </c>
      <c r="F2" t="s">
        <v>1913</v>
      </c>
      <c r="G2" t="s">
        <v>1914</v>
      </c>
      <c r="H2" t="s">
        <v>1914</v>
      </c>
    </row>
    <row r="3" spans="1:8" x14ac:dyDescent="0.35">
      <c r="D3" t="s">
        <v>1915</v>
      </c>
      <c r="E3" t="s">
        <v>1916</v>
      </c>
      <c r="F3" t="s">
        <v>1917</v>
      </c>
      <c r="G3" t="s">
        <v>1914</v>
      </c>
      <c r="H3" t="s">
        <v>1914</v>
      </c>
    </row>
    <row r="4" spans="1:8" x14ac:dyDescent="0.35">
      <c r="D4" t="s">
        <v>1918</v>
      </c>
      <c r="E4" t="s">
        <v>1919</v>
      </c>
      <c r="F4" t="s">
        <v>1917</v>
      </c>
      <c r="G4" t="s">
        <v>1914</v>
      </c>
      <c r="H4" t="s">
        <v>1914</v>
      </c>
    </row>
    <row r="5" spans="1:8" x14ac:dyDescent="0.35">
      <c r="D5" t="s">
        <v>1920</v>
      </c>
      <c r="E5" t="s">
        <v>1914</v>
      </c>
      <c r="F5" t="s">
        <v>1914</v>
      </c>
      <c r="G5" t="s">
        <v>1914</v>
      </c>
      <c r="H5" t="s">
        <v>1914</v>
      </c>
    </row>
    <row r="6" spans="1:8" x14ac:dyDescent="0.35">
      <c r="D6" t="s">
        <v>1921</v>
      </c>
      <c r="E6" t="s">
        <v>1914</v>
      </c>
      <c r="F6" t="s">
        <v>1914</v>
      </c>
      <c r="G6" t="s">
        <v>1914</v>
      </c>
      <c r="H6" t="s">
        <v>1914</v>
      </c>
    </row>
    <row r="7" spans="1:8" x14ac:dyDescent="0.35">
      <c r="D7" t="s">
        <v>1922</v>
      </c>
      <c r="E7" t="s">
        <v>1914</v>
      </c>
      <c r="F7" t="s">
        <v>1914</v>
      </c>
      <c r="G7" t="s">
        <v>1914</v>
      </c>
      <c r="H7" t="s">
        <v>1914</v>
      </c>
    </row>
    <row r="8" spans="1:8" x14ac:dyDescent="0.35">
      <c r="D8" t="s">
        <v>1923</v>
      </c>
      <c r="E8" t="s">
        <v>1914</v>
      </c>
      <c r="F8" t="s">
        <v>1914</v>
      </c>
      <c r="G8" t="s">
        <v>1914</v>
      </c>
      <c r="H8" t="s">
        <v>1914</v>
      </c>
    </row>
    <row r="9" spans="1:8" x14ac:dyDescent="0.35">
      <c r="D9" t="s">
        <v>1924</v>
      </c>
      <c r="E9" t="s">
        <v>1914</v>
      </c>
      <c r="F9" t="s">
        <v>1914</v>
      </c>
      <c r="G9" t="s">
        <v>1914</v>
      </c>
      <c r="H9" t="s">
        <v>1914</v>
      </c>
    </row>
    <row r="10" spans="1:8" x14ac:dyDescent="0.35">
      <c r="D10" t="s">
        <v>1925</v>
      </c>
      <c r="E10" t="s">
        <v>1914</v>
      </c>
      <c r="F10" t="s">
        <v>1914</v>
      </c>
      <c r="G10" t="s">
        <v>1914</v>
      </c>
      <c r="H10" t="s">
        <v>1914</v>
      </c>
    </row>
    <row r="11" spans="1:8" x14ac:dyDescent="0.35">
      <c r="D11" t="s">
        <v>1926</v>
      </c>
      <c r="E11" t="s">
        <v>1914</v>
      </c>
      <c r="F11" t="s">
        <v>1914</v>
      </c>
      <c r="G11" t="s">
        <v>1914</v>
      </c>
      <c r="H11" t="s">
        <v>1914</v>
      </c>
    </row>
    <row r="12" spans="1:8" x14ac:dyDescent="0.35">
      <c r="D12" t="s">
        <v>1927</v>
      </c>
      <c r="E12" t="s">
        <v>1914</v>
      </c>
      <c r="F12" t="s">
        <v>1914</v>
      </c>
      <c r="G12" t="s">
        <v>1914</v>
      </c>
      <c r="H12" t="s">
        <v>1914</v>
      </c>
    </row>
    <row r="13" spans="1:8" x14ac:dyDescent="0.35">
      <c r="D13" t="s">
        <v>1928</v>
      </c>
      <c r="E13" t="s">
        <v>1914</v>
      </c>
      <c r="F13" t="s">
        <v>1914</v>
      </c>
      <c r="G13" t="s">
        <v>1914</v>
      </c>
      <c r="H13" t="s">
        <v>1914</v>
      </c>
    </row>
    <row r="14" spans="1:8" x14ac:dyDescent="0.35">
      <c r="D14" t="s">
        <v>1929</v>
      </c>
      <c r="E14" t="s">
        <v>1914</v>
      </c>
      <c r="F14" t="s">
        <v>1914</v>
      </c>
      <c r="G14" t="s">
        <v>1914</v>
      </c>
      <c r="H14" t="s">
        <v>1914</v>
      </c>
    </row>
    <row r="15" spans="1:8" x14ac:dyDescent="0.35">
      <c r="D15" t="s">
        <v>1930</v>
      </c>
      <c r="E15" t="s">
        <v>1914</v>
      </c>
      <c r="F15" t="s">
        <v>1914</v>
      </c>
      <c r="G15" t="s">
        <v>1914</v>
      </c>
      <c r="H15" t="s">
        <v>1914</v>
      </c>
    </row>
    <row r="16" spans="1:8" x14ac:dyDescent="0.35">
      <c r="D16" t="s">
        <v>1931</v>
      </c>
      <c r="E16" t="s">
        <v>1914</v>
      </c>
      <c r="F16" t="s">
        <v>1914</v>
      </c>
      <c r="G16" t="s">
        <v>1914</v>
      </c>
      <c r="H16" t="s">
        <v>1914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761ec5ec-7e2c-4aa4-acef-fc48bb7a014a" xsi:nil="true"/>
    <lcf76f155ced4ddcb4097134ff3c332f xmlns="761ec5ec-7e2c-4aa4-acef-fc48bb7a014a">
      <Terms xmlns="http://schemas.microsoft.com/office/infopath/2007/PartnerControls"/>
    </lcf76f155ced4ddcb4097134ff3c332f>
    <TaxCatchAll xmlns="22fa1d48-5f08-4502-8b9c-d6c1fadf3ba6" xsi:nil="true"/>
    <SharedWithUsers xmlns="22fa1d48-5f08-4502-8b9c-d6c1fadf3ba6">
      <UserInfo>
        <DisplayName>Samyukta Digmurti</DisplayName>
        <AccountId>802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70D9B68C2B4F41A9A51B54A203FA88" ma:contentTypeVersion="19" ma:contentTypeDescription="Create a new document." ma:contentTypeScope="" ma:versionID="24ce9fe04790c364ff02224d53442247">
  <xsd:schema xmlns:xsd="http://www.w3.org/2001/XMLSchema" xmlns:xs="http://www.w3.org/2001/XMLSchema" xmlns:p="http://schemas.microsoft.com/office/2006/metadata/properties" xmlns:ns2="22fa1d48-5f08-4502-8b9c-d6c1fadf3ba6" xmlns:ns3="761ec5ec-7e2c-4aa4-acef-fc48bb7a014a" targetNamespace="http://schemas.microsoft.com/office/2006/metadata/properties" ma:root="true" ma:fieldsID="87d0817f5a6979a94f07f002760efd7b" ns2:_="" ns3:_="">
    <xsd:import namespace="22fa1d48-5f08-4502-8b9c-d6c1fadf3ba6"/>
    <xsd:import namespace="761ec5ec-7e2c-4aa4-acef-fc48bb7a01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Detail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a1d48-5f08-4502-8b9c-d6c1fadf3b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b0b03f0-6613-4af2-b07e-0adf9a5a34c7}" ma:internalName="TaxCatchAll" ma:showField="CatchAllData" ma:web="22fa1d48-5f08-4502-8b9c-d6c1fadf3b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ec5ec-7e2c-4aa4-acef-fc48bb7a0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etails" ma:index="21" nillable="true" ma:displayName="Details" ma:format="Dropdown" ma:internalName="Detail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a5357e-f7a7-49f5-8087-f8948ec628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58FAF8-1F4F-46AD-A764-72E6C92EF35E}">
  <ds:schemaRefs>
    <ds:schemaRef ds:uri="http://schemas.microsoft.com/office/2006/metadata/properties"/>
    <ds:schemaRef ds:uri="http://schemas.microsoft.com/office/infopath/2007/PartnerControls"/>
    <ds:schemaRef ds:uri="761ec5ec-7e2c-4aa4-acef-fc48bb7a014a"/>
    <ds:schemaRef ds:uri="22fa1d48-5f08-4502-8b9c-d6c1fadf3ba6"/>
  </ds:schemaRefs>
</ds:datastoreItem>
</file>

<file path=customXml/itemProps2.xml><?xml version="1.0" encoding="utf-8"?>
<ds:datastoreItem xmlns:ds="http://schemas.openxmlformats.org/officeDocument/2006/customXml" ds:itemID="{82FDEC4A-52A9-414F-B928-009E8F668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fa1d48-5f08-4502-8b9c-d6c1fadf3ba6"/>
    <ds:schemaRef ds:uri="761ec5ec-7e2c-4aa4-acef-fc48bb7a0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8E09E7-B873-42BC-BEA5-1E0D5B20A8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Inbound Failures</vt:lpstr>
      <vt:lpstr>Outbond failures</vt:lpstr>
      <vt:lpstr>Account Allocation</vt:lpstr>
      <vt:lpstr>Data Validation</vt:lpstr>
      <vt:lpstr>Contact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Omkar Sagavekar</dc:creator>
  <cp:keywords/>
  <dc:description/>
  <cp:lastModifiedBy>Omkar Sagavekar</cp:lastModifiedBy>
  <cp:revision/>
  <dcterms:created xsi:type="dcterms:W3CDTF">2022-12-01T15:41:37Z</dcterms:created>
  <dcterms:modified xsi:type="dcterms:W3CDTF">2023-08-19T19:39:57Z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0x010100E470D9B68C2B4F41A9A51B54A203FA88</vt:lpwstr>
  </property>
  <property fmtid="{D5CDD505-2E9C-101B-9397-08002B2CF9AE}" pid="3" name="MediaServiceImageTags">
    <vt:lpwstr/>
  </property>
</Properties>
</file>