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ot Tracking 2022" sheetId="1" state="visible" r:id="rId2"/>
    <sheet name="Proportions" sheetId="2" state="visible" r:id="rId3"/>
    <sheet name="Initial Process" sheetId="3" state="visible" r:id="rId4"/>
  </sheets>
  <externalReferences>
    <externalReference r:id="rId5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<sst xmlns="http://schemas.openxmlformats.org/spreadsheetml/2006/main" count="726" uniqueCount="233">
  <si>
    <t xml:space="preserve">Plot Information</t>
  </si>
  <si>
    <t xml:space="preserve">Populate these fields if plot was REJECTED</t>
  </si>
  <si>
    <t xml:space="preserve">Populate these fields if plot was SAMPLED.</t>
  </si>
  <si>
    <t xml:space="preserve">Extra</t>
  </si>
  <si>
    <t xml:space="preserve">Plot ID</t>
  </si>
  <si>
    <t xml:space="preserve">Panel</t>
  </si>
  <si>
    <t xml:space="preserve">Plot Status</t>
  </si>
  <si>
    <t xml:space="preserve">Administrative State</t>
  </si>
  <si>
    <t xml:space="preserve">Project Office</t>
  </si>
  <si>
    <t xml:space="preserve">Design Stratum</t>
  </si>
  <si>
    <t xml:space="preserve">Project Contact Name</t>
  </si>
  <si>
    <t xml:space="preserve">Comments</t>
  </si>
  <si>
    <t xml:space="preserve">Rejection Reason</t>
  </si>
  <si>
    <t xml:space="preserve">Rejection Criteria Comments</t>
  </si>
  <si>
    <t xml:space="preserve">Actual Stratum</t>
  </si>
  <si>
    <t xml:space="preserve">Project</t>
  </si>
  <si>
    <t xml:space="preserve">Random or Targeted</t>
  </si>
  <si>
    <t xml:space="preserve">Revisit</t>
  </si>
  <si>
    <t xml:space="preserve">Original Plot ID If Revisit</t>
  </si>
  <si>
    <t xml:space="preserve">Date Originally Visited If Revisit</t>
  </si>
  <si>
    <t xml:space="preserve">Moved</t>
  </si>
  <si>
    <t xml:space="preserve">Move Comments</t>
  </si>
  <si>
    <t xml:space="preserve">Date Visited</t>
  </si>
  <si>
    <t xml:space="preserve">Actual Latitude</t>
  </si>
  <si>
    <t xml:space="preserve">Actual Longitude</t>
  </si>
  <si>
    <t xml:space="preserve">Ecological Site</t>
  </si>
  <si>
    <t xml:space="preserve">Any additonal Notes</t>
  </si>
  <si>
    <t xml:space="preserve">Notes_Sample</t>
  </si>
  <si>
    <t xml:space="preserve">AS-012</t>
  </si>
  <si>
    <t xml:space="preserve">OverSample 2020</t>
  </si>
  <si>
    <t xml:space="preserve">Decide if worth sampling</t>
  </si>
  <si>
    <t xml:space="preserve">AS-013</t>
  </si>
  <si>
    <t xml:space="preserve">OverSample2020</t>
  </si>
  <si>
    <t xml:space="preserve">AS-014</t>
  </si>
  <si>
    <t xml:space="preserve">Reject</t>
  </si>
  <si>
    <t xml:space="preserve">Reject Slope</t>
  </si>
  <si>
    <t xml:space="preserve">AS-015</t>
  </si>
  <si>
    <t xml:space="preserve">AS-016</t>
  </si>
  <si>
    <t xml:space="preserve">OverSample2021</t>
  </si>
  <si>
    <t xml:space="preserve">AS-017</t>
  </si>
  <si>
    <t xml:space="preserve">AS-018</t>
  </si>
  <si>
    <t xml:space="preserve">AS-019</t>
  </si>
  <si>
    <t xml:space="preserve">AS-020</t>
  </si>
  <si>
    <t xml:space="preserve">OverSample2022</t>
  </si>
  <si>
    <t xml:space="preserve">GR-025</t>
  </si>
  <si>
    <t xml:space="preserve">GR-026</t>
  </si>
  <si>
    <t xml:space="preserve">OverSample2018</t>
  </si>
  <si>
    <t xml:space="preserve">GR-027</t>
  </si>
  <si>
    <t xml:space="preserve">GR-028</t>
  </si>
  <si>
    <t xml:space="preserve">OT-117</t>
  </si>
  <si>
    <t xml:space="preserve">OverSample 2018</t>
  </si>
  <si>
    <t xml:space="preserve">OT-118</t>
  </si>
  <si>
    <t xml:space="preserve">OT-119</t>
  </si>
  <si>
    <t xml:space="preserve">OverSample 2019</t>
  </si>
  <si>
    <t xml:space="preserve">OT-120</t>
  </si>
  <si>
    <t xml:space="preserve">OT-121</t>
  </si>
  <si>
    <t xml:space="preserve">OT-122</t>
  </si>
  <si>
    <t xml:space="preserve">OT-123</t>
  </si>
  <si>
    <t xml:space="preserve">OT-124</t>
  </si>
  <si>
    <t xml:space="preserve">OT-125</t>
  </si>
  <si>
    <t xml:space="preserve">OverSample 2021</t>
  </si>
  <si>
    <t xml:space="preserve">OT-126</t>
  </si>
  <si>
    <t xml:space="preserve">PJ-155</t>
  </si>
  <si>
    <t xml:space="preserve">PJ-158</t>
  </si>
  <si>
    <t xml:space="preserve">Oversample 2018</t>
  </si>
  <si>
    <t xml:space="preserve">PJ-159</t>
  </si>
  <si>
    <t xml:space="preserve">Oversample 2019</t>
  </si>
  <si>
    <t xml:space="preserve">PJ-160</t>
  </si>
  <si>
    <t xml:space="preserve">PJ-161</t>
  </si>
  <si>
    <t xml:space="preserve">PJ-162</t>
  </si>
  <si>
    <t xml:space="preserve">Oversample 2020</t>
  </si>
  <si>
    <t xml:space="preserve">PJ-163</t>
  </si>
  <si>
    <t xml:space="preserve">PJ-164</t>
  </si>
  <si>
    <t xml:space="preserve">PJ-165</t>
  </si>
  <si>
    <t xml:space="preserve">Oversample 2021</t>
  </si>
  <si>
    <t xml:space="preserve">PJ-166</t>
  </si>
  <si>
    <t xml:space="preserve">PJ-167</t>
  </si>
  <si>
    <t xml:space="preserve">PJ-168</t>
  </si>
  <si>
    <t xml:space="preserve">Oversample 2022</t>
  </si>
  <si>
    <t xml:space="preserve">PJ-169</t>
  </si>
  <si>
    <t xml:space="preserve">PJ-170</t>
  </si>
  <si>
    <t xml:space="preserve">PP-176 </t>
  </si>
  <si>
    <t xml:space="preserve">PP-177</t>
  </si>
  <si>
    <t xml:space="preserve">PP-178</t>
  </si>
  <si>
    <t xml:space="preserve">PP-179</t>
  </si>
  <si>
    <t xml:space="preserve">RI-205</t>
  </si>
  <si>
    <t xml:space="preserve">RI-209</t>
  </si>
  <si>
    <t xml:space="preserve">RI-210</t>
  </si>
  <si>
    <t xml:space="preserve">RI-211</t>
  </si>
  <si>
    <t xml:space="preserve">RI-212</t>
  </si>
  <si>
    <t xml:space="preserve">RI-213</t>
  </si>
  <si>
    <t xml:space="preserve">RI-214</t>
  </si>
  <si>
    <t xml:space="preserve">SS-294</t>
  </si>
  <si>
    <t xml:space="preserve">SS-295</t>
  </si>
  <si>
    <t xml:space="preserve">SS-296</t>
  </si>
  <si>
    <t xml:space="preserve">SS-297</t>
  </si>
  <si>
    <t xml:space="preserve">SS-298</t>
  </si>
  <si>
    <t xml:space="preserve">SS-299</t>
  </si>
  <si>
    <t xml:space="preserve">SS-300</t>
  </si>
  <si>
    <t xml:space="preserve">SS-305</t>
  </si>
  <si>
    <t xml:space="preserve">SS-306</t>
  </si>
  <si>
    <t xml:space="preserve">SS-307</t>
  </si>
  <si>
    <t xml:space="preserve">SS-308</t>
  </si>
  <si>
    <t xml:space="preserve">SS-309</t>
  </si>
  <si>
    <t xml:space="preserve">SS-310</t>
  </si>
  <si>
    <t xml:space="preserve">SS-311</t>
  </si>
  <si>
    <t xml:space="preserve">SS-312</t>
  </si>
  <si>
    <t xml:space="preserve">SS-313</t>
  </si>
  <si>
    <t xml:space="preserve">SS-314</t>
  </si>
  <si>
    <t xml:space="preserve">SS-315</t>
  </si>
  <si>
    <t xml:space="preserve">SS-316</t>
  </si>
  <si>
    <t xml:space="preserve">SS-317</t>
  </si>
  <si>
    <t xml:space="preserve">SS-318</t>
  </si>
  <si>
    <t xml:space="preserve">SS-319</t>
  </si>
  <si>
    <t xml:space="preserve">SS-320</t>
  </si>
  <si>
    <t xml:space="preserve">SD-392</t>
  </si>
  <si>
    <t xml:space="preserve">SD-393</t>
  </si>
  <si>
    <t xml:space="preserve">SD-394</t>
  </si>
  <si>
    <t xml:space="preserve">SD-395</t>
  </si>
  <si>
    <t xml:space="preserve">SD-399</t>
  </si>
  <si>
    <t xml:space="preserve">SD-400</t>
  </si>
  <si>
    <t xml:space="preserve">SD-401</t>
  </si>
  <si>
    <t xml:space="preserve">SD-402</t>
  </si>
  <si>
    <t xml:space="preserve">SD-403</t>
  </si>
  <si>
    <t xml:space="preserve">SD-404</t>
  </si>
  <si>
    <t xml:space="preserve">SD-405</t>
  </si>
  <si>
    <t xml:space="preserve">SD-406</t>
  </si>
  <si>
    <t xml:space="preserve">SD-407</t>
  </si>
  <si>
    <t xml:space="preserve">SD-408</t>
  </si>
  <si>
    <t xml:space="preserve">SD-409</t>
  </si>
  <si>
    <t xml:space="preserve">SD-410</t>
  </si>
  <si>
    <t xml:space="preserve">SD-411</t>
  </si>
  <si>
    <t xml:space="preserve">SD-412</t>
  </si>
  <si>
    <t xml:space="preserve">SD-413</t>
  </si>
  <si>
    <t xml:space="preserve">SD-414</t>
  </si>
  <si>
    <t xml:space="preserve">MMS-095</t>
  </si>
  <si>
    <t xml:space="preserve">MMS-096</t>
  </si>
  <si>
    <t xml:space="preserve">MMS-097</t>
  </si>
  <si>
    <t xml:space="preserve">MMS-098</t>
  </si>
  <si>
    <t xml:space="preserve">MMS-099</t>
  </si>
  <si>
    <t xml:space="preserve">MMS-100</t>
  </si>
  <si>
    <t xml:space="preserve">MMS-101</t>
  </si>
  <si>
    <t xml:space="preserve">MMS-102</t>
  </si>
  <si>
    <t xml:space="preserve">MMS-103</t>
  </si>
  <si>
    <t xml:space="preserve">MMS-104</t>
  </si>
  <si>
    <t xml:space="preserve">Green is the original Design, Orange are oversamples if any are rejected.  Red are office rejects. </t>
  </si>
  <si>
    <t xml:space="preserve">Sample Design</t>
  </si>
  <si>
    <t xml:space="preserve">Collected</t>
  </si>
  <si>
    <t xml:space="preserve">Design Strata </t>
  </si>
  <si>
    <t xml:space="preserve">Abbreviation</t>
  </si>
  <si>
    <t xml:space="preserve">Plots</t>
  </si>
  <si>
    <t xml:space="preserve">Plot Percentage</t>
  </si>
  <si>
    <t xml:space="preserve">Points Collected </t>
  </si>
  <si>
    <t xml:space="preserve">Proportion Collected</t>
  </si>
  <si>
    <t xml:space="preserve">Percent Collected</t>
  </si>
  <si>
    <t xml:space="preserve">Pinyon Juniper</t>
  </si>
  <si>
    <t xml:space="preserve">PJ</t>
  </si>
  <si>
    <t xml:space="preserve">Sage Steppe </t>
  </si>
  <si>
    <t xml:space="preserve">SS</t>
  </si>
  <si>
    <t xml:space="preserve">Salt Desert</t>
  </si>
  <si>
    <t xml:space="preserve">SD</t>
  </si>
  <si>
    <t xml:space="preserve">Mixed Mountain Shrub</t>
  </si>
  <si>
    <t xml:space="preserve">MMS</t>
  </si>
  <si>
    <t xml:space="preserve">Other</t>
  </si>
  <si>
    <t xml:space="preserve">OT</t>
  </si>
  <si>
    <t xml:space="preserve">Riparian </t>
  </si>
  <si>
    <t xml:space="preserve">RI</t>
  </si>
  <si>
    <t xml:space="preserve">Grassland </t>
  </si>
  <si>
    <t xml:space="preserve">GR</t>
  </si>
  <si>
    <t xml:space="preserve">Ponderosa Pine</t>
  </si>
  <si>
    <t xml:space="preserve">PP</t>
  </si>
  <si>
    <t xml:space="preserve">Mixed Conifer</t>
  </si>
  <si>
    <t xml:space="preserve">MC</t>
  </si>
  <si>
    <t xml:space="preserve">Aspen</t>
  </si>
  <si>
    <t xml:space="preserve">AS</t>
  </si>
  <si>
    <t xml:space="preserve">Totals: </t>
  </si>
  <si>
    <t xml:space="preserve">Determine if we want to try and sample Aspen or not. The areas that are not too steep to sample have private access issues. </t>
  </si>
  <si>
    <t xml:space="preserve">Plot ID </t>
  </si>
  <si>
    <t xml:space="preserve">Panel </t>
  </si>
  <si>
    <t xml:space="preserve">long</t>
  </si>
  <si>
    <t xml:space="preserve">Lat</t>
  </si>
  <si>
    <t xml:space="preserve">Next in line or oversample</t>
  </si>
  <si>
    <t xml:space="preserve">Yes</t>
  </si>
  <si>
    <t xml:space="preserve">Sampleable if access is granted </t>
  </si>
  <si>
    <t xml:space="preserve">Oversample</t>
  </si>
  <si>
    <t xml:space="preserve">Looks samplable if access is granted </t>
  </si>
  <si>
    <t xml:space="preserve">Likely reject</t>
  </si>
  <si>
    <t xml:space="preserve">if access is granted Samplable </t>
  </si>
  <si>
    <t xml:space="preserve">Sampleable </t>
  </si>
  <si>
    <t xml:space="preserve">Samplalbe </t>
  </si>
  <si>
    <t xml:space="preserve">If needed - Samplable </t>
  </si>
  <si>
    <t xml:space="preserve">Samplable</t>
  </si>
  <si>
    <t xml:space="preserve">Side of hill in SD - possible reject but need eyes in the field</t>
  </si>
  <si>
    <t xml:space="preserve">Reject - on side of cliff. Office</t>
  </si>
  <si>
    <t xml:space="preserve">May be able to move - On side of cliff</t>
  </si>
  <si>
    <t xml:space="preserve">Likely can be moved into PJ - On side of cliff</t>
  </si>
  <si>
    <t xml:space="preserve">Samplable    </t>
  </si>
  <si>
    <t xml:space="preserve">PJ-156</t>
  </si>
  <si>
    <t xml:space="preserve">SAMPLED IN 2018</t>
  </si>
  <si>
    <t xml:space="preserve">PJ-157</t>
  </si>
  <si>
    <t xml:space="preserve">Looks samplable - may be a little difficult</t>
  </si>
  <si>
    <t xml:space="preserve">Samplable </t>
  </si>
  <si>
    <t xml:space="preserve">Samplable - Possible move</t>
  </si>
  <si>
    <t xml:space="preserve">Possible with a move</t>
  </si>
  <si>
    <t xml:space="preserve">Likely Reject - May be possible with move</t>
  </si>
  <si>
    <t xml:space="preserve">Samplabe with move (West) </t>
  </si>
  <si>
    <t xml:space="preserve">Possible Reject. Too hard to tell on GE</t>
  </si>
  <si>
    <t xml:space="preserve">Possible Reject. Hard to tell on GE</t>
  </si>
  <si>
    <t xml:space="preserve">PP-180</t>
  </si>
  <si>
    <t xml:space="preserve">Proximity to road may be an issue</t>
  </si>
  <si>
    <t xml:space="preserve">RI-206</t>
  </si>
  <si>
    <t xml:space="preserve">RI-207</t>
  </si>
  <si>
    <t xml:space="preserve">RI-208</t>
  </si>
  <si>
    <t xml:space="preserve">Reject - running water</t>
  </si>
  <si>
    <t xml:space="preserve">Possible reject - possible raft in. </t>
  </si>
  <si>
    <t xml:space="preserve">Sample</t>
  </si>
  <si>
    <t xml:space="preserve">Possible Reject</t>
  </si>
  <si>
    <t xml:space="preserve">SS-301</t>
  </si>
  <si>
    <t xml:space="preserve">SS-302</t>
  </si>
  <si>
    <t xml:space="preserve">SS-303</t>
  </si>
  <si>
    <t xml:space="preserve">SS-304</t>
  </si>
  <si>
    <t xml:space="preserve">Likely move East</t>
  </si>
  <si>
    <t xml:space="preserve">Move off road</t>
  </si>
  <si>
    <t xml:space="preserve">Oversample </t>
  </si>
  <si>
    <t xml:space="preserve">Possible reject</t>
  </si>
  <si>
    <t xml:space="preserve">SD-396</t>
  </si>
  <si>
    <t xml:space="preserve">SD-397</t>
  </si>
  <si>
    <t xml:space="preserve">SD-398</t>
  </si>
  <si>
    <t xml:space="preserve">Sample - may need to move</t>
  </si>
  <si>
    <t xml:space="preserve">Sample - may need to move due to road</t>
  </si>
  <si>
    <t xml:space="preserve">steep but not office reject</t>
  </si>
  <si>
    <t xml:space="preserve">Private may cause issues</t>
  </si>
  <si>
    <t xml:space="preserve">MMS-105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</si>
</sst>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"/>
    <numFmt numFmtId="167" formatCode="0.0"/>
    <numFmt numFmtId="168" formatCode="0.00"/>
    <numFmt numFmtId="169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FFF2CC"/>
        <bgColor rgb="FFEDEDED"/>
      </patternFill>
    </fill>
    <fill>
      <patternFill patternType="solid">
        <fgColor rgb="FFE2F0D9"/>
        <bgColor rgb="FFEDEDED"/>
      </patternFill>
    </fill>
    <fill>
      <patternFill patternType="solid">
        <fgColor rgb="FFEDEDED"/>
        <bgColor rgb="FFDEEBF7"/>
      </patternFill>
    </fill>
    <fill>
      <patternFill patternType="solid">
        <fgColor rgb="FF4472C4"/>
        <bgColor rgb="FF2E75B6"/>
      </patternFill>
    </fill>
    <fill>
      <patternFill patternType="solid">
        <fgColor rgb="FF70AD47"/>
        <bgColor rgb="FF548235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A9D18E"/>
        <bgColor rgb="FFC5E0B4"/>
      </patternFill>
    </fill>
    <fill>
      <patternFill patternType="solid">
        <fgColor rgb="FF9DC3E6"/>
        <bgColor rgb="FFBDD7EE"/>
      </patternFill>
    </fill>
    <fill>
      <patternFill patternType="solid">
        <fgColor rgb="FFC5E0B4"/>
        <bgColor rgb="FFBDD7EE"/>
      </patternFill>
    </fill>
    <fill>
      <patternFill patternType="solid">
        <fgColor rgb="FFBDD7EE"/>
        <bgColor rgb="FFC5E0B4"/>
      </patternFill>
    </fill>
    <fill>
      <patternFill patternType="solid">
        <fgColor rgb="FFDEEBF7"/>
        <bgColor rgb="FFEDEDED"/>
      </patternFill>
    </fill>
    <fill>
      <patternFill patternType="solid">
        <fgColor rgb="FF548235"/>
        <bgColor rgb="FF339966"/>
      </patternFill>
    </fill>
    <fill>
      <patternFill patternType="solid">
        <fgColor rgb="FF2E75B6"/>
        <bgColor rgb="FF4472C4"/>
      </patternFill>
    </fill>
    <fill>
      <patternFill patternType="solid">
        <fgColor rgb="FFFFFFFF"/>
        <bgColor rgb="FFEDEDED"/>
      </patternFill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3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3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F2CC"/>
      <rgbColor rgb="FFDEEBF7"/>
      <rgbColor rgb="FF660066"/>
      <rgbColor rgb="FFFF8080"/>
      <rgbColor rgb="FF2E75B6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2F0D9"/>
      <rgbColor rgb="FFFFFF99"/>
      <rgbColor rgb="FF9DC3E6"/>
      <rgbColor rgb="FFFF99CC"/>
      <rgbColor rgb="FFCC99FF"/>
      <rgbColor rgb="FFC5E0B4"/>
      <rgbColor rgb="FF4472C4"/>
      <rgbColor rgb="FF33CCCC"/>
      <rgbColor rgb="FF99CC00"/>
      <rgbColor rgb="FFFFC0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reed/AIM_Field/data/raw/home/reed/AIM_Field/data/raw/Biological_Resources/Vegetation/AIM/UFO_RMP_Compliance_project/2019/Plot%20Tracking%20UFO%202019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lot Tracking"/>
      <sheetName val="Plot Proportions"/>
      <sheetName val="Administrative State"/>
      <sheetName val="Adminstrative Unit Code"/>
      <sheetName val="YES_NO"/>
      <sheetName val="Rejection Criteria"/>
      <sheetName val="Plot Status"/>
      <sheetName val="PROJECTS"/>
      <sheetName val="Sheet1"/>
    </sheetNames>
    <sheetDataSet>
      <sheetData sheetId="0">
        <row r="3">
          <cell r="V3" t="str">
            <v>Sage Steppe</v>
          </cell>
        </row>
        <row r="4">
          <cell r="V4" t="str">
            <v>Not Sampled</v>
          </cell>
        </row>
        <row r="5">
          <cell r="V5" t="str">
            <v>Salt Desert</v>
          </cell>
        </row>
        <row r="6">
          <cell r="V6" t="str">
            <v>Salt Desert</v>
          </cell>
        </row>
        <row r="7">
          <cell r="V7" t="str">
            <v>Salt Desert</v>
          </cell>
        </row>
        <row r="8">
          <cell r="V8" t="str">
            <v>Salt Desert</v>
          </cell>
        </row>
        <row r="9">
          <cell r="V9" t="str">
            <v>Not Sampled</v>
          </cell>
        </row>
        <row r="10">
          <cell r="V10" t="str">
            <v>Sage Steppe</v>
          </cell>
        </row>
        <row r="11">
          <cell r="V11" t="str">
            <v>Mixed Mountain Shrub</v>
          </cell>
        </row>
        <row r="12">
          <cell r="V12" t="str">
            <v>Salt Desert</v>
          </cell>
        </row>
        <row r="13">
          <cell r="V13" t="str">
            <v>Salt Desert</v>
          </cell>
        </row>
        <row r="14">
          <cell r="V14" t="str">
            <v>Salt Desert</v>
          </cell>
        </row>
        <row r="15">
          <cell r="V15" t="str">
            <v>Sage Steppe</v>
          </cell>
        </row>
        <row r="16">
          <cell r="V16" t="str">
            <v>Salt Desert</v>
          </cell>
        </row>
        <row r="17">
          <cell r="V17" t="str">
            <v>Not Sampled</v>
          </cell>
        </row>
        <row r="18">
          <cell r="V18" t="str">
            <v>Salt Desert</v>
          </cell>
        </row>
        <row r="19">
          <cell r="V19" t="str">
            <v>Salt Desert</v>
          </cell>
        </row>
        <row r="20">
          <cell r="V20" t="str">
            <v>Sage Steppe</v>
          </cell>
        </row>
        <row r="21">
          <cell r="V21" t="str">
            <v>Other</v>
          </cell>
        </row>
        <row r="22">
          <cell r="V22" t="str">
            <v>Pinon-Juniper</v>
          </cell>
        </row>
        <row r="23">
          <cell r="V23" t="str">
            <v>Mixed Mountain Shrub</v>
          </cell>
        </row>
        <row r="24">
          <cell r="V24" t="str">
            <v>Riparian</v>
          </cell>
        </row>
        <row r="25">
          <cell r="V25" t="str">
            <v>Salt Desert</v>
          </cell>
        </row>
        <row r="26">
          <cell r="V26" t="str">
            <v>Pinon-Juniper</v>
          </cell>
        </row>
        <row r="27">
          <cell r="V27" t="str">
            <v>Sage Steppe</v>
          </cell>
        </row>
        <row r="28">
          <cell r="V28" t="str">
            <v>Grassland</v>
          </cell>
        </row>
        <row r="29">
          <cell r="V29" t="str">
            <v>Pinon-Juniper</v>
          </cell>
        </row>
        <row r="30">
          <cell r="V30" t="str">
            <v>Not Sampled</v>
          </cell>
        </row>
        <row r="31">
          <cell r="V31" t="str">
            <v>Riparian</v>
          </cell>
        </row>
        <row r="32">
          <cell r="V32" t="str">
            <v>Sage Steppe</v>
          </cell>
        </row>
        <row r="33">
          <cell r="V33" t="str">
            <v>Sage-Steppe</v>
          </cell>
        </row>
        <row r="34">
          <cell r="V34" t="str">
            <v>Sage-Steppe</v>
          </cell>
        </row>
        <row r="35">
          <cell r="V35" t="str">
            <v>Riparian</v>
          </cell>
        </row>
        <row r="36">
          <cell r="V36" t="str">
            <v>Sage-Steppe</v>
          </cell>
        </row>
        <row r="37">
          <cell r="V37" t="str">
            <v>Not Sampled</v>
          </cell>
        </row>
        <row r="38">
          <cell r="V38" t="str">
            <v>Not Sampled</v>
          </cell>
        </row>
        <row r="39">
          <cell r="V39" t="str">
            <v>Not Sampled</v>
          </cell>
        </row>
        <row r="40">
          <cell r="V40" t="str">
            <v>Not Sampled</v>
          </cell>
        </row>
        <row r="41">
          <cell r="V41" t="str">
            <v>Not Sampled</v>
          </cell>
        </row>
        <row r="42">
          <cell r="V42" t="str">
            <v>Not Sampled</v>
          </cell>
        </row>
        <row r="43">
          <cell r="V43" t="str">
            <v>Sage-Steppe</v>
          </cell>
        </row>
        <row r="44">
          <cell r="V44" t="str">
            <v>Sage-Steppe</v>
          </cell>
        </row>
        <row r="45">
          <cell r="V45" t="str">
            <v>Pinon-Juniper</v>
          </cell>
        </row>
        <row r="46">
          <cell r="V46" t="str">
            <v>Mixed Mountain Shrub</v>
          </cell>
        </row>
        <row r="47">
          <cell r="V47" t="str">
            <v>Mixed Conifer</v>
          </cell>
        </row>
        <row r="48">
          <cell r="V48" t="str">
            <v>Sage-Steppe</v>
          </cell>
        </row>
        <row r="49">
          <cell r="V49" t="str">
            <v>Salt Desert</v>
          </cell>
        </row>
        <row r="50">
          <cell r="V50" t="str">
            <v>Sage Steppe</v>
          </cell>
        </row>
        <row r="51">
          <cell r="V51" t="str">
            <v>Mixed Mountain Shrub</v>
          </cell>
        </row>
        <row r="52">
          <cell r="V52" t="str">
            <v>Sage Steppe</v>
          </cell>
        </row>
        <row r="53">
          <cell r="V53" t="str">
            <v>Not Sampled</v>
          </cell>
        </row>
        <row r="54">
          <cell r="V54" t="str">
            <v>Not Sampled</v>
          </cell>
        </row>
        <row r="55">
          <cell r="V55" t="str">
            <v>Not Sampled</v>
          </cell>
        </row>
        <row r="56">
          <cell r="V56" t="str">
            <v>Mixed Conifer</v>
          </cell>
        </row>
        <row r="57">
          <cell r="V57" t="str">
            <v>Pinon-Juniper</v>
          </cell>
        </row>
        <row r="58">
          <cell r="V58" t="str">
            <v>Salt Desert</v>
          </cell>
        </row>
        <row r="59">
          <cell r="V59" t="str">
            <v>Salt Desert</v>
          </cell>
        </row>
        <row r="60">
          <cell r="V60" t="str">
            <v>Ponderosa Pine</v>
          </cell>
        </row>
        <row r="61">
          <cell r="V61" t="str">
            <v>Salt Desert</v>
          </cell>
        </row>
        <row r="62">
          <cell r="V62" t="str">
            <v>Not Sampled</v>
          </cell>
        </row>
        <row r="63">
          <cell r="V63" t="str">
            <v>Sage Steppe</v>
          </cell>
        </row>
        <row r="64">
          <cell r="V64" t="str">
            <v>Mixed Mountain Shrub</v>
          </cell>
        </row>
        <row r="65">
          <cell r="V65" t="str">
            <v>Mixed Conifer</v>
          </cell>
        </row>
        <row r="66">
          <cell r="V66" t="str">
            <v>Sage-Steppe</v>
          </cell>
        </row>
        <row r="67">
          <cell r="V67" t="str">
            <v>Salt Desert</v>
          </cell>
        </row>
        <row r="68">
          <cell r="V68" t="str">
            <v>Sage-Steppe</v>
          </cell>
        </row>
        <row r="69">
          <cell r="V69" t="str">
            <v>Not Sampled</v>
          </cell>
        </row>
        <row r="70">
          <cell r="V70" t="str">
            <v>Not Sampled</v>
          </cell>
        </row>
        <row r="71">
          <cell r="V71" t="str">
            <v>Not Sampled</v>
          </cell>
        </row>
        <row r="72">
          <cell r="V72" t="str">
            <v>Not Sampled</v>
          </cell>
        </row>
        <row r="73">
          <cell r="V73" t="str">
            <v>Not Sampled</v>
          </cell>
        </row>
        <row r="74">
          <cell r="V74" t="str">
            <v>Aspen</v>
          </cell>
        </row>
        <row r="75">
          <cell r="V75" t="str">
            <v>Not Sampled</v>
          </cell>
        </row>
        <row r="76">
          <cell r="V76" t="str">
            <v>Not Sampled</v>
          </cell>
        </row>
        <row r="77">
          <cell r="V77" t="str">
            <v>Not Sampled</v>
          </cell>
        </row>
        <row r="78">
          <cell r="V78" t="str">
            <v>Not Sampled</v>
          </cell>
        </row>
        <row r="79">
          <cell r="V79" t="str">
            <v>Not Sampled</v>
          </cell>
        </row>
        <row r="80">
          <cell r="V80" t="str">
            <v>Not Sampled</v>
          </cell>
        </row>
        <row r="81">
          <cell r="V81" t="str">
            <v>Not Sampled</v>
          </cell>
        </row>
        <row r="82">
          <cell r="V82" t="str">
            <v>Not Sampled</v>
          </cell>
        </row>
        <row r="83">
          <cell r="V83" t="str">
            <v>Not Sampled</v>
          </cell>
        </row>
        <row r="84">
          <cell r="V84" t="str">
            <v>Not Sampled</v>
          </cell>
        </row>
        <row r="85">
          <cell r="V85" t="str">
            <v>Not Sampled</v>
          </cell>
        </row>
        <row r="86">
          <cell r="V86" t="str">
            <v>Not Sampled</v>
          </cell>
        </row>
        <row r="87">
          <cell r="V87" t="str">
            <v>Not Sampled</v>
          </cell>
        </row>
        <row r="88">
          <cell r="V88" t="str">
            <v>Not Sampled</v>
          </cell>
        </row>
        <row r="89">
          <cell r="V89" t="str">
            <v>Not Sampled</v>
          </cell>
        </row>
        <row r="90">
          <cell r="V90" t="str">
            <v>Not Sampled</v>
          </cell>
        </row>
        <row r="91">
          <cell r="V91" t="str">
            <v>Not Sampled</v>
          </cell>
        </row>
        <row r="92">
          <cell r="V92" t="str">
            <v>Not Sampled</v>
          </cell>
        </row>
        <row r="93">
          <cell r="V93" t="str">
            <v>Not Sampled</v>
          </cell>
        </row>
        <row r="94">
          <cell r="V94" t="str">
            <v>Not Sampled</v>
          </cell>
        </row>
        <row r="95">
          <cell r="V95" t="str">
            <v>Not Sampled</v>
          </cell>
        </row>
        <row r="96">
          <cell r="V96" t="str">
            <v>Not Sampled</v>
          </cell>
        </row>
        <row r="97">
          <cell r="V97" t="str">
            <v>Not Sampled</v>
          </cell>
        </row>
        <row r="98">
          <cell r="V98" t="str">
            <v>Not Sampled</v>
          </cell>
        </row>
        <row r="99">
          <cell r="V99" t="str">
            <v>Not Sampled</v>
          </cell>
        </row>
        <row r="100">
          <cell r="V100" t="str">
            <v>Not Sampled</v>
          </cell>
        </row>
        <row r="101">
          <cell r="V101" t="str">
            <v>Not Sampled</v>
          </cell>
        </row>
        <row r="102">
          <cell r="V102" t="str">
            <v>Not Sampled</v>
          </cell>
        </row>
        <row r="103">
          <cell r="V103" t="str">
            <v>Not Sampled</v>
          </cell>
        </row>
        <row r="104">
          <cell r="V104" t="str">
            <v>Not Sampled</v>
          </cell>
        </row>
        <row r="105">
          <cell r="V105" t="str">
            <v>Not Sampled</v>
          </cell>
        </row>
        <row r="106">
          <cell r="V106" t="str">
            <v>Not Sampled</v>
          </cell>
        </row>
        <row r="107">
          <cell r="V107" t="str">
            <v>Not Sampled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7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X103" activeCellId="0" sqref="X103"/>
    </sheetView>
  </sheetViews>
  <sheetFormatPr defaultColWidth="8.70703125" defaultRowHeight="15" zeroHeight="false" outlineLevelRow="0" outlineLevelCol="0"/>
  <cols>
    <col collapsed="false" customWidth="true" hidden="false" outlineLevel="0" max="2" min="2" style="0" width="19"/>
    <col collapsed="false" customWidth="true" hidden="false" outlineLevel="0" max="3" min="3" style="0" width="19.42"/>
    <col collapsed="false" customWidth="true" hidden="false" outlineLevel="0" max="4" min="4" style="0" width="20.57"/>
    <col collapsed="false" customWidth="true" hidden="false" outlineLevel="0" max="20" min="20" style="0" width="21.86"/>
    <col collapsed="false" customWidth="true" hidden="false" outlineLevel="0" max="21" min="21" style="0" width="18.71"/>
    <col collapsed="false" customWidth="true" hidden="false" outlineLevel="0" max="23" min="23" style="0" width="18.85"/>
  </cols>
  <sheetData>
    <row r="1" customFormat="false" ht="19.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 t="s">
        <v>1</v>
      </c>
      <c r="J1" s="2"/>
      <c r="K1" s="3" t="s">
        <v>2</v>
      </c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5" t="s">
        <v>3</v>
      </c>
    </row>
    <row r="2" customFormat="false" ht="15.75" hidden="false" customHeight="false" outlineLevel="0" collapsed="false">
      <c r="A2" s="6" t="s">
        <v>4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8" t="s">
        <v>10</v>
      </c>
      <c r="H2" s="7" t="s">
        <v>11</v>
      </c>
      <c r="I2" s="9" t="s">
        <v>12</v>
      </c>
      <c r="J2" s="10" t="s">
        <v>13</v>
      </c>
      <c r="K2" s="11" t="s">
        <v>14</v>
      </c>
      <c r="L2" s="11" t="s">
        <v>15</v>
      </c>
      <c r="M2" s="11" t="s">
        <v>16</v>
      </c>
      <c r="N2" s="11" t="s">
        <v>17</v>
      </c>
      <c r="O2" s="11" t="s">
        <v>18</v>
      </c>
      <c r="P2" s="11" t="s">
        <v>19</v>
      </c>
      <c r="Q2" s="11" t="s">
        <v>20</v>
      </c>
      <c r="R2" s="12" t="s">
        <v>21</v>
      </c>
      <c r="S2" s="11" t="s">
        <v>22</v>
      </c>
      <c r="T2" s="13" t="s">
        <v>23</v>
      </c>
      <c r="U2" s="14" t="s">
        <v>24</v>
      </c>
      <c r="V2" s="11" t="s">
        <v>25</v>
      </c>
      <c r="W2" s="15" t="s">
        <v>26</v>
      </c>
      <c r="X2" s="0" t="s">
        <v>27</v>
      </c>
    </row>
    <row r="3" s="16" customFormat="true" ht="15" hidden="false" customHeight="false" outlineLevel="0" collapsed="false">
      <c r="A3" s="16" t="s">
        <v>28</v>
      </c>
      <c r="B3" s="16" t="s">
        <v>29</v>
      </c>
      <c r="T3" s="16" t="n">
        <v>38.54463</v>
      </c>
      <c r="U3" s="16" t="n">
        <v>-107.463081</v>
      </c>
      <c r="W3" s="16" t="s">
        <v>30</v>
      </c>
      <c r="X3" s="16" t="n">
        <v>1</v>
      </c>
    </row>
    <row r="4" s="17" customFormat="true" ht="15" hidden="false" customHeight="false" outlineLevel="0" collapsed="false">
      <c r="A4" s="17" t="s">
        <v>31</v>
      </c>
      <c r="B4" s="17" t="s">
        <v>32</v>
      </c>
      <c r="T4" s="17" t="n">
        <v>38.002549</v>
      </c>
      <c r="U4" s="17" t="n">
        <v>-108.190263</v>
      </c>
      <c r="W4" s="17" t="s">
        <v>30</v>
      </c>
      <c r="X4" s="17" t="n">
        <v>2</v>
      </c>
    </row>
    <row r="5" s="18" customFormat="true" ht="15" hidden="false" customHeight="false" outlineLevel="0" collapsed="false">
      <c r="A5" s="18" t="s">
        <v>33</v>
      </c>
      <c r="B5" s="18" t="s">
        <v>34</v>
      </c>
      <c r="W5" s="18" t="s">
        <v>35</v>
      </c>
      <c r="X5" s="18" t="n">
        <v>0</v>
      </c>
    </row>
    <row r="6" s="18" customFormat="true" ht="15" hidden="false" customHeight="false" outlineLevel="0" collapsed="false">
      <c r="A6" s="18" t="s">
        <v>36</v>
      </c>
      <c r="B6" s="18" t="s">
        <v>34</v>
      </c>
      <c r="W6" s="18" t="s">
        <v>35</v>
      </c>
      <c r="X6" s="18" t="n">
        <v>0</v>
      </c>
    </row>
    <row r="7" s="17" customFormat="true" ht="15" hidden="false" customHeight="false" outlineLevel="0" collapsed="false">
      <c r="A7" s="17" t="s">
        <v>37</v>
      </c>
      <c r="B7" s="17" t="s">
        <v>38</v>
      </c>
      <c r="T7" s="17" t="n">
        <v>38.287145</v>
      </c>
      <c r="U7" s="17" t="n">
        <v>-107.605527</v>
      </c>
      <c r="W7" s="17" t="s">
        <v>30</v>
      </c>
      <c r="X7" s="17" t="n">
        <v>2</v>
      </c>
    </row>
    <row r="8" s="17" customFormat="true" ht="15" hidden="false" customHeight="false" outlineLevel="0" collapsed="false">
      <c r="A8" s="17" t="s">
        <v>39</v>
      </c>
      <c r="B8" s="17" t="s">
        <v>38</v>
      </c>
      <c r="T8" s="17" t="n">
        <v>38.014639</v>
      </c>
      <c r="U8" s="17" t="n">
        <v>-108.209027</v>
      </c>
      <c r="W8" s="17" t="s">
        <v>30</v>
      </c>
      <c r="X8" s="17" t="n">
        <v>2</v>
      </c>
    </row>
    <row r="9" s="18" customFormat="true" ht="15" hidden="false" customHeight="false" outlineLevel="0" collapsed="false">
      <c r="A9" s="18" t="s">
        <v>40</v>
      </c>
      <c r="B9" s="18" t="s">
        <v>34</v>
      </c>
      <c r="W9" s="18" t="s">
        <v>35</v>
      </c>
      <c r="X9" s="18" t="n">
        <v>0</v>
      </c>
    </row>
    <row r="10" s="18" customFormat="true" ht="15" hidden="false" customHeight="false" outlineLevel="0" collapsed="false">
      <c r="A10" s="18" t="s">
        <v>41</v>
      </c>
      <c r="B10" s="18" t="s">
        <v>34</v>
      </c>
      <c r="W10" s="18" t="s">
        <v>35</v>
      </c>
      <c r="X10" s="18" t="n">
        <v>0</v>
      </c>
    </row>
    <row r="11" s="17" customFormat="true" ht="15" hidden="false" customHeight="false" outlineLevel="0" collapsed="false">
      <c r="A11" s="17" t="s">
        <v>42</v>
      </c>
      <c r="B11" s="17" t="s">
        <v>43</v>
      </c>
      <c r="T11" s="17" t="n">
        <v>38.894106</v>
      </c>
      <c r="U11" s="17" t="n">
        <v>-107.76118</v>
      </c>
      <c r="W11" s="17" t="s">
        <v>30</v>
      </c>
      <c r="X11" s="17" t="n">
        <v>2</v>
      </c>
    </row>
    <row r="12" s="16" customFormat="true" ht="15" hidden="false" customHeight="false" outlineLevel="0" collapsed="false">
      <c r="A12" s="16" t="s">
        <v>44</v>
      </c>
      <c r="B12" s="16" t="n">
        <v>2022</v>
      </c>
      <c r="T12" s="16" t="n">
        <v>38.407562</v>
      </c>
      <c r="U12" s="16" t="n">
        <v>-108.652219</v>
      </c>
      <c r="X12" s="16" t="n">
        <v>1</v>
      </c>
    </row>
    <row r="13" s="17" customFormat="true" ht="15" hidden="false" customHeight="false" outlineLevel="0" collapsed="false">
      <c r="A13" s="17" t="s">
        <v>45</v>
      </c>
      <c r="B13" s="17" t="s">
        <v>46</v>
      </c>
      <c r="T13" s="17" t="n">
        <v>38.440317</v>
      </c>
      <c r="U13" s="17" t="n">
        <v>-108.700075</v>
      </c>
      <c r="X13" s="17" t="n">
        <v>2</v>
      </c>
    </row>
    <row r="14" s="17" customFormat="true" ht="15" hidden="false" customHeight="false" outlineLevel="0" collapsed="false">
      <c r="A14" s="17" t="s">
        <v>47</v>
      </c>
      <c r="B14" s="17" t="s">
        <v>46</v>
      </c>
      <c r="T14" s="17" t="n">
        <v>38.275184</v>
      </c>
      <c r="U14" s="17" t="n">
        <v>-108.983816</v>
      </c>
      <c r="X14" s="17" t="n">
        <v>2</v>
      </c>
    </row>
    <row r="15" s="17" customFormat="true" ht="15" hidden="false" customHeight="false" outlineLevel="0" collapsed="false">
      <c r="A15" s="17" t="s">
        <v>48</v>
      </c>
      <c r="B15" s="17" t="s">
        <v>46</v>
      </c>
      <c r="T15" s="17" t="n">
        <v>38.823564</v>
      </c>
      <c r="U15" s="17" t="n">
        <v>-108.304941</v>
      </c>
      <c r="X15" s="17" t="n">
        <v>2</v>
      </c>
    </row>
    <row r="16" s="16" customFormat="true" ht="15" hidden="false" customHeight="false" outlineLevel="0" collapsed="false">
      <c r="A16" s="16" t="s">
        <v>49</v>
      </c>
      <c r="B16" s="16" t="s">
        <v>50</v>
      </c>
      <c r="T16" s="16" t="n">
        <v>38.247484</v>
      </c>
      <c r="U16" s="16" t="n">
        <v>-108.716718</v>
      </c>
      <c r="X16" s="16" t="n">
        <v>1</v>
      </c>
    </row>
    <row r="17" s="17" customFormat="true" ht="13.8" hidden="false" customHeight="false" outlineLevel="0" collapsed="false">
      <c r="A17" s="17" t="s">
        <v>51</v>
      </c>
      <c r="B17" s="17" t="s">
        <v>50</v>
      </c>
      <c r="T17" s="17" t="n">
        <v>38.526401</v>
      </c>
      <c r="U17" s="17" t="n">
        <v>-107.841974</v>
      </c>
      <c r="X17" s="17" t="n">
        <v>2</v>
      </c>
    </row>
    <row r="18" s="17" customFormat="true" ht="13.8" hidden="false" customHeight="false" outlineLevel="0" collapsed="false">
      <c r="A18" s="17" t="s">
        <v>52</v>
      </c>
      <c r="B18" s="17" t="s">
        <v>53</v>
      </c>
      <c r="T18" s="17" t="n">
        <v>38.695429</v>
      </c>
      <c r="U18" s="17" t="n">
        <v>-108.457755</v>
      </c>
      <c r="X18" s="17" t="n">
        <v>2</v>
      </c>
    </row>
    <row r="19" s="17" customFormat="true" ht="13.8" hidden="false" customHeight="false" outlineLevel="0" collapsed="false">
      <c r="A19" s="17" t="s">
        <v>54</v>
      </c>
      <c r="B19" s="17" t="s">
        <v>53</v>
      </c>
      <c r="T19" s="17" t="n">
        <v>38.682319</v>
      </c>
      <c r="U19" s="19" t="n">
        <v>-108.320024</v>
      </c>
      <c r="X19" s="17" t="n">
        <v>2</v>
      </c>
    </row>
    <row r="20" s="17" customFormat="true" ht="13.8" hidden="false" customHeight="false" outlineLevel="0" collapsed="false">
      <c r="A20" s="17" t="s">
        <v>55</v>
      </c>
      <c r="B20" s="17" t="s">
        <v>53</v>
      </c>
      <c r="T20" s="17" t="n">
        <v>38.401541</v>
      </c>
      <c r="U20" s="17" t="n">
        <v>-108.92495</v>
      </c>
      <c r="X20" s="17" t="n">
        <v>2</v>
      </c>
    </row>
    <row r="21" s="17" customFormat="true" ht="13.8" hidden="false" customHeight="false" outlineLevel="0" collapsed="false">
      <c r="A21" s="17" t="s">
        <v>56</v>
      </c>
      <c r="B21" s="17" t="s">
        <v>29</v>
      </c>
      <c r="T21" s="17" t="n">
        <v>38.556978</v>
      </c>
      <c r="U21" s="17" t="n">
        <v>-107.839792</v>
      </c>
      <c r="X21" s="17" t="n">
        <v>2</v>
      </c>
    </row>
    <row r="22" s="17" customFormat="true" ht="13.8" hidden="false" customHeight="false" outlineLevel="0" collapsed="false">
      <c r="A22" s="17" t="s">
        <v>57</v>
      </c>
      <c r="B22" s="17" t="s">
        <v>29</v>
      </c>
      <c r="T22" s="17" t="n">
        <v>38.66486</v>
      </c>
      <c r="U22" s="17" t="n">
        <v>-108.372369</v>
      </c>
      <c r="X22" s="17" t="n">
        <v>2</v>
      </c>
    </row>
    <row r="23" s="17" customFormat="true" ht="13.8" hidden="false" customHeight="false" outlineLevel="0" collapsed="false">
      <c r="A23" s="17" t="s">
        <v>58</v>
      </c>
      <c r="B23" s="17" t="s">
        <v>29</v>
      </c>
      <c r="T23" s="17" t="n">
        <v>38.294985</v>
      </c>
      <c r="U23" s="17" t="n">
        <v>-108.909085</v>
      </c>
      <c r="X23" s="17" t="n">
        <v>2</v>
      </c>
    </row>
    <row r="24" s="17" customFormat="true" ht="13.8" hidden="false" customHeight="false" outlineLevel="0" collapsed="false">
      <c r="A24" s="17" t="s">
        <v>59</v>
      </c>
      <c r="B24" s="17" t="s">
        <v>60</v>
      </c>
      <c r="T24" s="17" t="n">
        <v>38.409131</v>
      </c>
      <c r="U24" s="17" t="n">
        <v>-108.846424</v>
      </c>
      <c r="X24" s="17" t="n">
        <v>2</v>
      </c>
    </row>
    <row r="25" s="17" customFormat="true" ht="13.8" hidden="false" customHeight="false" outlineLevel="0" collapsed="false">
      <c r="A25" s="17" t="s">
        <v>61</v>
      </c>
      <c r="B25" s="17" t="s">
        <v>60</v>
      </c>
      <c r="T25" s="17" t="n">
        <v>38.44739</v>
      </c>
      <c r="U25" s="17" t="n">
        <v>-107.775565</v>
      </c>
      <c r="X25" s="17" t="n">
        <v>2</v>
      </c>
    </row>
    <row r="26" s="16" customFormat="true" ht="13.8" hidden="false" customHeight="false" outlineLevel="0" collapsed="false">
      <c r="A26" s="16" t="s">
        <v>62</v>
      </c>
      <c r="B26" s="16" t="n">
        <v>2022</v>
      </c>
      <c r="T26" s="16" t="n">
        <v>38.881562</v>
      </c>
      <c r="U26" s="16" t="n">
        <v>-107.684102</v>
      </c>
      <c r="X26" s="16" t="n">
        <v>1</v>
      </c>
    </row>
    <row r="27" s="16" customFormat="true" ht="13.8" hidden="false" customHeight="false" outlineLevel="0" collapsed="false">
      <c r="A27" s="16" t="s">
        <v>63</v>
      </c>
      <c r="B27" s="16" t="s">
        <v>64</v>
      </c>
      <c r="T27" s="16" t="n">
        <v>38.594999</v>
      </c>
      <c r="U27" s="16" t="n">
        <v>-108.326579</v>
      </c>
      <c r="X27" s="16" t="n">
        <v>1</v>
      </c>
    </row>
    <row r="28" s="16" customFormat="true" ht="13.8" hidden="false" customHeight="false" outlineLevel="0" collapsed="false">
      <c r="A28" s="16" t="s">
        <v>65</v>
      </c>
      <c r="B28" s="16" t="s">
        <v>66</v>
      </c>
      <c r="T28" s="16" t="n">
        <v>38.27956</v>
      </c>
      <c r="U28" s="16" t="n">
        <v>-107.729931</v>
      </c>
      <c r="X28" s="16" t="n">
        <v>1</v>
      </c>
    </row>
    <row r="29" s="16" customFormat="true" ht="13.8" hidden="false" customHeight="false" outlineLevel="0" collapsed="false">
      <c r="A29" s="20" t="s">
        <v>67</v>
      </c>
      <c r="B29" s="20" t="s">
        <v>66</v>
      </c>
      <c r="T29" s="20" t="n">
        <v>38.380095</v>
      </c>
      <c r="U29" s="20" t="n">
        <v>-108.821902</v>
      </c>
      <c r="X29" s="16" t="n">
        <v>1</v>
      </c>
    </row>
    <row r="30" s="16" customFormat="true" ht="13.8" hidden="false" customHeight="false" outlineLevel="0" collapsed="false">
      <c r="A30" s="20" t="s">
        <v>68</v>
      </c>
      <c r="B30" s="20" t="s">
        <v>66</v>
      </c>
      <c r="T30" s="16" t="n">
        <v>38.216196</v>
      </c>
      <c r="U30" s="16" t="n">
        <v>-108.843548</v>
      </c>
      <c r="X30" s="16" t="n">
        <v>1</v>
      </c>
    </row>
    <row r="31" s="17" customFormat="true" ht="13.8" hidden="false" customHeight="false" outlineLevel="0" collapsed="false">
      <c r="A31" s="21" t="s">
        <v>69</v>
      </c>
      <c r="B31" s="21" t="s">
        <v>70</v>
      </c>
      <c r="T31" s="17" t="n">
        <v>38.562017</v>
      </c>
      <c r="U31" s="17" t="n">
        <v>-108.255481</v>
      </c>
      <c r="X31" s="17" t="n">
        <v>2</v>
      </c>
    </row>
    <row r="32" s="17" customFormat="true" ht="13.8" hidden="false" customHeight="false" outlineLevel="0" collapsed="false">
      <c r="A32" s="21" t="s">
        <v>71</v>
      </c>
      <c r="B32" s="21" t="s">
        <v>70</v>
      </c>
      <c r="T32" s="17" t="n">
        <v>38.890193</v>
      </c>
      <c r="U32" s="17" t="n">
        <v>-107.830671</v>
      </c>
      <c r="X32" s="17" t="n">
        <v>2</v>
      </c>
    </row>
    <row r="33" s="17" customFormat="true" ht="15" hidden="false" customHeight="false" outlineLevel="0" collapsed="false">
      <c r="A33" s="17" t="s">
        <v>72</v>
      </c>
      <c r="B33" s="21" t="s">
        <v>70</v>
      </c>
      <c r="T33" s="17" t="n">
        <v>38.407282</v>
      </c>
      <c r="U33" s="17" t="n">
        <v>-108.948949</v>
      </c>
      <c r="X33" s="17" t="n">
        <v>2</v>
      </c>
    </row>
    <row r="34" s="17" customFormat="true" ht="15" hidden="false" customHeight="false" outlineLevel="0" collapsed="false">
      <c r="A34" s="17" t="s">
        <v>73</v>
      </c>
      <c r="B34" s="17" t="s">
        <v>74</v>
      </c>
      <c r="T34" s="17" t="n">
        <v>38.439375</v>
      </c>
      <c r="U34" s="17" t="n">
        <v>-108.691779</v>
      </c>
      <c r="X34" s="17" t="n">
        <v>2</v>
      </c>
    </row>
    <row r="35" s="17" customFormat="true" ht="15" hidden="false" customHeight="false" outlineLevel="0" collapsed="false">
      <c r="A35" s="17" t="s">
        <v>75</v>
      </c>
      <c r="B35" s="17" t="s">
        <v>74</v>
      </c>
      <c r="T35" s="17" t="n">
        <v>38.683439</v>
      </c>
      <c r="U35" s="17" t="n">
        <v>-108.291681</v>
      </c>
      <c r="X35" s="17" t="n">
        <v>2</v>
      </c>
    </row>
    <row r="36" s="17" customFormat="true" ht="15" hidden="false" customHeight="false" outlineLevel="0" collapsed="false">
      <c r="A36" s="17" t="s">
        <v>76</v>
      </c>
      <c r="B36" s="17" t="s">
        <v>74</v>
      </c>
      <c r="T36" s="17" t="n">
        <v>38.422991</v>
      </c>
      <c r="U36" s="17" t="n">
        <v>-108.005397</v>
      </c>
      <c r="X36" s="17" t="n">
        <v>2</v>
      </c>
    </row>
    <row r="37" s="17" customFormat="true" ht="15" hidden="false" customHeight="false" outlineLevel="0" collapsed="false">
      <c r="A37" s="17" t="s">
        <v>77</v>
      </c>
      <c r="B37" s="17" t="s">
        <v>78</v>
      </c>
      <c r="T37" s="17" t="n">
        <v>38.239586</v>
      </c>
      <c r="U37" s="17" t="n">
        <v>-108.679437</v>
      </c>
      <c r="X37" s="17" t="n">
        <v>2</v>
      </c>
    </row>
    <row r="38" s="17" customFormat="true" ht="15" hidden="false" customHeight="false" outlineLevel="0" collapsed="false">
      <c r="A38" s="17" t="s">
        <v>79</v>
      </c>
      <c r="B38" s="17" t="s">
        <v>78</v>
      </c>
      <c r="T38" s="17" t="n">
        <v>38.107853</v>
      </c>
      <c r="U38" s="17" t="n">
        <v>-108.331351</v>
      </c>
      <c r="X38" s="17" t="n">
        <v>2</v>
      </c>
    </row>
    <row r="39" s="17" customFormat="true" ht="15" hidden="false" customHeight="false" outlineLevel="0" collapsed="false">
      <c r="A39" s="17" t="s">
        <v>80</v>
      </c>
      <c r="B39" s="17" t="s">
        <v>78</v>
      </c>
      <c r="T39" s="17" t="n">
        <v>38.350063</v>
      </c>
      <c r="U39" s="17" t="n">
        <v>-109.009443</v>
      </c>
      <c r="X39" s="17" t="n">
        <v>2</v>
      </c>
    </row>
    <row r="40" s="16" customFormat="true" ht="15" hidden="false" customHeight="false" outlineLevel="0" collapsed="false">
      <c r="A40" s="20" t="s">
        <v>81</v>
      </c>
      <c r="B40" s="20" t="s">
        <v>64</v>
      </c>
      <c r="C40" s="20"/>
      <c r="T40" s="22" t="n">
        <v>38.479305</v>
      </c>
      <c r="U40" s="22" t="n">
        <v>-108.14641</v>
      </c>
      <c r="X40" s="16" t="n">
        <v>1</v>
      </c>
    </row>
    <row r="41" s="17" customFormat="true" ht="15" hidden="false" customHeight="false" outlineLevel="0" collapsed="false">
      <c r="A41" s="21" t="s">
        <v>82</v>
      </c>
      <c r="B41" s="21" t="s">
        <v>64</v>
      </c>
      <c r="C41" s="21"/>
      <c r="T41" s="17" t="n">
        <v>38.902257</v>
      </c>
      <c r="U41" s="17" t="n">
        <v>-108.042896</v>
      </c>
      <c r="X41" s="17" t="n">
        <v>2</v>
      </c>
    </row>
    <row r="42" s="17" customFormat="true" ht="15" hidden="false" customHeight="false" outlineLevel="0" collapsed="false">
      <c r="A42" s="21" t="s">
        <v>83</v>
      </c>
      <c r="B42" s="21" t="s">
        <v>66</v>
      </c>
      <c r="C42" s="21"/>
      <c r="T42" s="17" t="n">
        <v>38.046647</v>
      </c>
      <c r="U42" s="17" t="n">
        <v>-108.098681</v>
      </c>
      <c r="X42" s="17" t="n">
        <v>2</v>
      </c>
    </row>
    <row r="43" s="17" customFormat="true" ht="15" hidden="false" customHeight="false" outlineLevel="0" collapsed="false">
      <c r="A43" s="21" t="s">
        <v>84</v>
      </c>
      <c r="B43" s="21" t="s">
        <v>66</v>
      </c>
      <c r="C43" s="21"/>
      <c r="T43" s="17" t="n">
        <v>38.857399</v>
      </c>
      <c r="U43" s="17" t="n">
        <v>-108.124899</v>
      </c>
      <c r="X43" s="17" t="n">
        <v>2</v>
      </c>
    </row>
    <row r="44" s="16" customFormat="true" ht="15" hidden="false" customHeight="false" outlineLevel="0" collapsed="false">
      <c r="A44" s="20" t="s">
        <v>85</v>
      </c>
      <c r="B44" s="16" t="n">
        <v>2022</v>
      </c>
      <c r="T44" s="16" t="n">
        <v>38.769987</v>
      </c>
      <c r="U44" s="16" t="n">
        <v>-107.899579</v>
      </c>
      <c r="X44" s="16" t="n">
        <v>1</v>
      </c>
    </row>
    <row r="45" s="16" customFormat="true" ht="15" hidden="false" customHeight="false" outlineLevel="0" collapsed="false">
      <c r="A45" s="20" t="s">
        <v>86</v>
      </c>
      <c r="B45" s="20" t="s">
        <v>66</v>
      </c>
      <c r="C45" s="17"/>
      <c r="T45" s="16" t="n">
        <v>38.180379</v>
      </c>
      <c r="U45" s="16" t="n">
        <v>-108.468048</v>
      </c>
      <c r="X45" s="16" t="n">
        <v>1</v>
      </c>
    </row>
    <row r="46" s="16" customFormat="true" ht="15" hidden="false" customHeight="false" outlineLevel="0" collapsed="false">
      <c r="A46" s="20" t="s">
        <v>87</v>
      </c>
      <c r="B46" s="20" t="s">
        <v>66</v>
      </c>
      <c r="T46" s="16" t="n">
        <v>38.507712</v>
      </c>
      <c r="U46" s="16" t="n">
        <v>-107.807742</v>
      </c>
      <c r="X46" s="16" t="n">
        <v>1</v>
      </c>
    </row>
    <row r="47" s="17" customFormat="true" ht="15" hidden="false" customHeight="false" outlineLevel="0" collapsed="false">
      <c r="A47" s="21" t="s">
        <v>88</v>
      </c>
      <c r="B47" s="21" t="s">
        <v>66</v>
      </c>
      <c r="T47" s="17" t="n">
        <v>38.40912</v>
      </c>
      <c r="U47" s="17" t="n">
        <v>-108.818368</v>
      </c>
      <c r="X47" s="17" t="n">
        <v>2</v>
      </c>
    </row>
    <row r="48" s="17" customFormat="true" ht="15" hidden="false" customHeight="false" outlineLevel="0" collapsed="false">
      <c r="A48" s="21" t="s">
        <v>89</v>
      </c>
      <c r="B48" s="21" t="s">
        <v>70</v>
      </c>
      <c r="T48" s="17" t="n">
        <v>38.522557</v>
      </c>
      <c r="U48" s="17" t="n">
        <v>-108.094009</v>
      </c>
      <c r="X48" s="17" t="n">
        <v>2</v>
      </c>
    </row>
    <row r="49" s="17" customFormat="true" ht="15" hidden="false" customHeight="false" outlineLevel="0" collapsed="false">
      <c r="A49" s="21" t="s">
        <v>90</v>
      </c>
      <c r="B49" s="21" t="s">
        <v>70</v>
      </c>
      <c r="T49" s="17" t="n">
        <v>38.239491</v>
      </c>
      <c r="U49" s="17" t="n">
        <v>-108.941801</v>
      </c>
      <c r="X49" s="17" t="n">
        <v>2</v>
      </c>
    </row>
    <row r="50" s="17" customFormat="true" ht="15" hidden="false" customHeight="false" outlineLevel="0" collapsed="false">
      <c r="A50" s="21" t="s">
        <v>91</v>
      </c>
      <c r="B50" s="21" t="s">
        <v>70</v>
      </c>
      <c r="T50" s="17" t="n">
        <v>38.518105</v>
      </c>
      <c r="U50" s="17" t="n">
        <v>-108.058674</v>
      </c>
      <c r="X50" s="17" t="n">
        <v>2</v>
      </c>
    </row>
    <row r="51" s="16" customFormat="true" ht="15" hidden="false" customHeight="false" outlineLevel="0" collapsed="false">
      <c r="A51" s="20" t="s">
        <v>92</v>
      </c>
      <c r="B51" s="16" t="n">
        <v>2022</v>
      </c>
      <c r="T51" s="16" t="n">
        <v>38.887456</v>
      </c>
      <c r="U51" s="16" t="n">
        <v>-108.044479</v>
      </c>
      <c r="X51" s="16" t="n">
        <v>1</v>
      </c>
    </row>
    <row r="52" s="16" customFormat="true" ht="15" hidden="false" customHeight="false" outlineLevel="0" collapsed="false">
      <c r="A52" s="20" t="s">
        <v>93</v>
      </c>
      <c r="B52" s="16" t="n">
        <v>2022</v>
      </c>
      <c r="T52" s="16" t="n">
        <v>38.426537</v>
      </c>
      <c r="U52" s="16" t="n">
        <v>-108.911005</v>
      </c>
      <c r="X52" s="16" t="n">
        <v>1</v>
      </c>
    </row>
    <row r="53" s="16" customFormat="true" ht="15" hidden="false" customHeight="false" outlineLevel="0" collapsed="false">
      <c r="A53" s="20" t="s">
        <v>94</v>
      </c>
      <c r="B53" s="16" t="n">
        <v>2022</v>
      </c>
      <c r="T53" s="16" t="n">
        <v>38.269868</v>
      </c>
      <c r="U53" s="16" t="n">
        <v>-108.613894</v>
      </c>
      <c r="X53" s="16" t="n">
        <v>1</v>
      </c>
    </row>
    <row r="54" s="16" customFormat="true" ht="15" hidden="false" customHeight="false" outlineLevel="0" collapsed="false">
      <c r="A54" s="20" t="s">
        <v>95</v>
      </c>
      <c r="B54" s="16" t="n">
        <v>2022</v>
      </c>
      <c r="T54" s="16" t="n">
        <v>38.57352</v>
      </c>
      <c r="U54" s="16" t="n">
        <v>-107.843053</v>
      </c>
      <c r="X54" s="16" t="n">
        <v>1</v>
      </c>
    </row>
    <row r="55" s="16" customFormat="true" ht="15" hidden="false" customHeight="false" outlineLevel="0" collapsed="false">
      <c r="A55" s="20" t="s">
        <v>96</v>
      </c>
      <c r="B55" s="16" t="n">
        <v>2022</v>
      </c>
      <c r="T55" s="16" t="n">
        <v>38.629781</v>
      </c>
      <c r="U55" s="16" t="n">
        <v>-107.725248</v>
      </c>
      <c r="X55" s="16" t="n">
        <v>1</v>
      </c>
    </row>
    <row r="56" s="16" customFormat="true" ht="15" hidden="false" customHeight="false" outlineLevel="0" collapsed="false">
      <c r="A56" s="20" t="s">
        <v>97</v>
      </c>
      <c r="B56" s="16" t="n">
        <v>2022</v>
      </c>
      <c r="T56" s="16" t="n">
        <v>38.242067</v>
      </c>
      <c r="U56" s="16" t="n">
        <v>-108.849115</v>
      </c>
      <c r="X56" s="16" t="n">
        <v>1</v>
      </c>
    </row>
    <row r="57" s="16" customFormat="true" ht="15" hidden="false" customHeight="false" outlineLevel="0" collapsed="false">
      <c r="A57" s="20" t="s">
        <v>98</v>
      </c>
      <c r="B57" s="16" t="n">
        <v>2022</v>
      </c>
      <c r="T57" s="16" t="n">
        <v>38.283072</v>
      </c>
      <c r="U57" s="16" t="n">
        <v>-108.410944</v>
      </c>
      <c r="X57" s="16" t="n">
        <v>1</v>
      </c>
    </row>
    <row r="58" s="16" customFormat="true" ht="15" hidden="false" customHeight="false" outlineLevel="0" collapsed="false">
      <c r="A58" s="20" t="s">
        <v>99</v>
      </c>
      <c r="B58" s="16" t="s">
        <v>66</v>
      </c>
      <c r="T58" s="16" t="n">
        <v>38.436191</v>
      </c>
      <c r="U58" s="16" t="n">
        <v>-108.032972</v>
      </c>
      <c r="X58" s="16" t="n">
        <v>1</v>
      </c>
    </row>
    <row r="59" s="16" customFormat="true" ht="15" hidden="false" customHeight="false" outlineLevel="0" collapsed="false">
      <c r="A59" s="20" t="s">
        <v>100</v>
      </c>
      <c r="B59" s="16" t="s">
        <v>66</v>
      </c>
      <c r="T59" s="16" t="n">
        <v>38.559432</v>
      </c>
      <c r="U59" s="16" t="n">
        <v>-108.176968</v>
      </c>
      <c r="X59" s="16" t="n">
        <v>1</v>
      </c>
    </row>
    <row r="60" s="16" customFormat="true" ht="15" hidden="false" customHeight="false" outlineLevel="0" collapsed="false">
      <c r="A60" s="20" t="s">
        <v>101</v>
      </c>
      <c r="B60" s="16" t="s">
        <v>66</v>
      </c>
      <c r="T60" s="16" t="n">
        <v>38.294466</v>
      </c>
      <c r="U60" s="16" t="n">
        <v>-108.839536</v>
      </c>
      <c r="X60" s="16" t="n">
        <v>1</v>
      </c>
    </row>
    <row r="61" s="16" customFormat="true" ht="15" hidden="false" customHeight="false" outlineLevel="0" collapsed="false">
      <c r="A61" s="20" t="s">
        <v>102</v>
      </c>
      <c r="B61" s="16" t="s">
        <v>66</v>
      </c>
      <c r="T61" s="16" t="n">
        <v>38.178208</v>
      </c>
      <c r="U61" s="16" t="n">
        <v>-108.587029</v>
      </c>
      <c r="X61" s="16" t="n">
        <v>1</v>
      </c>
    </row>
    <row r="62" s="16" customFormat="true" ht="15" hidden="false" customHeight="false" outlineLevel="0" collapsed="false">
      <c r="A62" s="20" t="s">
        <v>103</v>
      </c>
      <c r="B62" s="16" t="s">
        <v>70</v>
      </c>
      <c r="T62" s="16" t="n">
        <v>38.387704</v>
      </c>
      <c r="U62" s="16" t="n">
        <v>-108.019717</v>
      </c>
      <c r="X62" s="16" t="n">
        <v>1</v>
      </c>
    </row>
    <row r="63" s="16" customFormat="true" ht="15" hidden="false" customHeight="false" outlineLevel="0" collapsed="false">
      <c r="A63" s="20" t="s">
        <v>104</v>
      </c>
      <c r="B63" s="16" t="s">
        <v>70</v>
      </c>
      <c r="T63" s="16" t="n">
        <v>38.863507</v>
      </c>
      <c r="U63" s="16" t="n">
        <v>-108.260846</v>
      </c>
      <c r="X63" s="16" t="n">
        <v>1</v>
      </c>
    </row>
    <row r="64" s="16" customFormat="true" ht="15" hidden="false" customHeight="false" outlineLevel="0" collapsed="false">
      <c r="A64" s="20" t="s">
        <v>105</v>
      </c>
      <c r="B64" s="16" t="s">
        <v>70</v>
      </c>
      <c r="T64" s="16" t="n">
        <v>38.434416</v>
      </c>
      <c r="U64" s="16" t="n">
        <v>-108.798366</v>
      </c>
      <c r="X64" s="16" t="n">
        <v>1</v>
      </c>
    </row>
    <row r="65" s="16" customFormat="true" ht="15" hidden="false" customHeight="false" outlineLevel="0" collapsed="false">
      <c r="A65" s="20" t="s">
        <v>106</v>
      </c>
      <c r="B65" s="16" t="s">
        <v>70</v>
      </c>
      <c r="T65" s="16" t="n">
        <v>38.31586</v>
      </c>
      <c r="U65" s="16" t="n">
        <v>-108.438279</v>
      </c>
      <c r="X65" s="16" t="n">
        <v>1</v>
      </c>
    </row>
    <row r="66" s="16" customFormat="true" ht="15" hidden="false" customHeight="false" outlineLevel="0" collapsed="false">
      <c r="A66" s="20" t="s">
        <v>107</v>
      </c>
      <c r="B66" s="16" t="s">
        <v>74</v>
      </c>
      <c r="T66" s="16" t="n">
        <v>38.475573</v>
      </c>
      <c r="U66" s="16" t="n">
        <v>-108.125509</v>
      </c>
      <c r="X66" s="16" t="n">
        <v>1</v>
      </c>
    </row>
    <row r="67" s="16" customFormat="true" ht="15" hidden="false" customHeight="false" outlineLevel="0" collapsed="false">
      <c r="A67" s="20" t="s">
        <v>108</v>
      </c>
      <c r="B67" s="16" t="s">
        <v>74</v>
      </c>
      <c r="T67" s="16" t="n">
        <v>38.927375</v>
      </c>
      <c r="U67" s="16" t="n">
        <v>-107.665132</v>
      </c>
      <c r="X67" s="16" t="n">
        <v>1</v>
      </c>
    </row>
    <row r="68" s="16" customFormat="true" ht="15" hidden="false" customHeight="false" outlineLevel="0" collapsed="false">
      <c r="A68" s="20" t="s">
        <v>109</v>
      </c>
      <c r="B68" s="16" t="s">
        <v>74</v>
      </c>
      <c r="T68" s="16" t="n">
        <v>38.560152</v>
      </c>
      <c r="U68" s="16" t="n">
        <v>-108.287627</v>
      </c>
      <c r="X68" s="16" t="n">
        <v>1</v>
      </c>
    </row>
    <row r="69" s="17" customFormat="true" ht="15" hidden="false" customHeight="false" outlineLevel="0" collapsed="false">
      <c r="A69" s="21" t="s">
        <v>110</v>
      </c>
      <c r="B69" s="17" t="s">
        <v>74</v>
      </c>
      <c r="T69" s="17" t="n">
        <v>38.456526</v>
      </c>
      <c r="U69" s="17" t="n">
        <v>-108.681069</v>
      </c>
      <c r="X69" s="17" t="n">
        <v>2</v>
      </c>
    </row>
    <row r="70" s="17" customFormat="true" ht="15" hidden="false" customHeight="false" outlineLevel="0" collapsed="false">
      <c r="A70" s="21" t="s">
        <v>111</v>
      </c>
      <c r="B70" s="17" t="s">
        <v>78</v>
      </c>
      <c r="T70" s="17" t="n">
        <v>38.927641</v>
      </c>
      <c r="U70" s="17" t="n">
        <v>-107.492533</v>
      </c>
      <c r="X70" s="17" t="n">
        <v>2</v>
      </c>
    </row>
    <row r="71" s="17" customFormat="true" ht="15" hidden="false" customHeight="false" outlineLevel="0" collapsed="false">
      <c r="A71" s="21" t="s">
        <v>112</v>
      </c>
      <c r="B71" s="17" t="s">
        <v>78</v>
      </c>
      <c r="T71" s="17" t="n">
        <v>38.924354</v>
      </c>
      <c r="U71" s="17" t="n">
        <v>-107.87746</v>
      </c>
      <c r="X71" s="17" t="n">
        <v>2</v>
      </c>
    </row>
    <row r="72" s="17" customFormat="true" ht="15" hidden="false" customHeight="false" outlineLevel="0" collapsed="false">
      <c r="A72" s="21" t="s">
        <v>113</v>
      </c>
      <c r="B72" s="17" t="s">
        <v>78</v>
      </c>
      <c r="T72" s="17" t="n">
        <v>38.267168</v>
      </c>
      <c r="U72" s="17" t="n">
        <v>-108.746507</v>
      </c>
      <c r="X72" s="17" t="n">
        <v>2</v>
      </c>
    </row>
    <row r="73" s="17" customFormat="true" ht="15" hidden="false" customHeight="false" outlineLevel="0" collapsed="false">
      <c r="A73" s="21" t="s">
        <v>114</v>
      </c>
      <c r="B73" s="17" t="s">
        <v>78</v>
      </c>
      <c r="T73" s="17" t="n">
        <v>38.100348</v>
      </c>
      <c r="U73" s="17" t="n">
        <v>-108.442432</v>
      </c>
      <c r="X73" s="17" t="n">
        <v>2</v>
      </c>
    </row>
    <row r="74" s="16" customFormat="true" ht="15" hidden="false" customHeight="false" outlineLevel="0" collapsed="false">
      <c r="A74" s="20" t="s">
        <v>115</v>
      </c>
      <c r="B74" s="16" t="n">
        <v>2022</v>
      </c>
      <c r="T74" s="16" t="n">
        <v>38.51496</v>
      </c>
      <c r="U74" s="16" t="n">
        <v>-107.833458</v>
      </c>
      <c r="X74" s="16" t="n">
        <v>1</v>
      </c>
    </row>
    <row r="75" s="16" customFormat="true" ht="15" hidden="false" customHeight="false" outlineLevel="0" collapsed="false">
      <c r="A75" s="20" t="s">
        <v>116</v>
      </c>
      <c r="B75" s="16" t="n">
        <v>2022</v>
      </c>
      <c r="T75" s="16" t="n">
        <v>38.436633</v>
      </c>
      <c r="U75" s="16" t="n">
        <v>-108.688675</v>
      </c>
      <c r="X75" s="16" t="n">
        <v>1</v>
      </c>
    </row>
    <row r="76" s="16" customFormat="true" ht="15" hidden="false" customHeight="false" outlineLevel="0" collapsed="false">
      <c r="A76" s="20" t="s">
        <v>117</v>
      </c>
      <c r="B76" s="16" t="n">
        <v>2022</v>
      </c>
      <c r="T76" s="16" t="n">
        <v>38.729151</v>
      </c>
      <c r="U76" s="16" t="n">
        <v>-107.83741</v>
      </c>
      <c r="X76" s="16" t="n">
        <v>1</v>
      </c>
    </row>
    <row r="77" s="16" customFormat="true" ht="15" hidden="false" customHeight="false" outlineLevel="0" collapsed="false">
      <c r="A77" s="20" t="s">
        <v>118</v>
      </c>
      <c r="B77" s="16" t="n">
        <v>2022</v>
      </c>
      <c r="T77" s="16" t="n">
        <v>38.791271</v>
      </c>
      <c r="U77" s="16" t="n">
        <v>-108.340761</v>
      </c>
      <c r="X77" s="16" t="n">
        <v>1</v>
      </c>
    </row>
    <row r="78" s="16" customFormat="true" ht="15" hidden="false" customHeight="false" outlineLevel="0" collapsed="false">
      <c r="A78" s="20" t="s">
        <v>119</v>
      </c>
      <c r="B78" s="16" t="s">
        <v>66</v>
      </c>
      <c r="T78" s="16" t="n">
        <v>38.799809</v>
      </c>
      <c r="U78" s="16" t="n">
        <v>-108.053323</v>
      </c>
      <c r="X78" s="16" t="n">
        <v>1</v>
      </c>
    </row>
    <row r="79" s="16" customFormat="true" ht="15" hidden="false" customHeight="false" outlineLevel="0" collapsed="false">
      <c r="A79" s="20" t="s">
        <v>120</v>
      </c>
      <c r="B79" s="16" t="s">
        <v>66</v>
      </c>
      <c r="T79" s="16" t="n">
        <v>38.652986</v>
      </c>
      <c r="U79" s="16" t="n">
        <v>-108.16855</v>
      </c>
      <c r="X79" s="16" t="n">
        <v>1</v>
      </c>
    </row>
    <row r="80" s="16" customFormat="true" ht="15" hidden="false" customHeight="false" outlineLevel="0" collapsed="false">
      <c r="A80" s="20" t="s">
        <v>121</v>
      </c>
      <c r="B80" s="16" t="s">
        <v>66</v>
      </c>
      <c r="T80" s="16" t="n">
        <v>38.341638</v>
      </c>
      <c r="U80" s="16" t="n">
        <v>-108.849567</v>
      </c>
      <c r="X80" s="16" t="n">
        <v>1</v>
      </c>
    </row>
    <row r="81" s="16" customFormat="true" ht="15" hidden="false" customHeight="false" outlineLevel="0" collapsed="false">
      <c r="A81" s="20" t="s">
        <v>122</v>
      </c>
      <c r="B81" s="16" t="s">
        <v>70</v>
      </c>
      <c r="T81" s="16" t="n">
        <v>38.599736</v>
      </c>
      <c r="U81" s="16" t="n">
        <v>-107.881637</v>
      </c>
      <c r="X81" s="16" t="n">
        <v>1</v>
      </c>
    </row>
    <row r="82" s="16" customFormat="true" ht="15" hidden="false" customHeight="false" outlineLevel="0" collapsed="false">
      <c r="A82" s="20" t="s">
        <v>123</v>
      </c>
      <c r="B82" s="16" t="s">
        <v>70</v>
      </c>
      <c r="T82" s="16" t="n">
        <v>38.271388</v>
      </c>
      <c r="U82" s="16" t="n">
        <v>-108.653142</v>
      </c>
      <c r="X82" s="16" t="n">
        <v>1</v>
      </c>
    </row>
    <row r="83" s="16" customFormat="true" ht="15" hidden="false" customHeight="false" outlineLevel="0" collapsed="false">
      <c r="A83" s="20" t="s">
        <v>124</v>
      </c>
      <c r="B83" s="16" t="s">
        <v>70</v>
      </c>
      <c r="T83" s="16" t="n">
        <v>38.547525</v>
      </c>
      <c r="U83" s="16" t="n">
        <v>-107.846415</v>
      </c>
      <c r="X83" s="16" t="n">
        <v>1</v>
      </c>
    </row>
    <row r="84" s="16" customFormat="true" ht="15" hidden="false" customHeight="false" outlineLevel="0" collapsed="false">
      <c r="A84" s="20" t="s">
        <v>125</v>
      </c>
      <c r="B84" s="16" t="s">
        <v>74</v>
      </c>
      <c r="T84" s="16" t="n">
        <v>38.766973</v>
      </c>
      <c r="U84" s="16" t="n">
        <v>-108.171683</v>
      </c>
      <c r="X84" s="16" t="n">
        <v>1</v>
      </c>
    </row>
    <row r="85" s="16" customFormat="true" ht="15" hidden="false" customHeight="false" outlineLevel="0" collapsed="false">
      <c r="A85" s="20" t="s">
        <v>126</v>
      </c>
      <c r="B85" s="16" t="s">
        <v>74</v>
      </c>
      <c r="T85" s="16" t="n">
        <v>38.796504</v>
      </c>
      <c r="U85" s="16" t="n">
        <v>-107.853154</v>
      </c>
      <c r="X85" s="16" t="n">
        <v>1</v>
      </c>
    </row>
    <row r="86" s="16" customFormat="true" ht="15" hidden="false" customHeight="false" outlineLevel="0" collapsed="false">
      <c r="A86" s="20" t="s">
        <v>127</v>
      </c>
      <c r="B86" s="16" t="s">
        <v>74</v>
      </c>
      <c r="T86" s="16" t="n">
        <v>38.792414</v>
      </c>
      <c r="U86" s="16" t="n">
        <v>-108.153736</v>
      </c>
      <c r="X86" s="16" t="n">
        <v>1</v>
      </c>
    </row>
    <row r="87" s="16" customFormat="true" ht="15" hidden="false" customHeight="false" outlineLevel="0" collapsed="false">
      <c r="A87" s="20" t="s">
        <v>128</v>
      </c>
      <c r="B87" s="16" t="s">
        <v>78</v>
      </c>
      <c r="T87" s="16" t="n">
        <v>38.693348</v>
      </c>
      <c r="U87" s="16" t="n">
        <v>-108.199613</v>
      </c>
      <c r="X87" s="16" t="n">
        <v>1</v>
      </c>
    </row>
    <row r="88" s="16" customFormat="true" ht="15" hidden="false" customHeight="false" outlineLevel="0" collapsed="false">
      <c r="A88" s="20" t="s">
        <v>129</v>
      </c>
      <c r="B88" s="16" t="s">
        <v>78</v>
      </c>
      <c r="T88" s="16" t="n">
        <v>38.796033</v>
      </c>
      <c r="U88" s="16" t="n">
        <v>-108.028767</v>
      </c>
      <c r="X88" s="16" t="n">
        <v>1</v>
      </c>
    </row>
    <row r="89" s="16" customFormat="true" ht="15" hidden="false" customHeight="false" outlineLevel="0" collapsed="false">
      <c r="A89" s="20" t="s">
        <v>130</v>
      </c>
      <c r="B89" s="16" t="s">
        <v>78</v>
      </c>
      <c r="T89" s="16" t="n">
        <v>38.742949</v>
      </c>
      <c r="U89" s="16" t="n">
        <v>-107.914476</v>
      </c>
      <c r="X89" s="16" t="n">
        <v>1</v>
      </c>
    </row>
    <row r="90" s="16" customFormat="true" ht="15" hidden="false" customHeight="false" outlineLevel="0" collapsed="false">
      <c r="A90" s="20" t="s">
        <v>131</v>
      </c>
      <c r="B90" s="16" t="s">
        <v>78</v>
      </c>
      <c r="T90" s="16" t="n">
        <v>38.794695</v>
      </c>
      <c r="U90" s="16" t="n">
        <v>-108.084693</v>
      </c>
      <c r="X90" s="16" t="n">
        <v>1</v>
      </c>
    </row>
    <row r="91" s="17" customFormat="true" ht="13.8" hidden="false" customHeight="false" outlineLevel="0" collapsed="false">
      <c r="A91" s="21" t="s">
        <v>132</v>
      </c>
      <c r="B91" s="17" t="s">
        <v>78</v>
      </c>
      <c r="T91" s="17" t="n">
        <v>38.395299</v>
      </c>
      <c r="U91" s="17" t="n">
        <v>-107.79379</v>
      </c>
      <c r="X91" s="17" t="n">
        <v>2</v>
      </c>
    </row>
    <row r="92" s="17" customFormat="true" ht="15" hidden="false" customHeight="false" outlineLevel="0" collapsed="false">
      <c r="A92" s="21" t="s">
        <v>133</v>
      </c>
      <c r="B92" s="17" t="s">
        <v>78</v>
      </c>
      <c r="T92" s="17" t="n">
        <v>38.547461</v>
      </c>
      <c r="U92" s="17" t="n">
        <v>-108.059011</v>
      </c>
      <c r="X92" s="17" t="n">
        <v>2</v>
      </c>
    </row>
    <row r="93" s="17" customFormat="true" ht="15" hidden="false" customHeight="false" outlineLevel="0" collapsed="false">
      <c r="A93" s="21" t="s">
        <v>134</v>
      </c>
      <c r="B93" s="17" t="s">
        <v>78</v>
      </c>
      <c r="T93" s="17" t="n">
        <v>38.795691</v>
      </c>
      <c r="U93" s="17" t="n">
        <v>-107.592002</v>
      </c>
      <c r="X93" s="17" t="n">
        <v>2</v>
      </c>
    </row>
    <row r="94" s="16" customFormat="true" ht="15" hidden="false" customHeight="false" outlineLevel="0" collapsed="false">
      <c r="A94" s="20" t="s">
        <v>135</v>
      </c>
      <c r="B94" s="16" t="n">
        <v>2022</v>
      </c>
      <c r="T94" s="16" t="n">
        <v>38.535949</v>
      </c>
      <c r="U94" s="16" t="n">
        <v>-108.339544</v>
      </c>
      <c r="X94" s="16" t="n">
        <v>1</v>
      </c>
    </row>
    <row r="95" s="16" customFormat="true" ht="15" hidden="false" customHeight="false" outlineLevel="0" collapsed="false">
      <c r="A95" s="20" t="s">
        <v>136</v>
      </c>
      <c r="B95" s="16" t="s">
        <v>64</v>
      </c>
      <c r="T95" s="16" t="n">
        <v>38.351665</v>
      </c>
      <c r="U95" s="16" t="n">
        <v>-107.898956</v>
      </c>
      <c r="X95" s="16" t="n">
        <v>1</v>
      </c>
    </row>
    <row r="96" s="16" customFormat="true" ht="15" hidden="false" customHeight="false" outlineLevel="0" collapsed="false">
      <c r="A96" s="20" t="s">
        <v>137</v>
      </c>
      <c r="B96" s="16" t="s">
        <v>64</v>
      </c>
      <c r="T96" s="16" t="n">
        <v>38.030116</v>
      </c>
      <c r="U96" s="16" t="n">
        <v>-108.064751</v>
      </c>
      <c r="X96" s="16" t="n">
        <v>1</v>
      </c>
    </row>
    <row r="97" s="16" customFormat="true" ht="15" hidden="false" customHeight="false" outlineLevel="0" collapsed="false">
      <c r="A97" s="20" t="s">
        <v>138</v>
      </c>
      <c r="B97" s="16" t="s">
        <v>64</v>
      </c>
      <c r="T97" s="16" t="n">
        <v>38.393477</v>
      </c>
      <c r="U97" s="16" t="n">
        <v>-107.728779</v>
      </c>
      <c r="X97" s="16" t="n">
        <v>1</v>
      </c>
    </row>
    <row r="98" s="16" customFormat="true" ht="15" hidden="false" customHeight="false" outlineLevel="0" collapsed="false">
      <c r="A98" s="20" t="s">
        <v>139</v>
      </c>
      <c r="B98" s="16" t="s">
        <v>66</v>
      </c>
      <c r="T98" s="16" t="n">
        <v>38.967624</v>
      </c>
      <c r="U98" s="16" t="n">
        <v>-107.838595</v>
      </c>
      <c r="X98" s="16" t="n">
        <v>1</v>
      </c>
    </row>
    <row r="99" s="17" customFormat="true" ht="15" hidden="false" customHeight="false" outlineLevel="0" collapsed="false">
      <c r="A99" s="21" t="s">
        <v>140</v>
      </c>
      <c r="B99" s="17" t="s">
        <v>66</v>
      </c>
      <c r="T99" s="17" t="n">
        <v>38.098831</v>
      </c>
      <c r="U99" s="17" t="n">
        <v>-108.339983</v>
      </c>
      <c r="X99" s="17" t="n">
        <v>2</v>
      </c>
    </row>
    <row r="100" s="17" customFormat="true" ht="15" hidden="false" customHeight="false" outlineLevel="0" collapsed="false">
      <c r="A100" s="21" t="s">
        <v>141</v>
      </c>
      <c r="B100" s="17" t="s">
        <v>66</v>
      </c>
      <c r="T100" s="17" t="n">
        <v>38.637981</v>
      </c>
      <c r="U100" s="17" t="n">
        <v>-107.703628</v>
      </c>
      <c r="X100" s="17" t="n">
        <v>2</v>
      </c>
    </row>
    <row r="101" s="17" customFormat="true" ht="15" hidden="false" customHeight="false" outlineLevel="0" collapsed="false">
      <c r="A101" s="21" t="s">
        <v>142</v>
      </c>
      <c r="B101" s="17" t="s">
        <v>70</v>
      </c>
      <c r="T101" s="17" t="n">
        <v>38.737451</v>
      </c>
      <c r="U101" s="17" t="n">
        <v>-107.646603</v>
      </c>
      <c r="X101" s="17" t="n">
        <v>2</v>
      </c>
    </row>
    <row r="102" s="17" customFormat="true" ht="15" hidden="false" customHeight="false" outlineLevel="0" collapsed="false">
      <c r="A102" s="21" t="s">
        <v>143</v>
      </c>
      <c r="B102" s="17" t="s">
        <v>70</v>
      </c>
      <c r="T102" s="17" t="n">
        <v>38.823289</v>
      </c>
      <c r="U102" s="17" t="n">
        <v>-108.06025</v>
      </c>
      <c r="X102" s="17" t="n">
        <v>2</v>
      </c>
    </row>
    <row r="103" s="17" customFormat="true" ht="15" hidden="false" customHeight="false" outlineLevel="0" collapsed="false">
      <c r="A103" s="21" t="s">
        <v>144</v>
      </c>
      <c r="B103" s="17" t="s">
        <v>70</v>
      </c>
      <c r="T103" s="17" t="n">
        <v>38.668492</v>
      </c>
      <c r="U103" s="17" t="n">
        <v>-107.857223</v>
      </c>
      <c r="X103" s="17" t="n">
        <v>2</v>
      </c>
    </row>
    <row r="107" customFormat="false" ht="15" hidden="false" customHeight="false" outlineLevel="0" collapsed="false">
      <c r="B107" s="0" t="s">
        <v>145</v>
      </c>
    </row>
  </sheetData>
  <mergeCells count="3">
    <mergeCell ref="A1:H1"/>
    <mergeCell ref="I1:J1"/>
    <mergeCell ref="K1:U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30.57"/>
    <col collapsed="false" customWidth="true" hidden="false" outlineLevel="0" max="3" min="3" style="0" width="33.71"/>
    <col collapsed="false" customWidth="true" hidden="false" outlineLevel="0" max="4" min="4" style="0" width="19.85"/>
    <col collapsed="false" customWidth="true" hidden="false" outlineLevel="0" max="5" min="5" style="0" width="35.42"/>
    <col collapsed="false" customWidth="true" hidden="false" outlineLevel="0" max="6" min="6" style="0" width="21.14"/>
    <col collapsed="false" customWidth="true" hidden="false" outlineLevel="0" max="7" min="7" style="0" width="19.57"/>
  </cols>
  <sheetData>
    <row r="1" customFormat="false" ht="15.75" hidden="false" customHeight="false" outlineLevel="0" collapsed="false">
      <c r="A1" s="23" t="s">
        <v>146</v>
      </c>
      <c r="B1" s="23"/>
      <c r="C1" s="23"/>
      <c r="D1" s="23"/>
      <c r="E1" s="24" t="s">
        <v>147</v>
      </c>
      <c r="F1" s="24"/>
      <c r="G1" s="24"/>
    </row>
    <row r="2" customFormat="false" ht="15.75" hidden="false" customHeight="false" outlineLevel="0" collapsed="false">
      <c r="A2" s="25" t="s">
        <v>148</v>
      </c>
      <c r="B2" s="25" t="s">
        <v>149</v>
      </c>
      <c r="C2" s="25" t="s">
        <v>150</v>
      </c>
      <c r="D2" s="25" t="s">
        <v>151</v>
      </c>
      <c r="E2" s="26" t="s">
        <v>152</v>
      </c>
      <c r="F2" s="27" t="s">
        <v>153</v>
      </c>
      <c r="G2" s="27" t="s">
        <v>154</v>
      </c>
    </row>
    <row r="3" customFormat="false" ht="15" hidden="false" customHeight="false" outlineLevel="0" collapsed="false">
      <c r="A3" s="28" t="s">
        <v>155</v>
      </c>
      <c r="B3" s="29" t="s">
        <v>156</v>
      </c>
      <c r="C3" s="30" t="n">
        <v>5</v>
      </c>
      <c r="D3" s="31" t="n">
        <f aca="false">(C3/$C$13)*100</f>
        <v>9.43396226415094</v>
      </c>
      <c r="E3" s="32" t="n">
        <v>20</v>
      </c>
      <c r="F3" s="33" t="n">
        <f aca="false">E3/$E$13</f>
        <v>0.363636363636364</v>
      </c>
      <c r="G3" s="34" t="n">
        <f aca="false">F3*100</f>
        <v>36.3636363636364</v>
      </c>
    </row>
    <row r="4" customFormat="false" ht="15" hidden="false" customHeight="false" outlineLevel="0" collapsed="false">
      <c r="A4" s="35" t="s">
        <v>157</v>
      </c>
      <c r="B4" s="36" t="s">
        <v>158</v>
      </c>
      <c r="C4" s="37" t="n">
        <v>18</v>
      </c>
      <c r="D4" s="38" t="n">
        <f aca="false">(C4/$C$13)*100</f>
        <v>33.9622641509434</v>
      </c>
      <c r="E4" s="32" t="n">
        <v>9</v>
      </c>
      <c r="F4" s="33" t="n">
        <f aca="false">E4/$E$13</f>
        <v>0.163636363636364</v>
      </c>
      <c r="G4" s="34" t="n">
        <f aca="false">F4*100</f>
        <v>16.3636363636364</v>
      </c>
    </row>
    <row r="5" customFormat="false" ht="15" hidden="false" customHeight="false" outlineLevel="0" collapsed="false">
      <c r="A5" s="35" t="s">
        <v>159</v>
      </c>
      <c r="B5" s="36" t="s">
        <v>160</v>
      </c>
      <c r="C5" s="37" t="n">
        <v>17</v>
      </c>
      <c r="D5" s="38" t="n">
        <f aca="false">(C5/$C$13)*100</f>
        <v>32.0754716981132</v>
      </c>
      <c r="E5" s="32" t="n">
        <v>22</v>
      </c>
      <c r="F5" s="33" t="n">
        <f aca="false">E5/$E$13</f>
        <v>0.4</v>
      </c>
      <c r="G5" s="34" t="n">
        <f aca="false">F5*100</f>
        <v>40</v>
      </c>
    </row>
    <row r="6" customFormat="false" ht="15" hidden="false" customHeight="false" outlineLevel="0" collapsed="false">
      <c r="A6" s="35" t="s">
        <v>161</v>
      </c>
      <c r="B6" s="36" t="s">
        <v>162</v>
      </c>
      <c r="C6" s="37" t="n">
        <v>5</v>
      </c>
      <c r="D6" s="38" t="n">
        <f aca="false">(C6/$C$13)*100</f>
        <v>9.43396226415094</v>
      </c>
      <c r="E6" s="32" t="n">
        <v>3</v>
      </c>
      <c r="F6" s="33" t="n">
        <f aca="false">E6/$E$13</f>
        <v>0.0545454545454545</v>
      </c>
      <c r="G6" s="34" t="n">
        <f aca="false">F6*100</f>
        <v>5.45454545454545</v>
      </c>
    </row>
    <row r="7" customFormat="false" ht="15" hidden="false" customHeight="false" outlineLevel="0" collapsed="false">
      <c r="A7" s="35" t="s">
        <v>163</v>
      </c>
      <c r="B7" s="36" t="s">
        <v>164</v>
      </c>
      <c r="C7" s="37" t="n">
        <v>3</v>
      </c>
      <c r="D7" s="38" t="n">
        <f aca="false">(C7/$C$13)*100</f>
        <v>5.66037735849057</v>
      </c>
      <c r="E7" s="32" t="n">
        <f aca="false">COUNTIF('[1]Plot Tracking'!$V$3:$V$149, A7)</f>
        <v>1</v>
      </c>
      <c r="F7" s="33" t="n">
        <f aca="false">E7/$E$13</f>
        <v>0.0181818181818182</v>
      </c>
      <c r="G7" s="34" t="n">
        <f aca="false">F7*100</f>
        <v>1.81818181818182</v>
      </c>
    </row>
    <row r="8" customFormat="false" ht="15" hidden="false" customHeight="false" outlineLevel="0" collapsed="false">
      <c r="A8" s="35" t="s">
        <v>165</v>
      </c>
      <c r="B8" s="39" t="s">
        <v>166</v>
      </c>
      <c r="C8" s="37" t="n">
        <v>3</v>
      </c>
      <c r="D8" s="38" t="n">
        <f aca="false">(C8/$C$13)*100</f>
        <v>5.66037735849057</v>
      </c>
      <c r="E8" s="32" t="n">
        <f aca="false">COUNTIF('[1]Plot Tracking'!$V$3:$V$149, A8)</f>
        <v>0</v>
      </c>
      <c r="F8" s="33" t="n">
        <f aca="false">E8/$E$13</f>
        <v>0</v>
      </c>
      <c r="G8" s="34" t="n">
        <f aca="false">F8*100</f>
        <v>0</v>
      </c>
    </row>
    <row r="9" customFormat="false" ht="15" hidden="false" customHeight="false" outlineLevel="0" collapsed="false">
      <c r="A9" s="35" t="s">
        <v>167</v>
      </c>
      <c r="B9" s="39" t="s">
        <v>168</v>
      </c>
      <c r="C9" s="37" t="n">
        <v>1</v>
      </c>
      <c r="D9" s="38" t="n">
        <f aca="false">(C9/$C$13)*100</f>
        <v>1.88679245283019</v>
      </c>
      <c r="E9" s="32" t="n">
        <v>0</v>
      </c>
      <c r="F9" s="33" t="n">
        <f aca="false">E9/$E$13</f>
        <v>0</v>
      </c>
      <c r="G9" s="34" t="n">
        <f aca="false">F9*100</f>
        <v>0</v>
      </c>
    </row>
    <row r="10" customFormat="false" ht="15" hidden="false" customHeight="false" outlineLevel="0" collapsed="false">
      <c r="A10" s="35" t="s">
        <v>169</v>
      </c>
      <c r="B10" s="39" t="s">
        <v>170</v>
      </c>
      <c r="C10" s="37" t="n">
        <v>1</v>
      </c>
      <c r="D10" s="38" t="n">
        <f aca="false">(C10/$C$13)*100</f>
        <v>1.88679245283019</v>
      </c>
      <c r="E10" s="32" t="n">
        <v>0</v>
      </c>
      <c r="F10" s="33" t="n">
        <f aca="false">E10/$E$13</f>
        <v>0</v>
      </c>
      <c r="G10" s="34" t="n">
        <f aca="false">F10*100</f>
        <v>0</v>
      </c>
    </row>
    <row r="11" customFormat="false" ht="15" hidden="false" customHeight="false" outlineLevel="0" collapsed="false">
      <c r="A11" s="35" t="s">
        <v>171</v>
      </c>
      <c r="B11" s="39" t="s">
        <v>172</v>
      </c>
      <c r="C11" s="37" t="n">
        <v>0</v>
      </c>
      <c r="D11" s="38" t="n">
        <f aca="false">(C11/$C$13)*100</f>
        <v>0</v>
      </c>
      <c r="E11" s="32" t="n">
        <v>0</v>
      </c>
      <c r="F11" s="33" t="n">
        <f aca="false">E11/$E$13</f>
        <v>0</v>
      </c>
      <c r="G11" s="34" t="n">
        <f aca="false">F11*100</f>
        <v>0</v>
      </c>
    </row>
    <row r="12" customFormat="false" ht="15.75" hidden="false" customHeight="false" outlineLevel="0" collapsed="false">
      <c r="A12" s="35" t="s">
        <v>173</v>
      </c>
      <c r="B12" s="39" t="s">
        <v>174</v>
      </c>
      <c r="C12" s="37" t="n">
        <v>0</v>
      </c>
      <c r="D12" s="31" t="n">
        <f aca="false">(C12/$C$13)*100</f>
        <v>0</v>
      </c>
      <c r="E12" s="32" t="n">
        <v>0</v>
      </c>
      <c r="F12" s="33" t="n">
        <f aca="false">E12/$E$13</f>
        <v>0</v>
      </c>
      <c r="G12" s="34" t="n">
        <f aca="false">F12*100</f>
        <v>0</v>
      </c>
    </row>
    <row r="13" customFormat="false" ht="15.75" hidden="false" customHeight="false" outlineLevel="0" collapsed="false">
      <c r="A13" s="40"/>
      <c r="B13" s="41" t="s">
        <v>175</v>
      </c>
      <c r="C13" s="42" t="n">
        <f aca="false">SUM(C3:C12)</f>
        <v>53</v>
      </c>
      <c r="D13" s="42" t="n">
        <f aca="false">SUM(D3:D12)</f>
        <v>100</v>
      </c>
      <c r="E13" s="43" t="n">
        <f aca="false">SUM(E3:E12)</f>
        <v>55</v>
      </c>
      <c r="F13" s="43" t="n">
        <f aca="false">SUM(F3:F12)</f>
        <v>1</v>
      </c>
      <c r="G13" s="43" t="n">
        <f aca="false">SUM(G3:G12)</f>
        <v>100</v>
      </c>
    </row>
    <row r="17" customFormat="false" ht="15" hidden="false" customHeight="false" outlineLevel="0" collapsed="false">
      <c r="A17" s="0" t="s">
        <v>176</v>
      </c>
    </row>
  </sheetData>
  <mergeCells count="2">
    <mergeCell ref="A1:D1"/>
    <mergeCell ref="E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8.70703125" defaultRowHeight="15" zeroHeight="false" outlineLevelRow="0" outlineLevelCol="0"/>
  <cols>
    <col collapsed="false" customWidth="true" hidden="false" outlineLevel="0" max="2" min="2" style="0" width="19.31"/>
    <col collapsed="false" customWidth="true" hidden="false" outlineLevel="0" max="4" min="3" style="44" width="20.42"/>
    <col collapsed="false" customWidth="true" hidden="false" outlineLevel="0" max="5" min="5" style="0" width="25.4"/>
    <col collapsed="false" customWidth="true" hidden="false" outlineLevel="0" max="6" min="6" style="0" width="63.42"/>
    <col collapsed="false" customWidth="true" hidden="false" outlineLevel="0" max="7" min="7" style="0" width="24.87"/>
  </cols>
  <sheetData>
    <row r="1" customFormat="false" ht="15" hidden="false" customHeight="false" outlineLevel="0" collapsed="false">
      <c r="A1" s="0" t="s">
        <v>177</v>
      </c>
      <c r="B1" s="0" t="s">
        <v>178</v>
      </c>
      <c r="C1" s="44" t="s">
        <v>179</v>
      </c>
      <c r="D1" s="44" t="s">
        <v>180</v>
      </c>
      <c r="E1" s="0" t="s">
        <v>181</v>
      </c>
      <c r="F1" s="0" t="s">
        <v>11</v>
      </c>
    </row>
    <row r="2" customFormat="false" ht="15" hidden="false" customHeight="false" outlineLevel="0" collapsed="false">
      <c r="A2" s="0" t="s">
        <v>28</v>
      </c>
      <c r="B2" s="0" t="s">
        <v>29</v>
      </c>
      <c r="C2" s="44" t="n">
        <v>-107.463081</v>
      </c>
      <c r="D2" s="44" t="n">
        <v>38.54463</v>
      </c>
      <c r="E2" s="0" t="s">
        <v>182</v>
      </c>
      <c r="F2" s="0" t="s">
        <v>183</v>
      </c>
    </row>
    <row r="3" customFormat="false" ht="15" hidden="false" customHeight="false" outlineLevel="0" collapsed="false">
      <c r="A3" s="0" t="s">
        <v>31</v>
      </c>
      <c r="B3" s="0" t="s">
        <v>32</v>
      </c>
      <c r="C3" s="44" t="n">
        <v>-108.190263</v>
      </c>
      <c r="D3" s="44" t="n">
        <v>38.002549</v>
      </c>
      <c r="E3" s="0" t="s">
        <v>184</v>
      </c>
      <c r="F3" s="0" t="s">
        <v>185</v>
      </c>
    </row>
    <row r="4" customFormat="false" ht="15" hidden="false" customHeight="false" outlineLevel="0" collapsed="false">
      <c r="A4" s="18" t="s">
        <v>33</v>
      </c>
      <c r="E4" s="0" t="s">
        <v>184</v>
      </c>
      <c r="F4" s="0" t="s">
        <v>186</v>
      </c>
    </row>
    <row r="5" customFormat="false" ht="15" hidden="false" customHeight="false" outlineLevel="0" collapsed="false">
      <c r="A5" s="18" t="s">
        <v>36</v>
      </c>
      <c r="E5" s="0" t="s">
        <v>184</v>
      </c>
      <c r="F5" s="0" t="s">
        <v>186</v>
      </c>
    </row>
    <row r="6" customFormat="false" ht="15" hidden="false" customHeight="false" outlineLevel="0" collapsed="false">
      <c r="A6" s="0" t="s">
        <v>37</v>
      </c>
      <c r="B6" s="0" t="s">
        <v>38</v>
      </c>
      <c r="C6" s="44" t="n">
        <v>-107.605527</v>
      </c>
      <c r="D6" s="44" t="n">
        <v>38.287145</v>
      </c>
      <c r="E6" s="0" t="s">
        <v>184</v>
      </c>
      <c r="F6" s="0" t="s">
        <v>187</v>
      </c>
    </row>
    <row r="7" customFormat="false" ht="15" hidden="false" customHeight="false" outlineLevel="0" collapsed="false">
      <c r="A7" s="0" t="s">
        <v>39</v>
      </c>
      <c r="B7" s="0" t="s">
        <v>38</v>
      </c>
      <c r="C7" s="44" t="n">
        <v>-108.209027</v>
      </c>
      <c r="D7" s="44" t="n">
        <v>38.014639</v>
      </c>
      <c r="E7" s="0" t="s">
        <v>184</v>
      </c>
      <c r="F7" s="0" t="s">
        <v>187</v>
      </c>
    </row>
    <row r="8" customFormat="false" ht="15" hidden="false" customHeight="false" outlineLevel="0" collapsed="false">
      <c r="A8" s="18" t="s">
        <v>40</v>
      </c>
      <c r="E8" s="0" t="s">
        <v>184</v>
      </c>
      <c r="F8" s="0" t="s">
        <v>186</v>
      </c>
    </row>
    <row r="9" customFormat="false" ht="15" hidden="false" customHeight="false" outlineLevel="0" collapsed="false">
      <c r="A9" s="18" t="s">
        <v>41</v>
      </c>
      <c r="E9" s="0" t="s">
        <v>184</v>
      </c>
      <c r="F9" s="0" t="s">
        <v>34</v>
      </c>
    </row>
    <row r="10" customFormat="false" ht="15" hidden="false" customHeight="false" outlineLevel="0" collapsed="false">
      <c r="A10" s="0" t="s">
        <v>42</v>
      </c>
      <c r="B10" s="0" t="s">
        <v>43</v>
      </c>
      <c r="C10" s="44" t="n">
        <v>-107.76118</v>
      </c>
      <c r="D10" s="44" t="n">
        <v>38.894106</v>
      </c>
      <c r="E10" s="0" t="s">
        <v>184</v>
      </c>
      <c r="F10" s="0" t="s">
        <v>188</v>
      </c>
    </row>
    <row r="11" customFormat="false" ht="15" hidden="false" customHeight="false" outlineLevel="0" collapsed="false">
      <c r="A11" s="0" t="s">
        <v>44</v>
      </c>
      <c r="B11" s="0" t="n">
        <v>2022</v>
      </c>
      <c r="C11" s="44" t="n">
        <v>-108.652219</v>
      </c>
      <c r="D11" s="44" t="n">
        <v>38.407562</v>
      </c>
      <c r="E11" s="0" t="s">
        <v>182</v>
      </c>
      <c r="F11" s="0" t="s">
        <v>189</v>
      </c>
    </row>
    <row r="12" customFormat="false" ht="15" hidden="false" customHeight="false" outlineLevel="0" collapsed="false">
      <c r="A12" s="0" t="s">
        <v>45</v>
      </c>
      <c r="B12" s="0" t="s">
        <v>46</v>
      </c>
      <c r="C12" s="44" t="n">
        <v>-108.700075</v>
      </c>
      <c r="D12" s="44" t="n">
        <v>38.440317</v>
      </c>
      <c r="E12" s="0" t="s">
        <v>184</v>
      </c>
      <c r="F12" s="0" t="s">
        <v>190</v>
      </c>
    </row>
    <row r="13" customFormat="false" ht="15" hidden="false" customHeight="false" outlineLevel="0" collapsed="false">
      <c r="A13" s="0" t="s">
        <v>47</v>
      </c>
      <c r="B13" s="0" t="s">
        <v>46</v>
      </c>
      <c r="C13" s="44" t="n">
        <v>-108.983816</v>
      </c>
      <c r="D13" s="44" t="n">
        <v>38.275184</v>
      </c>
      <c r="E13" s="0" t="s">
        <v>184</v>
      </c>
      <c r="F13" s="0" t="s">
        <v>190</v>
      </c>
    </row>
    <row r="14" customFormat="false" ht="15" hidden="false" customHeight="false" outlineLevel="0" collapsed="false">
      <c r="A14" s="0" t="s">
        <v>48</v>
      </c>
      <c r="B14" s="0" t="s">
        <v>46</v>
      </c>
      <c r="C14" s="44" t="n">
        <v>-108.304941</v>
      </c>
      <c r="D14" s="44" t="n">
        <v>38.823564</v>
      </c>
      <c r="E14" s="0" t="s">
        <v>184</v>
      </c>
      <c r="F14" s="0" t="s">
        <v>190</v>
      </c>
    </row>
    <row r="15" customFormat="false" ht="15" hidden="false" customHeight="false" outlineLevel="0" collapsed="false">
      <c r="A15" s="0" t="s">
        <v>49</v>
      </c>
      <c r="B15" s="0" t="s">
        <v>50</v>
      </c>
      <c r="C15" s="44" t="n">
        <v>-108.716718</v>
      </c>
      <c r="D15" s="44" t="n">
        <v>38.247484</v>
      </c>
      <c r="E15" s="0" t="s">
        <v>182</v>
      </c>
      <c r="F15" s="0" t="s">
        <v>191</v>
      </c>
    </row>
    <row r="16" customFormat="false" ht="15" hidden="false" customHeight="false" outlineLevel="0" collapsed="false">
      <c r="A16" s="0" t="s">
        <v>51</v>
      </c>
      <c r="B16" s="44" t="s">
        <v>50</v>
      </c>
      <c r="C16" s="44" t="n">
        <v>-107.841974</v>
      </c>
      <c r="D16" s="44" t="n">
        <v>38.526401</v>
      </c>
      <c r="E16" s="0" t="s">
        <v>182</v>
      </c>
      <c r="F16" s="0" t="s">
        <v>192</v>
      </c>
    </row>
    <row r="17" customFormat="false" ht="15" hidden="false" customHeight="false" outlineLevel="0" collapsed="false">
      <c r="A17" s="0" t="s">
        <v>52</v>
      </c>
      <c r="B17" s="0" t="s">
        <v>53</v>
      </c>
      <c r="C17" s="44" t="n">
        <v>-108.457755</v>
      </c>
      <c r="D17" s="44" t="n">
        <v>38.695429</v>
      </c>
      <c r="E17" s="0" t="s">
        <v>182</v>
      </c>
      <c r="F17" s="0" t="s">
        <v>193</v>
      </c>
    </row>
    <row r="18" customFormat="false" ht="15" hidden="false" customHeight="false" outlineLevel="0" collapsed="false">
      <c r="A18" s="0" t="s">
        <v>54</v>
      </c>
      <c r="B18" s="0" t="s">
        <v>53</v>
      </c>
      <c r="C18" s="45" t="n">
        <v>-108.320024</v>
      </c>
      <c r="D18" s="44" t="n">
        <v>38.682319</v>
      </c>
      <c r="E18" s="0" t="s">
        <v>182</v>
      </c>
      <c r="F18" s="0" t="s">
        <v>186</v>
      </c>
    </row>
    <row r="19" customFormat="false" ht="15" hidden="false" customHeight="false" outlineLevel="0" collapsed="false">
      <c r="A19" s="0" t="s">
        <v>55</v>
      </c>
      <c r="B19" s="0" t="s">
        <v>53</v>
      </c>
      <c r="C19" s="44" t="n">
        <v>-108.92495</v>
      </c>
      <c r="D19" s="44" t="n">
        <v>38.401541</v>
      </c>
      <c r="E19" s="0" t="s">
        <v>184</v>
      </c>
      <c r="F19" s="0" t="s">
        <v>193</v>
      </c>
    </row>
    <row r="20" customFormat="false" ht="15" hidden="false" customHeight="false" outlineLevel="0" collapsed="false">
      <c r="A20" s="0" t="s">
        <v>56</v>
      </c>
      <c r="B20" s="0" t="s">
        <v>29</v>
      </c>
      <c r="C20" s="44" t="n">
        <v>-107.839792</v>
      </c>
      <c r="D20" s="44" t="n">
        <v>38.556978</v>
      </c>
      <c r="E20" s="0" t="s">
        <v>184</v>
      </c>
      <c r="F20" s="0" t="s">
        <v>191</v>
      </c>
    </row>
    <row r="21" customFormat="false" ht="15" hidden="false" customHeight="false" outlineLevel="0" collapsed="false">
      <c r="A21" s="0" t="s">
        <v>57</v>
      </c>
      <c r="B21" s="0" t="s">
        <v>29</v>
      </c>
      <c r="C21" s="44" t="n">
        <v>-108.372369</v>
      </c>
      <c r="D21" s="44" t="n">
        <v>38.66486</v>
      </c>
      <c r="E21" s="0" t="s">
        <v>184</v>
      </c>
      <c r="F21" s="0" t="s">
        <v>194</v>
      </c>
    </row>
    <row r="22" customFormat="false" ht="15" hidden="false" customHeight="false" outlineLevel="0" collapsed="false">
      <c r="A22" s="0" t="s">
        <v>58</v>
      </c>
      <c r="B22" s="0" t="s">
        <v>29</v>
      </c>
      <c r="C22" s="44" t="n">
        <v>-108.909085</v>
      </c>
      <c r="D22" s="44" t="n">
        <v>38.294985</v>
      </c>
      <c r="E22" s="0" t="s">
        <v>184</v>
      </c>
      <c r="F22" s="0" t="s">
        <v>193</v>
      </c>
    </row>
    <row r="23" customFormat="false" ht="15" hidden="false" customHeight="false" outlineLevel="0" collapsed="false">
      <c r="A23" s="0" t="s">
        <v>59</v>
      </c>
      <c r="B23" s="0" t="s">
        <v>60</v>
      </c>
      <c r="C23" s="44" t="n">
        <v>-108.846424</v>
      </c>
      <c r="D23" s="44" t="n">
        <v>38.409131</v>
      </c>
      <c r="E23" s="0" t="s">
        <v>184</v>
      </c>
      <c r="F23" s="0" t="s">
        <v>195</v>
      </c>
    </row>
    <row r="24" customFormat="false" ht="15" hidden="false" customHeight="false" outlineLevel="0" collapsed="false">
      <c r="A24" s="44" t="s">
        <v>61</v>
      </c>
      <c r="B24" s="0" t="s">
        <v>60</v>
      </c>
      <c r="C24" s="44" t="n">
        <v>-107.775565</v>
      </c>
      <c r="D24" s="44" t="n">
        <v>38.44739</v>
      </c>
      <c r="E24" s="0" t="s">
        <v>184</v>
      </c>
      <c r="F24" s="0" t="s">
        <v>196</v>
      </c>
    </row>
    <row r="25" customFormat="false" ht="15" hidden="false" customHeight="false" outlineLevel="0" collapsed="false">
      <c r="A25" s="0" t="s">
        <v>62</v>
      </c>
      <c r="B25" s="0" t="n">
        <v>2022</v>
      </c>
      <c r="C25" s="44" t="n">
        <v>-107.684102</v>
      </c>
      <c r="D25" s="44" t="n">
        <v>38.881562</v>
      </c>
      <c r="E25" s="0" t="s">
        <v>182</v>
      </c>
      <c r="F25" s="0" t="s">
        <v>191</v>
      </c>
    </row>
    <row r="26" customFormat="false" ht="15" hidden="false" customHeight="false" outlineLevel="0" collapsed="false">
      <c r="A26" s="18" t="s">
        <v>197</v>
      </c>
      <c r="B26" s="0" t="s">
        <v>198</v>
      </c>
      <c r="C26" s="44" t="s">
        <v>198</v>
      </c>
      <c r="D26" s="44" t="s">
        <v>198</v>
      </c>
      <c r="E26" s="0" t="s">
        <v>198</v>
      </c>
      <c r="F26" s="0" t="s">
        <v>198</v>
      </c>
    </row>
    <row r="27" customFormat="false" ht="15" hidden="false" customHeight="false" outlineLevel="0" collapsed="false">
      <c r="A27" s="18" t="s">
        <v>199</v>
      </c>
      <c r="B27" s="0" t="s">
        <v>198</v>
      </c>
      <c r="C27" s="44" t="s">
        <v>198</v>
      </c>
      <c r="D27" s="44" t="s">
        <v>198</v>
      </c>
      <c r="E27" s="0" t="s">
        <v>198</v>
      </c>
      <c r="F27" s="0" t="s">
        <v>198</v>
      </c>
    </row>
    <row r="28" customFormat="false" ht="15" hidden="false" customHeight="false" outlineLevel="0" collapsed="false">
      <c r="A28" s="0" t="s">
        <v>63</v>
      </c>
      <c r="B28" s="0" t="s">
        <v>64</v>
      </c>
      <c r="C28" s="44" t="n">
        <v>-108.326579</v>
      </c>
      <c r="D28" s="44" t="n">
        <v>38.594999</v>
      </c>
      <c r="E28" s="0" t="s">
        <v>182</v>
      </c>
      <c r="F28" s="0" t="s">
        <v>200</v>
      </c>
    </row>
    <row r="29" customFormat="false" ht="15" hidden="false" customHeight="false" outlineLevel="0" collapsed="false">
      <c r="A29" s="0" t="s">
        <v>65</v>
      </c>
      <c r="B29" s="0" t="s">
        <v>66</v>
      </c>
      <c r="C29" s="44" t="n">
        <v>-107.729931</v>
      </c>
      <c r="D29" s="44" t="n">
        <v>38.27956</v>
      </c>
      <c r="E29" s="0" t="s">
        <v>182</v>
      </c>
      <c r="F29" s="0" t="s">
        <v>201</v>
      </c>
    </row>
    <row r="30" customFormat="false" ht="15" hidden="false" customHeight="false" outlineLevel="0" collapsed="false">
      <c r="A30" s="46" t="s">
        <v>67</v>
      </c>
      <c r="B30" s="46" t="s">
        <v>66</v>
      </c>
      <c r="C30" s="46" t="n">
        <v>-108.821902</v>
      </c>
      <c r="D30" s="46" t="n">
        <v>38.380095</v>
      </c>
      <c r="E30" s="46" t="s">
        <v>182</v>
      </c>
      <c r="F30" s="46" t="s">
        <v>201</v>
      </c>
    </row>
    <row r="31" customFormat="false" ht="15" hidden="false" customHeight="false" outlineLevel="0" collapsed="false">
      <c r="A31" s="46" t="s">
        <v>68</v>
      </c>
      <c r="B31" s="46" t="s">
        <v>66</v>
      </c>
      <c r="C31" s="44" t="n">
        <v>-108.843548</v>
      </c>
      <c r="D31" s="44" t="n">
        <v>38.216196</v>
      </c>
      <c r="E31" s="46" t="s">
        <v>182</v>
      </c>
      <c r="F31" s="46" t="s">
        <v>202</v>
      </c>
    </row>
    <row r="32" customFormat="false" ht="15" hidden="false" customHeight="false" outlineLevel="0" collapsed="false">
      <c r="A32" s="46" t="s">
        <v>69</v>
      </c>
      <c r="B32" s="46" t="s">
        <v>70</v>
      </c>
      <c r="C32" s="44" t="n">
        <v>-108.255481</v>
      </c>
      <c r="D32" s="44" t="n">
        <v>38.562017</v>
      </c>
      <c r="E32" s="46" t="s">
        <v>184</v>
      </c>
      <c r="F32" s="46" t="s">
        <v>203</v>
      </c>
    </row>
    <row r="33" customFormat="false" ht="15" hidden="false" customHeight="false" outlineLevel="0" collapsed="false">
      <c r="A33" s="46" t="s">
        <v>71</v>
      </c>
      <c r="B33" s="46" t="s">
        <v>70</v>
      </c>
      <c r="C33" s="44" t="n">
        <v>-107.830671</v>
      </c>
      <c r="D33" s="44" t="n">
        <v>38.890193</v>
      </c>
      <c r="E33" s="46" t="s">
        <v>184</v>
      </c>
      <c r="F33" s="46" t="s">
        <v>201</v>
      </c>
    </row>
    <row r="34" customFormat="false" ht="15" hidden="false" customHeight="false" outlineLevel="0" collapsed="false">
      <c r="A34" s="0" t="s">
        <v>72</v>
      </c>
      <c r="B34" s="46" t="s">
        <v>70</v>
      </c>
      <c r="C34" s="44" t="n">
        <v>-108.948949</v>
      </c>
      <c r="D34" s="44" t="n">
        <v>38.407282</v>
      </c>
      <c r="E34" s="46" t="s">
        <v>184</v>
      </c>
      <c r="F34" s="46" t="s">
        <v>204</v>
      </c>
    </row>
    <row r="35" customFormat="false" ht="15" hidden="false" customHeight="false" outlineLevel="0" collapsed="false">
      <c r="A35" s="0" t="s">
        <v>73</v>
      </c>
      <c r="B35" s="0" t="s">
        <v>74</v>
      </c>
      <c r="C35" s="44" t="n">
        <v>-108.691779</v>
      </c>
      <c r="D35" s="44" t="n">
        <v>38.439375</v>
      </c>
      <c r="E35" s="0" t="s">
        <v>184</v>
      </c>
      <c r="F35" s="0" t="s">
        <v>201</v>
      </c>
    </row>
    <row r="36" customFormat="false" ht="15" hidden="false" customHeight="false" outlineLevel="0" collapsed="false">
      <c r="A36" s="0" t="s">
        <v>75</v>
      </c>
      <c r="B36" s="0" t="s">
        <v>74</v>
      </c>
      <c r="C36" s="44" t="n">
        <v>-108.291681</v>
      </c>
      <c r="D36" s="44" t="n">
        <v>38.683439</v>
      </c>
      <c r="E36" s="0" t="s">
        <v>184</v>
      </c>
      <c r="F36" s="0" t="s">
        <v>205</v>
      </c>
    </row>
    <row r="37" customFormat="false" ht="15" hidden="false" customHeight="false" outlineLevel="0" collapsed="false">
      <c r="A37" s="0" t="s">
        <v>76</v>
      </c>
      <c r="B37" s="0" t="s">
        <v>74</v>
      </c>
      <c r="C37" s="44" t="n">
        <v>-108.005397</v>
      </c>
      <c r="D37" s="44" t="n">
        <v>38.422991</v>
      </c>
      <c r="E37" s="0" t="s">
        <v>184</v>
      </c>
      <c r="F37" s="0" t="s">
        <v>201</v>
      </c>
    </row>
    <row r="38" customFormat="false" ht="15" hidden="false" customHeight="false" outlineLevel="0" collapsed="false">
      <c r="A38" s="44" t="s">
        <v>77</v>
      </c>
      <c r="B38" s="44" t="s">
        <v>78</v>
      </c>
      <c r="C38" s="44" t="n">
        <v>-108.679437</v>
      </c>
      <c r="D38" s="44" t="n">
        <v>38.239586</v>
      </c>
      <c r="E38" s="44" t="s">
        <v>184</v>
      </c>
      <c r="F38" s="44" t="s">
        <v>206</v>
      </c>
    </row>
    <row r="39" customFormat="false" ht="15" hidden="false" customHeight="false" outlineLevel="0" collapsed="false">
      <c r="A39" s="44" t="s">
        <v>79</v>
      </c>
      <c r="B39" s="44" t="s">
        <v>78</v>
      </c>
      <c r="C39" s="44" t="n">
        <v>-108.331351</v>
      </c>
      <c r="D39" s="44" t="n">
        <v>38.107853</v>
      </c>
      <c r="E39" s="44" t="s">
        <v>184</v>
      </c>
      <c r="F39" s="44" t="s">
        <v>206</v>
      </c>
    </row>
    <row r="40" customFormat="false" ht="15" hidden="false" customHeight="false" outlineLevel="0" collapsed="false">
      <c r="A40" s="44" t="s">
        <v>80</v>
      </c>
      <c r="B40" s="44" t="s">
        <v>78</v>
      </c>
      <c r="C40" s="44" t="n">
        <v>-109.009443</v>
      </c>
      <c r="D40" s="44" t="n">
        <v>38.350063</v>
      </c>
      <c r="E40" s="44" t="s">
        <v>184</v>
      </c>
      <c r="F40" s="44"/>
    </row>
    <row r="41" customFormat="false" ht="15" hidden="false" customHeight="false" outlineLevel="0" collapsed="false">
      <c r="A41" s="47" t="s">
        <v>81</v>
      </c>
      <c r="B41" s="47" t="s">
        <v>64</v>
      </c>
      <c r="C41" s="47" t="n">
        <v>-108.14641</v>
      </c>
      <c r="D41" s="47" t="n">
        <v>38.479305</v>
      </c>
      <c r="E41" s="47" t="s">
        <v>182</v>
      </c>
      <c r="F41" s="47" t="s">
        <v>201</v>
      </c>
    </row>
    <row r="42" customFormat="false" ht="15" hidden="false" customHeight="false" outlineLevel="0" collapsed="false">
      <c r="A42" s="47" t="s">
        <v>82</v>
      </c>
      <c r="B42" s="47" t="s">
        <v>64</v>
      </c>
      <c r="C42" s="44" t="n">
        <v>-108.042896</v>
      </c>
      <c r="D42" s="44" t="n">
        <v>38.902257</v>
      </c>
      <c r="E42" s="47" t="s">
        <v>184</v>
      </c>
      <c r="F42" s="47" t="s">
        <v>201</v>
      </c>
    </row>
    <row r="43" customFormat="false" ht="15" hidden="false" customHeight="false" outlineLevel="0" collapsed="false">
      <c r="A43" s="47" t="s">
        <v>83</v>
      </c>
      <c r="B43" s="47" t="s">
        <v>66</v>
      </c>
      <c r="C43" s="44" t="n">
        <v>-108.098681</v>
      </c>
      <c r="D43" s="44" t="n">
        <v>38.046647</v>
      </c>
      <c r="E43" s="47" t="s">
        <v>184</v>
      </c>
      <c r="F43" s="47" t="s">
        <v>207</v>
      </c>
    </row>
    <row r="44" customFormat="false" ht="15" hidden="false" customHeight="false" outlineLevel="0" collapsed="false">
      <c r="A44" s="47" t="s">
        <v>84</v>
      </c>
      <c r="B44" s="47" t="s">
        <v>66</v>
      </c>
      <c r="C44" s="44" t="n">
        <v>-108.124899</v>
      </c>
      <c r="D44" s="44" t="n">
        <v>38.857399</v>
      </c>
      <c r="E44" s="47" t="s">
        <v>184</v>
      </c>
      <c r="F44" s="47" t="s">
        <v>201</v>
      </c>
    </row>
    <row r="45" s="51" customFormat="true" ht="15" hidden="false" customHeight="false" outlineLevel="0" collapsed="false">
      <c r="A45" s="48" t="s">
        <v>208</v>
      </c>
      <c r="B45" s="49" t="s">
        <v>66</v>
      </c>
      <c r="C45" s="50" t="n">
        <v>-108.14115</v>
      </c>
      <c r="D45" s="50" t="n">
        <v>38.441078</v>
      </c>
      <c r="E45" s="49" t="s">
        <v>184</v>
      </c>
      <c r="F45" s="49" t="s">
        <v>201</v>
      </c>
    </row>
    <row r="46" customFormat="false" ht="15" hidden="false" customHeight="false" outlineLevel="0" collapsed="false">
      <c r="A46" s="46" t="s">
        <v>85</v>
      </c>
      <c r="B46" s="44" t="n">
        <v>2022</v>
      </c>
      <c r="C46" s="44" t="n">
        <v>-107.899579</v>
      </c>
      <c r="D46" s="44" t="n">
        <v>38.769987</v>
      </c>
      <c r="E46" s="46" t="s">
        <v>182</v>
      </c>
      <c r="F46" s="46" t="s">
        <v>209</v>
      </c>
    </row>
    <row r="47" customFormat="false" ht="15" hidden="false" customHeight="false" outlineLevel="0" collapsed="false">
      <c r="A47" s="52" t="s">
        <v>210</v>
      </c>
      <c r="B47" s="46" t="s">
        <v>198</v>
      </c>
      <c r="C47" s="46" t="s">
        <v>198</v>
      </c>
      <c r="D47" s="46" t="s">
        <v>198</v>
      </c>
      <c r="E47" s="46" t="s">
        <v>198</v>
      </c>
      <c r="F47" s="46" t="s">
        <v>198</v>
      </c>
    </row>
    <row r="48" customFormat="false" ht="15" hidden="false" customHeight="false" outlineLevel="0" collapsed="false">
      <c r="A48" s="52" t="s">
        <v>211</v>
      </c>
      <c r="B48" s="46" t="s">
        <v>198</v>
      </c>
      <c r="C48" s="46" t="s">
        <v>198</v>
      </c>
      <c r="D48" s="46" t="s">
        <v>198</v>
      </c>
      <c r="E48" s="46" t="s">
        <v>198</v>
      </c>
      <c r="F48" s="46" t="s">
        <v>198</v>
      </c>
    </row>
    <row r="49" customFormat="false" ht="15" hidden="false" customHeight="false" outlineLevel="0" collapsed="false">
      <c r="A49" s="52" t="s">
        <v>212</v>
      </c>
      <c r="B49" s="46" t="s">
        <v>198</v>
      </c>
      <c r="C49" s="46" t="s">
        <v>198</v>
      </c>
      <c r="D49" s="46" t="s">
        <v>198</v>
      </c>
      <c r="E49" s="46" t="s">
        <v>198</v>
      </c>
      <c r="F49" s="46" t="s">
        <v>198</v>
      </c>
    </row>
    <row r="50" customFormat="false" ht="15" hidden="false" customHeight="false" outlineLevel="0" collapsed="false">
      <c r="A50" s="46" t="s">
        <v>86</v>
      </c>
      <c r="B50" s="46" t="s">
        <v>66</v>
      </c>
      <c r="C50" s="44" t="n">
        <v>-108.468048</v>
      </c>
      <c r="D50" s="44" t="n">
        <v>38.180379</v>
      </c>
      <c r="E50" s="46" t="s">
        <v>182</v>
      </c>
      <c r="F50" s="46" t="s">
        <v>201</v>
      </c>
    </row>
    <row r="51" customFormat="false" ht="15" hidden="false" customHeight="false" outlineLevel="0" collapsed="false">
      <c r="A51" s="46" t="s">
        <v>87</v>
      </c>
      <c r="B51" s="46" t="s">
        <v>66</v>
      </c>
      <c r="C51" s="44" t="n">
        <v>-107.807742</v>
      </c>
      <c r="D51" s="44" t="n">
        <v>38.507712</v>
      </c>
      <c r="E51" s="46" t="s">
        <v>182</v>
      </c>
      <c r="F51" s="46" t="s">
        <v>201</v>
      </c>
    </row>
    <row r="52" customFormat="false" ht="15" hidden="false" customHeight="false" outlineLevel="0" collapsed="false">
      <c r="A52" s="46" t="s">
        <v>88</v>
      </c>
      <c r="B52" s="46" t="s">
        <v>66</v>
      </c>
      <c r="C52" s="44" t="n">
        <v>-108.818368</v>
      </c>
      <c r="D52" s="44" t="n">
        <v>38.40912</v>
      </c>
      <c r="E52" s="46" t="s">
        <v>184</v>
      </c>
      <c r="F52" s="46" t="s">
        <v>213</v>
      </c>
    </row>
    <row r="53" customFormat="false" ht="15" hidden="false" customHeight="false" outlineLevel="0" collapsed="false">
      <c r="A53" s="46" t="s">
        <v>89</v>
      </c>
      <c r="B53" s="46" t="s">
        <v>70</v>
      </c>
      <c r="C53" s="44" t="n">
        <v>-108.094009</v>
      </c>
      <c r="D53" s="44" t="n">
        <v>38.522557</v>
      </c>
      <c r="E53" s="46" t="s">
        <v>184</v>
      </c>
      <c r="F53" s="46" t="s">
        <v>201</v>
      </c>
    </row>
    <row r="54" customFormat="false" ht="15" hidden="false" customHeight="false" outlineLevel="0" collapsed="false">
      <c r="A54" s="46" t="s">
        <v>90</v>
      </c>
      <c r="B54" s="46" t="s">
        <v>70</v>
      </c>
      <c r="C54" s="44" t="n">
        <v>-108.941801</v>
      </c>
      <c r="D54" s="44" t="n">
        <v>38.239491</v>
      </c>
      <c r="E54" s="46" t="s">
        <v>184</v>
      </c>
      <c r="F54" s="46" t="s">
        <v>214</v>
      </c>
    </row>
    <row r="55" customFormat="false" ht="15" hidden="false" customHeight="false" outlineLevel="0" collapsed="false">
      <c r="A55" s="46" t="s">
        <v>91</v>
      </c>
      <c r="B55" s="46" t="s">
        <v>70</v>
      </c>
      <c r="C55" s="44" t="n">
        <v>-108.058674</v>
      </c>
      <c r="D55" s="44" t="n">
        <v>38.518105</v>
      </c>
      <c r="E55" s="46" t="s">
        <v>184</v>
      </c>
      <c r="F55" s="46" t="s">
        <v>215</v>
      </c>
    </row>
    <row r="56" customFormat="false" ht="15" hidden="false" customHeight="false" outlineLevel="0" collapsed="false">
      <c r="A56" s="46" t="s">
        <v>92</v>
      </c>
      <c r="B56" s="0" t="n">
        <v>2022</v>
      </c>
      <c r="C56" s="44" t="n">
        <v>-108.044479</v>
      </c>
      <c r="D56" s="44" t="n">
        <v>38.887456</v>
      </c>
      <c r="E56" s="46" t="s">
        <v>182</v>
      </c>
      <c r="F56" s="46" t="s">
        <v>216</v>
      </c>
    </row>
    <row r="57" customFormat="false" ht="15" hidden="false" customHeight="false" outlineLevel="0" collapsed="false">
      <c r="A57" s="46" t="s">
        <v>93</v>
      </c>
      <c r="B57" s="0" t="n">
        <v>2022</v>
      </c>
      <c r="C57" s="44" t="n">
        <v>-108.911005</v>
      </c>
      <c r="D57" s="44" t="n">
        <v>38.426537</v>
      </c>
      <c r="E57" s="46" t="s">
        <v>182</v>
      </c>
      <c r="F57" s="46" t="s">
        <v>201</v>
      </c>
    </row>
    <row r="58" customFormat="false" ht="15" hidden="false" customHeight="false" outlineLevel="0" collapsed="false">
      <c r="A58" s="46" t="s">
        <v>94</v>
      </c>
      <c r="B58" s="0" t="n">
        <v>2022</v>
      </c>
      <c r="C58" s="44" t="n">
        <v>-108.613894</v>
      </c>
      <c r="D58" s="44" t="n">
        <v>38.269868</v>
      </c>
      <c r="E58" s="46" t="s">
        <v>182</v>
      </c>
      <c r="F58" s="46" t="s">
        <v>201</v>
      </c>
    </row>
    <row r="59" customFormat="false" ht="15" hidden="false" customHeight="false" outlineLevel="0" collapsed="false">
      <c r="A59" s="46" t="s">
        <v>95</v>
      </c>
      <c r="B59" s="0" t="n">
        <v>2022</v>
      </c>
      <c r="C59" s="44" t="n">
        <v>-107.843053</v>
      </c>
      <c r="D59" s="44" t="n">
        <v>38.57352</v>
      </c>
      <c r="E59" s="46" t="s">
        <v>182</v>
      </c>
      <c r="F59" s="46" t="s">
        <v>201</v>
      </c>
    </row>
    <row r="60" customFormat="false" ht="15" hidden="false" customHeight="false" outlineLevel="0" collapsed="false">
      <c r="A60" s="46" t="s">
        <v>96</v>
      </c>
      <c r="B60" s="0" t="n">
        <v>2022</v>
      </c>
      <c r="C60" s="44" t="n">
        <v>-107.725248</v>
      </c>
      <c r="D60" s="44" t="n">
        <v>38.629781</v>
      </c>
      <c r="E60" s="46" t="s">
        <v>182</v>
      </c>
      <c r="F60" s="46" t="s">
        <v>201</v>
      </c>
    </row>
    <row r="61" customFormat="false" ht="15" hidden="false" customHeight="false" outlineLevel="0" collapsed="false">
      <c r="A61" s="46" t="s">
        <v>97</v>
      </c>
      <c r="B61" s="0" t="n">
        <v>2022</v>
      </c>
      <c r="C61" s="44" t="n">
        <v>-108.849115</v>
      </c>
      <c r="D61" s="44" t="n">
        <v>38.242067</v>
      </c>
      <c r="E61" s="46" t="s">
        <v>182</v>
      </c>
      <c r="F61" s="46" t="s">
        <v>201</v>
      </c>
    </row>
    <row r="62" customFormat="false" ht="15" hidden="false" customHeight="false" outlineLevel="0" collapsed="false">
      <c r="A62" s="46" t="s">
        <v>98</v>
      </c>
      <c r="B62" s="0" t="n">
        <v>2022</v>
      </c>
      <c r="C62" s="44" t="n">
        <v>-108.410944</v>
      </c>
      <c r="D62" s="44" t="n">
        <v>38.283072</v>
      </c>
      <c r="E62" s="46" t="s">
        <v>182</v>
      </c>
      <c r="F62" s="46" t="s">
        <v>201</v>
      </c>
    </row>
    <row r="63" customFormat="false" ht="15" hidden="false" customHeight="false" outlineLevel="0" collapsed="false">
      <c r="A63" s="52" t="s">
        <v>217</v>
      </c>
      <c r="B63" s="0" t="s">
        <v>198</v>
      </c>
      <c r="C63" s="44" t="s">
        <v>198</v>
      </c>
      <c r="D63" s="44" t="s">
        <v>198</v>
      </c>
      <c r="E63" s="0" t="s">
        <v>198</v>
      </c>
      <c r="F63" s="0" t="s">
        <v>198</v>
      </c>
    </row>
    <row r="64" customFormat="false" ht="15" hidden="false" customHeight="false" outlineLevel="0" collapsed="false">
      <c r="A64" s="52" t="s">
        <v>218</v>
      </c>
      <c r="B64" s="0" t="s">
        <v>198</v>
      </c>
      <c r="C64" s="44" t="s">
        <v>198</v>
      </c>
      <c r="D64" s="44" t="s">
        <v>198</v>
      </c>
      <c r="E64" s="0" t="s">
        <v>198</v>
      </c>
      <c r="F64" s="0" t="s">
        <v>198</v>
      </c>
    </row>
    <row r="65" customFormat="false" ht="15" hidden="false" customHeight="false" outlineLevel="0" collapsed="false">
      <c r="A65" s="52" t="s">
        <v>219</v>
      </c>
      <c r="B65" s="0" t="s">
        <v>198</v>
      </c>
      <c r="C65" s="44" t="s">
        <v>198</v>
      </c>
      <c r="D65" s="44" t="s">
        <v>198</v>
      </c>
      <c r="E65" s="0" t="s">
        <v>198</v>
      </c>
      <c r="F65" s="0" t="s">
        <v>198</v>
      </c>
    </row>
    <row r="66" customFormat="false" ht="15" hidden="false" customHeight="false" outlineLevel="0" collapsed="false">
      <c r="A66" s="52" t="s">
        <v>220</v>
      </c>
      <c r="B66" s="0" t="s">
        <v>198</v>
      </c>
      <c r="C66" s="44" t="s">
        <v>198</v>
      </c>
      <c r="D66" s="44" t="s">
        <v>198</v>
      </c>
      <c r="E66" s="0" t="s">
        <v>198</v>
      </c>
      <c r="F66" s="0" t="s">
        <v>198</v>
      </c>
    </row>
    <row r="67" customFormat="false" ht="15" hidden="false" customHeight="false" outlineLevel="0" collapsed="false">
      <c r="A67" s="46" t="s">
        <v>99</v>
      </c>
      <c r="B67" s="0" t="s">
        <v>66</v>
      </c>
      <c r="C67" s="44" t="n">
        <v>-108.032972</v>
      </c>
      <c r="D67" s="44" t="n">
        <v>38.436191</v>
      </c>
      <c r="E67" s="0" t="s">
        <v>182</v>
      </c>
      <c r="F67" s="0" t="s">
        <v>201</v>
      </c>
    </row>
    <row r="68" customFormat="false" ht="15" hidden="false" customHeight="false" outlineLevel="0" collapsed="false">
      <c r="A68" s="46" t="s">
        <v>100</v>
      </c>
      <c r="B68" s="0" t="s">
        <v>66</v>
      </c>
      <c r="C68" s="44" t="n">
        <v>-108.176968</v>
      </c>
      <c r="D68" s="44" t="n">
        <v>38.559432</v>
      </c>
      <c r="E68" s="0" t="s">
        <v>182</v>
      </c>
      <c r="F68" s="0" t="s">
        <v>221</v>
      </c>
    </row>
    <row r="69" customFormat="false" ht="15" hidden="false" customHeight="false" outlineLevel="0" collapsed="false">
      <c r="A69" s="46" t="s">
        <v>101</v>
      </c>
      <c r="B69" s="0" t="s">
        <v>66</v>
      </c>
      <c r="C69" s="44" t="n">
        <v>-108.839536</v>
      </c>
      <c r="D69" s="44" t="n">
        <v>38.294466</v>
      </c>
      <c r="E69" s="0" t="s">
        <v>182</v>
      </c>
      <c r="F69" s="0" t="s">
        <v>188</v>
      </c>
    </row>
    <row r="70" customFormat="false" ht="15" hidden="false" customHeight="false" outlineLevel="0" collapsed="false">
      <c r="A70" s="46" t="s">
        <v>102</v>
      </c>
      <c r="B70" s="0" t="s">
        <v>66</v>
      </c>
      <c r="C70" s="44" t="n">
        <v>-108.587029</v>
      </c>
      <c r="D70" s="44" t="n">
        <v>38.178208</v>
      </c>
      <c r="E70" s="0" t="s">
        <v>182</v>
      </c>
      <c r="F70" s="0" t="s">
        <v>188</v>
      </c>
    </row>
    <row r="71" customFormat="false" ht="15" hidden="false" customHeight="false" outlineLevel="0" collapsed="false">
      <c r="A71" s="46" t="s">
        <v>103</v>
      </c>
      <c r="B71" s="0" t="s">
        <v>70</v>
      </c>
      <c r="C71" s="44" t="n">
        <v>-108.019717</v>
      </c>
      <c r="D71" s="44" t="n">
        <v>38.387704</v>
      </c>
      <c r="E71" s="0" t="s">
        <v>182</v>
      </c>
      <c r="F71" s="0" t="s">
        <v>222</v>
      </c>
    </row>
    <row r="72" customFormat="false" ht="15" hidden="false" customHeight="false" outlineLevel="0" collapsed="false">
      <c r="A72" s="46" t="s">
        <v>104</v>
      </c>
      <c r="B72" s="0" t="s">
        <v>70</v>
      </c>
      <c r="C72" s="44" t="n">
        <v>-108.260846</v>
      </c>
      <c r="D72" s="44" t="n">
        <v>38.863507</v>
      </c>
      <c r="E72" s="0" t="s">
        <v>182</v>
      </c>
      <c r="F72" s="0" t="s">
        <v>215</v>
      </c>
    </row>
    <row r="73" customFormat="false" ht="15" hidden="false" customHeight="false" outlineLevel="0" collapsed="false">
      <c r="A73" s="46" t="s">
        <v>105</v>
      </c>
      <c r="B73" s="0" t="s">
        <v>70</v>
      </c>
      <c r="C73" s="44" t="n">
        <v>-108.798366</v>
      </c>
      <c r="D73" s="44" t="n">
        <v>38.434416</v>
      </c>
      <c r="E73" s="0" t="s">
        <v>182</v>
      </c>
      <c r="F73" s="0" t="s">
        <v>215</v>
      </c>
    </row>
    <row r="74" customFormat="false" ht="15" hidden="false" customHeight="false" outlineLevel="0" collapsed="false">
      <c r="A74" s="46" t="s">
        <v>106</v>
      </c>
      <c r="B74" s="0" t="s">
        <v>70</v>
      </c>
      <c r="C74" s="44" t="n">
        <v>-108.438279</v>
      </c>
      <c r="D74" s="44" t="n">
        <v>38.31586</v>
      </c>
      <c r="E74" s="0" t="s">
        <v>182</v>
      </c>
      <c r="F74" s="0" t="s">
        <v>215</v>
      </c>
    </row>
    <row r="75" customFormat="false" ht="15" hidden="false" customHeight="false" outlineLevel="0" collapsed="false">
      <c r="A75" s="46" t="s">
        <v>107</v>
      </c>
      <c r="B75" s="0" t="s">
        <v>74</v>
      </c>
      <c r="C75" s="44" t="n">
        <v>-108.125509</v>
      </c>
      <c r="D75" s="44" t="n">
        <v>38.475573</v>
      </c>
      <c r="E75" s="0" t="s">
        <v>182</v>
      </c>
      <c r="F75" s="0" t="s">
        <v>215</v>
      </c>
    </row>
    <row r="76" customFormat="false" ht="15" hidden="false" customHeight="false" outlineLevel="0" collapsed="false">
      <c r="A76" s="46" t="s">
        <v>108</v>
      </c>
      <c r="B76" s="0" t="s">
        <v>74</v>
      </c>
      <c r="C76" s="44" t="n">
        <v>-107.665132</v>
      </c>
      <c r="D76" s="44" t="n">
        <v>38.927375</v>
      </c>
      <c r="E76" s="0" t="s">
        <v>223</v>
      </c>
      <c r="F76" s="0" t="s">
        <v>215</v>
      </c>
    </row>
    <row r="77" customFormat="false" ht="15" hidden="false" customHeight="false" outlineLevel="0" collapsed="false">
      <c r="A77" s="46" t="s">
        <v>109</v>
      </c>
      <c r="B77" s="0" t="s">
        <v>74</v>
      </c>
      <c r="C77" s="44" t="n">
        <v>-108.287627</v>
      </c>
      <c r="D77" s="44" t="n">
        <v>38.560152</v>
      </c>
      <c r="E77" s="0" t="s">
        <v>223</v>
      </c>
      <c r="F77" s="0" t="s">
        <v>215</v>
      </c>
    </row>
    <row r="78" customFormat="false" ht="15" hidden="false" customHeight="false" outlineLevel="0" collapsed="false">
      <c r="A78" s="46" t="s">
        <v>110</v>
      </c>
      <c r="B78" s="0" t="s">
        <v>74</v>
      </c>
      <c r="C78" s="44" t="n">
        <v>-108.681069</v>
      </c>
      <c r="D78" s="44" t="n">
        <v>38.456526</v>
      </c>
      <c r="E78" s="0" t="s">
        <v>223</v>
      </c>
      <c r="F78" s="0" t="s">
        <v>215</v>
      </c>
    </row>
    <row r="79" customFormat="false" ht="15" hidden="false" customHeight="false" outlineLevel="0" collapsed="false">
      <c r="A79" s="46" t="s">
        <v>111</v>
      </c>
      <c r="B79" s="0" t="s">
        <v>78</v>
      </c>
      <c r="C79" s="44" t="n">
        <v>-107.492533</v>
      </c>
      <c r="D79" s="44" t="n">
        <v>38.927641</v>
      </c>
      <c r="E79" s="0" t="s">
        <v>223</v>
      </c>
      <c r="F79" s="0" t="s">
        <v>224</v>
      </c>
    </row>
    <row r="80" customFormat="false" ht="15" hidden="false" customHeight="false" outlineLevel="0" collapsed="false">
      <c r="A80" s="46" t="s">
        <v>112</v>
      </c>
      <c r="B80" s="0" t="s">
        <v>78</v>
      </c>
      <c r="C80" s="44" t="n">
        <v>-107.87746</v>
      </c>
      <c r="D80" s="44" t="n">
        <v>38.924354</v>
      </c>
      <c r="E80" s="0" t="s">
        <v>223</v>
      </c>
      <c r="F80" s="0" t="s">
        <v>224</v>
      </c>
    </row>
    <row r="81" customFormat="false" ht="15" hidden="false" customHeight="false" outlineLevel="0" collapsed="false">
      <c r="A81" s="46" t="s">
        <v>113</v>
      </c>
      <c r="B81" s="0" t="s">
        <v>78</v>
      </c>
      <c r="C81" s="44" t="n">
        <v>-108.746507</v>
      </c>
      <c r="D81" s="44" t="n">
        <v>38.267168</v>
      </c>
      <c r="E81" s="0" t="s">
        <v>223</v>
      </c>
      <c r="F81" s="0" t="s">
        <v>215</v>
      </c>
    </row>
    <row r="82" customFormat="false" ht="15" hidden="false" customHeight="false" outlineLevel="0" collapsed="false">
      <c r="A82" s="46" t="s">
        <v>114</v>
      </c>
      <c r="B82" s="0" t="s">
        <v>78</v>
      </c>
      <c r="C82" s="44" t="n">
        <v>-108.442432</v>
      </c>
      <c r="D82" s="44" t="n">
        <v>38.100348</v>
      </c>
      <c r="E82" s="0" t="s">
        <v>223</v>
      </c>
      <c r="F82" s="0" t="s">
        <v>215</v>
      </c>
    </row>
    <row r="83" customFormat="false" ht="15" hidden="false" customHeight="false" outlineLevel="0" collapsed="false">
      <c r="A83" s="46" t="s">
        <v>115</v>
      </c>
      <c r="B83" s="0" t="n">
        <v>2022</v>
      </c>
      <c r="C83" s="44" t="n">
        <v>-107.833458</v>
      </c>
      <c r="D83" s="44" t="n">
        <v>38.51496</v>
      </c>
      <c r="E83" s="0" t="s">
        <v>182</v>
      </c>
      <c r="F83" s="0" t="s">
        <v>215</v>
      </c>
    </row>
    <row r="84" customFormat="false" ht="15" hidden="false" customHeight="false" outlineLevel="0" collapsed="false">
      <c r="A84" s="46" t="s">
        <v>116</v>
      </c>
      <c r="B84" s="0" t="n">
        <v>2022</v>
      </c>
      <c r="C84" s="44" t="n">
        <v>-108.688675</v>
      </c>
      <c r="D84" s="44" t="n">
        <v>38.436633</v>
      </c>
      <c r="E84" s="0" t="s">
        <v>182</v>
      </c>
      <c r="F84" s="0" t="s">
        <v>215</v>
      </c>
    </row>
    <row r="85" customFormat="false" ht="15" hidden="false" customHeight="false" outlineLevel="0" collapsed="false">
      <c r="A85" s="46" t="s">
        <v>117</v>
      </c>
      <c r="B85" s="0" t="n">
        <v>2022</v>
      </c>
      <c r="C85" s="44" t="n">
        <v>-107.83741</v>
      </c>
      <c r="D85" s="44" t="n">
        <v>38.729151</v>
      </c>
      <c r="E85" s="0" t="s">
        <v>182</v>
      </c>
      <c r="F85" s="0" t="s">
        <v>215</v>
      </c>
    </row>
    <row r="86" customFormat="false" ht="15" hidden="false" customHeight="false" outlineLevel="0" collapsed="false">
      <c r="A86" s="46" t="s">
        <v>118</v>
      </c>
      <c r="B86" s="0" t="n">
        <v>2022</v>
      </c>
      <c r="C86" s="44" t="n">
        <v>-108.340761</v>
      </c>
      <c r="D86" s="44" t="n">
        <v>38.791271</v>
      </c>
      <c r="E86" s="0" t="s">
        <v>182</v>
      </c>
      <c r="F86" s="0" t="s">
        <v>215</v>
      </c>
    </row>
    <row r="87" customFormat="false" ht="15" hidden="false" customHeight="false" outlineLevel="0" collapsed="false">
      <c r="A87" s="52" t="s">
        <v>225</v>
      </c>
      <c r="B87" s="0" t="s">
        <v>198</v>
      </c>
      <c r="C87" s="44" t="s">
        <v>198</v>
      </c>
      <c r="D87" s="44" t="s">
        <v>198</v>
      </c>
      <c r="E87" s="0" t="s">
        <v>198</v>
      </c>
      <c r="F87" s="0" t="s">
        <v>198</v>
      </c>
    </row>
    <row r="88" customFormat="false" ht="15" hidden="false" customHeight="false" outlineLevel="0" collapsed="false">
      <c r="A88" s="52" t="s">
        <v>226</v>
      </c>
      <c r="B88" s="0" t="s">
        <v>198</v>
      </c>
      <c r="C88" s="44" t="s">
        <v>198</v>
      </c>
      <c r="D88" s="44" t="s">
        <v>198</v>
      </c>
      <c r="E88" s="0" t="s">
        <v>198</v>
      </c>
      <c r="F88" s="0" t="s">
        <v>198</v>
      </c>
    </row>
    <row r="89" customFormat="false" ht="15" hidden="false" customHeight="false" outlineLevel="0" collapsed="false">
      <c r="A89" s="52" t="s">
        <v>227</v>
      </c>
      <c r="B89" s="0" t="s">
        <v>198</v>
      </c>
      <c r="C89" s="44" t="s">
        <v>198</v>
      </c>
      <c r="D89" s="44" t="s">
        <v>198</v>
      </c>
      <c r="E89" s="0" t="s">
        <v>198</v>
      </c>
      <c r="F89" s="0" t="s">
        <v>198</v>
      </c>
    </row>
    <row r="90" customFormat="false" ht="15" hidden="false" customHeight="false" outlineLevel="0" collapsed="false">
      <c r="A90" s="46" t="s">
        <v>119</v>
      </c>
      <c r="B90" s="0" t="s">
        <v>66</v>
      </c>
      <c r="C90" s="44" t="n">
        <v>-108.053323</v>
      </c>
      <c r="D90" s="44" t="n">
        <v>38.799809</v>
      </c>
      <c r="E90" s="0" t="s">
        <v>182</v>
      </c>
      <c r="F90" s="0" t="s">
        <v>215</v>
      </c>
    </row>
    <row r="91" customFormat="false" ht="15" hidden="false" customHeight="false" outlineLevel="0" collapsed="false">
      <c r="A91" s="46" t="s">
        <v>120</v>
      </c>
      <c r="B91" s="0" t="s">
        <v>66</v>
      </c>
      <c r="C91" s="44" t="n">
        <v>-108.16855</v>
      </c>
      <c r="D91" s="44" t="n">
        <v>38.652986</v>
      </c>
      <c r="E91" s="0" t="s">
        <v>182</v>
      </c>
      <c r="F91" s="0" t="s">
        <v>228</v>
      </c>
    </row>
    <row r="92" customFormat="false" ht="15" hidden="false" customHeight="false" outlineLevel="0" collapsed="false">
      <c r="A92" s="46" t="s">
        <v>121</v>
      </c>
      <c r="B92" s="0" t="s">
        <v>66</v>
      </c>
      <c r="C92" s="44" t="n">
        <v>-108.849567</v>
      </c>
      <c r="D92" s="44" t="n">
        <v>38.341638</v>
      </c>
      <c r="E92" s="0" t="s">
        <v>182</v>
      </c>
      <c r="F92" s="0" t="s">
        <v>215</v>
      </c>
    </row>
    <row r="93" customFormat="false" ht="15" hidden="false" customHeight="false" outlineLevel="0" collapsed="false">
      <c r="A93" s="46" t="s">
        <v>122</v>
      </c>
      <c r="B93" s="0" t="s">
        <v>70</v>
      </c>
      <c r="C93" s="44" t="n">
        <v>-107.881637</v>
      </c>
      <c r="D93" s="44" t="n">
        <v>38.599736</v>
      </c>
      <c r="E93" s="0" t="s">
        <v>182</v>
      </c>
      <c r="F93" s="0" t="s">
        <v>215</v>
      </c>
    </row>
    <row r="94" customFormat="false" ht="15" hidden="false" customHeight="false" outlineLevel="0" collapsed="false">
      <c r="A94" s="46" t="s">
        <v>123</v>
      </c>
      <c r="B94" s="0" t="s">
        <v>70</v>
      </c>
      <c r="C94" s="44" t="n">
        <v>-108.653142</v>
      </c>
      <c r="D94" s="44" t="n">
        <v>38.271388</v>
      </c>
      <c r="E94" s="0" t="s">
        <v>182</v>
      </c>
      <c r="F94" s="0" t="s">
        <v>215</v>
      </c>
    </row>
    <row r="95" customFormat="false" ht="15" hidden="false" customHeight="false" outlineLevel="0" collapsed="false">
      <c r="A95" s="46" t="s">
        <v>124</v>
      </c>
      <c r="B95" s="0" t="s">
        <v>70</v>
      </c>
      <c r="C95" s="44" t="n">
        <v>-107.846415</v>
      </c>
      <c r="D95" s="44" t="n">
        <v>38.547525</v>
      </c>
      <c r="E95" s="0" t="s">
        <v>182</v>
      </c>
      <c r="F95" s="0" t="s">
        <v>215</v>
      </c>
    </row>
    <row r="96" customFormat="false" ht="15" hidden="false" customHeight="false" outlineLevel="0" collapsed="false">
      <c r="A96" s="46" t="s">
        <v>125</v>
      </c>
      <c r="B96" s="0" t="s">
        <v>74</v>
      </c>
      <c r="C96" s="44" t="n">
        <v>-108.171683</v>
      </c>
      <c r="D96" s="44" t="n">
        <v>38.766973</v>
      </c>
      <c r="E96" s="0" t="s">
        <v>182</v>
      </c>
      <c r="F96" s="0" t="s">
        <v>215</v>
      </c>
    </row>
    <row r="97" customFormat="false" ht="15" hidden="false" customHeight="false" outlineLevel="0" collapsed="false">
      <c r="A97" s="46" t="s">
        <v>126</v>
      </c>
      <c r="B97" s="0" t="s">
        <v>74</v>
      </c>
      <c r="C97" s="44" t="n">
        <v>-107.853154</v>
      </c>
      <c r="D97" s="44" t="n">
        <v>38.796504</v>
      </c>
      <c r="E97" s="0" t="s">
        <v>182</v>
      </c>
      <c r="F97" s="0" t="s">
        <v>229</v>
      </c>
    </row>
    <row r="98" customFormat="false" ht="15" hidden="false" customHeight="false" outlineLevel="0" collapsed="false">
      <c r="A98" s="46" t="s">
        <v>127</v>
      </c>
      <c r="B98" s="0" t="s">
        <v>74</v>
      </c>
      <c r="C98" s="44" t="n">
        <v>-108.153736</v>
      </c>
      <c r="D98" s="44" t="n">
        <v>38.792414</v>
      </c>
      <c r="E98" s="0" t="s">
        <v>182</v>
      </c>
      <c r="F98" s="0" t="s">
        <v>230</v>
      </c>
    </row>
    <row r="99" customFormat="false" ht="15" hidden="false" customHeight="false" outlineLevel="0" collapsed="false">
      <c r="A99" s="46" t="s">
        <v>128</v>
      </c>
      <c r="B99" s="0" t="s">
        <v>78</v>
      </c>
      <c r="C99" s="44" t="n">
        <v>-108.199613</v>
      </c>
      <c r="D99" s="44" t="n">
        <v>38.693348</v>
      </c>
      <c r="E99" s="0" t="s">
        <v>182</v>
      </c>
      <c r="F99" s="0" t="s">
        <v>215</v>
      </c>
    </row>
    <row r="100" customFormat="false" ht="15" hidden="false" customHeight="false" outlineLevel="0" collapsed="false">
      <c r="A100" s="46" t="s">
        <v>129</v>
      </c>
      <c r="B100" s="0" t="s">
        <v>78</v>
      </c>
      <c r="C100" s="44" t="n">
        <v>-108.028767</v>
      </c>
      <c r="D100" s="44" t="n">
        <v>38.796033</v>
      </c>
      <c r="E100" s="0" t="s">
        <v>182</v>
      </c>
      <c r="F100" s="0" t="s">
        <v>215</v>
      </c>
    </row>
    <row r="101" customFormat="false" ht="15" hidden="false" customHeight="false" outlineLevel="0" collapsed="false">
      <c r="A101" s="46" t="s">
        <v>130</v>
      </c>
      <c r="B101" s="0" t="s">
        <v>78</v>
      </c>
      <c r="C101" s="44" t="n">
        <v>-107.914476</v>
      </c>
      <c r="D101" s="44" t="n">
        <v>38.742949</v>
      </c>
      <c r="E101" s="0" t="s">
        <v>184</v>
      </c>
      <c r="F101" s="0" t="s">
        <v>215</v>
      </c>
    </row>
    <row r="102" customFormat="false" ht="15" hidden="false" customHeight="false" outlineLevel="0" collapsed="false">
      <c r="A102" s="46" t="s">
        <v>131</v>
      </c>
      <c r="B102" s="0" t="s">
        <v>78</v>
      </c>
      <c r="C102" s="44" t="n">
        <v>-108.084693</v>
      </c>
      <c r="D102" s="44" t="n">
        <v>38.794695</v>
      </c>
      <c r="E102" s="0" t="s">
        <v>184</v>
      </c>
      <c r="F102" s="0" t="s">
        <v>215</v>
      </c>
    </row>
    <row r="103" customFormat="false" ht="15" hidden="false" customHeight="false" outlineLevel="0" collapsed="false">
      <c r="A103" s="46" t="s">
        <v>132</v>
      </c>
      <c r="B103" s="0" t="s">
        <v>78</v>
      </c>
      <c r="C103" s="44" t="n">
        <v>-107.79379</v>
      </c>
      <c r="D103" s="44" t="n">
        <v>38.395299</v>
      </c>
      <c r="E103" s="0" t="s">
        <v>184</v>
      </c>
      <c r="F103" s="0" t="s">
        <v>215</v>
      </c>
    </row>
    <row r="104" customFormat="false" ht="15" hidden="false" customHeight="false" outlineLevel="0" collapsed="false">
      <c r="A104" s="46" t="s">
        <v>133</v>
      </c>
      <c r="B104" s="0" t="s">
        <v>78</v>
      </c>
      <c r="C104" s="44" t="n">
        <v>-108.059011</v>
      </c>
      <c r="D104" s="44" t="n">
        <v>38.547461</v>
      </c>
      <c r="E104" s="0" t="s">
        <v>184</v>
      </c>
      <c r="F104" s="0" t="s">
        <v>215</v>
      </c>
    </row>
    <row r="105" customFormat="false" ht="15" hidden="false" customHeight="false" outlineLevel="0" collapsed="false">
      <c r="A105" s="46" t="s">
        <v>134</v>
      </c>
      <c r="B105" s="0" t="s">
        <v>78</v>
      </c>
      <c r="C105" s="44" t="n">
        <v>-107.592002</v>
      </c>
      <c r="D105" s="44" t="n">
        <v>38.795691</v>
      </c>
      <c r="E105" s="0" t="s">
        <v>184</v>
      </c>
      <c r="F105" s="0" t="s">
        <v>215</v>
      </c>
    </row>
    <row r="106" customFormat="false" ht="15" hidden="false" customHeight="false" outlineLevel="0" collapsed="false">
      <c r="A106" s="46" t="s">
        <v>135</v>
      </c>
      <c r="B106" s="0" t="n">
        <v>2022</v>
      </c>
      <c r="C106" s="44" t="n">
        <v>-108.339544</v>
      </c>
      <c r="D106" s="44" t="n">
        <v>38.535949</v>
      </c>
      <c r="E106" s="0" t="s">
        <v>182</v>
      </c>
      <c r="F106" s="0" t="s">
        <v>215</v>
      </c>
    </row>
    <row r="107" customFormat="false" ht="15" hidden="false" customHeight="false" outlineLevel="0" collapsed="false">
      <c r="A107" s="46" t="s">
        <v>136</v>
      </c>
      <c r="B107" s="0" t="s">
        <v>64</v>
      </c>
      <c r="C107" s="44" t="n">
        <v>-107.898956</v>
      </c>
      <c r="D107" s="44" t="n">
        <v>38.351665</v>
      </c>
      <c r="E107" s="0" t="s">
        <v>182</v>
      </c>
      <c r="F107" s="0" t="s">
        <v>215</v>
      </c>
    </row>
    <row r="108" customFormat="false" ht="15" hidden="false" customHeight="false" outlineLevel="0" collapsed="false">
      <c r="A108" s="46" t="s">
        <v>137</v>
      </c>
      <c r="B108" s="0" t="s">
        <v>64</v>
      </c>
      <c r="C108" s="44" t="n">
        <v>-108.064751</v>
      </c>
      <c r="D108" s="44" t="n">
        <v>38.030116</v>
      </c>
      <c r="E108" s="0" t="s">
        <v>182</v>
      </c>
      <c r="F108" s="0" t="s">
        <v>224</v>
      </c>
    </row>
    <row r="109" customFormat="false" ht="15" hidden="false" customHeight="false" outlineLevel="0" collapsed="false">
      <c r="A109" s="46" t="s">
        <v>138</v>
      </c>
      <c r="B109" s="0" t="s">
        <v>64</v>
      </c>
      <c r="C109" s="44" t="n">
        <v>-107.728779</v>
      </c>
      <c r="D109" s="44" t="n">
        <v>38.393477</v>
      </c>
      <c r="E109" s="0" t="s">
        <v>182</v>
      </c>
      <c r="F109" s="0" t="s">
        <v>215</v>
      </c>
    </row>
    <row r="110" customFormat="false" ht="15" hidden="false" customHeight="false" outlineLevel="0" collapsed="false">
      <c r="A110" s="46" t="s">
        <v>139</v>
      </c>
      <c r="B110" s="0" t="s">
        <v>66</v>
      </c>
      <c r="C110" s="44" t="n">
        <v>-107.838595</v>
      </c>
      <c r="D110" s="44" t="n">
        <v>38.967624</v>
      </c>
      <c r="E110" s="0" t="s">
        <v>182</v>
      </c>
      <c r="F110" s="0" t="s">
        <v>215</v>
      </c>
    </row>
    <row r="111" customFormat="false" ht="15" hidden="false" customHeight="false" outlineLevel="0" collapsed="false">
      <c r="A111" s="46" t="s">
        <v>140</v>
      </c>
      <c r="B111" s="0" t="s">
        <v>66</v>
      </c>
      <c r="C111" s="44" t="n">
        <v>-108.339983</v>
      </c>
      <c r="D111" s="44" t="n">
        <v>38.098831</v>
      </c>
      <c r="E111" s="0" t="s">
        <v>184</v>
      </c>
      <c r="F111" s="0" t="s">
        <v>215</v>
      </c>
    </row>
    <row r="112" customFormat="false" ht="15" hidden="false" customHeight="false" outlineLevel="0" collapsed="false">
      <c r="A112" s="46" t="s">
        <v>141</v>
      </c>
      <c r="B112" s="0" t="s">
        <v>66</v>
      </c>
      <c r="C112" s="44" t="n">
        <v>-107.703628</v>
      </c>
      <c r="D112" s="44" t="n">
        <v>38.637981</v>
      </c>
      <c r="E112" s="0" t="s">
        <v>184</v>
      </c>
      <c r="F112" s="0" t="s">
        <v>215</v>
      </c>
    </row>
    <row r="113" customFormat="false" ht="15" hidden="false" customHeight="false" outlineLevel="0" collapsed="false">
      <c r="A113" s="46" t="s">
        <v>142</v>
      </c>
      <c r="B113" s="0" t="s">
        <v>70</v>
      </c>
      <c r="C113" s="44" t="n">
        <v>-107.646603</v>
      </c>
      <c r="D113" s="44" t="n">
        <v>38.737451</v>
      </c>
      <c r="E113" s="0" t="s">
        <v>184</v>
      </c>
      <c r="F113" s="0" t="s">
        <v>231</v>
      </c>
    </row>
    <row r="114" customFormat="false" ht="15" hidden="false" customHeight="false" outlineLevel="0" collapsed="false">
      <c r="A114" s="46" t="s">
        <v>143</v>
      </c>
      <c r="B114" s="0" t="s">
        <v>70</v>
      </c>
      <c r="C114" s="44" t="n">
        <v>-108.06025</v>
      </c>
      <c r="D114" s="44" t="n">
        <v>38.823289</v>
      </c>
      <c r="E114" s="0" t="s">
        <v>184</v>
      </c>
      <c r="F114" s="0" t="s">
        <v>159</v>
      </c>
    </row>
    <row r="115" customFormat="false" ht="15" hidden="false" customHeight="false" outlineLevel="0" collapsed="false">
      <c r="A115" s="46" t="s">
        <v>144</v>
      </c>
      <c r="B115" s="0" t="s">
        <v>70</v>
      </c>
      <c r="C115" s="44" t="n">
        <v>-107.857223</v>
      </c>
      <c r="D115" s="44" t="n">
        <v>38.668492</v>
      </c>
      <c r="E115" s="0" t="s">
        <v>184</v>
      </c>
      <c r="F115" s="0" t="s">
        <v>186</v>
      </c>
    </row>
    <row r="116" customFormat="false" ht="15" hidden="false" customHeight="false" outlineLevel="0" collapsed="false">
      <c r="A116" s="46" t="s">
        <v>232</v>
      </c>
      <c r="B116" s="0" t="s">
        <v>74</v>
      </c>
      <c r="C116" s="44" t="n">
        <v>-107.615079</v>
      </c>
      <c r="D116" s="44" t="n">
        <v>38.562426</v>
      </c>
      <c r="E116" s="0" t="s">
        <v>184</v>
      </c>
      <c r="F116" s="0" t="s">
        <v>215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2022-03-04T17:00:00Z</dcterms:created>
  <dc:creator>Prentice, Taylor M</dc:creator>
  <dc:description/>
  <dc:language>en-US</dc:language>
  <cp:lastModifiedBy/>
  <dcterms:modified xsi:type="dcterms:W3CDTF">2022-04-27T15:29:16Z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