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iological_Resources\Vegetation\AIM\UFO_RMP_Compliance_project\2022\Terrestrial_AIM\"/>
    </mc:Choice>
  </mc:AlternateContent>
  <xr:revisionPtr revIDLastSave="0" documentId="13_ncr:1_{B1169DB1-BE9F-4136-9D2C-222C034861C5}" xr6:coauthVersionLast="47" xr6:coauthVersionMax="47" xr10:uidLastSave="{00000000-0000-0000-0000-000000000000}"/>
  <bookViews>
    <workbookView xWindow="1140" yWindow="795" windowWidth="23970" windowHeight="13470" xr2:uid="{7B187C34-2D60-4A35-B521-9ADF1054D37A}"/>
  </bookViews>
  <sheets>
    <sheet name="Plot Tracking 2022" sheetId="3" r:id="rId1"/>
    <sheet name="Proportions" sheetId="2" r:id="rId2"/>
    <sheet name="Initial Process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D9" i="2" s="1"/>
  <c r="E8" i="2"/>
  <c r="E7" i="2"/>
  <c r="D5" i="2" l="1"/>
  <c r="D12" i="2"/>
  <c r="D8" i="2"/>
  <c r="E13" i="2"/>
  <c r="D6" i="2"/>
  <c r="D11" i="2"/>
  <c r="D4" i="2"/>
  <c r="D10" i="2"/>
  <c r="D3" i="2"/>
  <c r="D7" i="2"/>
  <c r="F4" i="2" l="1"/>
  <c r="G4" i="2" s="1"/>
  <c r="F5" i="2"/>
  <c r="G5" i="2" s="1"/>
  <c r="F11" i="2"/>
  <c r="G11" i="2" s="1"/>
  <c r="F6" i="2"/>
  <c r="G6" i="2" s="1"/>
  <c r="F3" i="2"/>
  <c r="F10" i="2"/>
  <c r="G10" i="2" s="1"/>
  <c r="F9" i="2"/>
  <c r="G9" i="2" s="1"/>
  <c r="F12" i="2"/>
  <c r="G12" i="2" s="1"/>
  <c r="D13" i="2"/>
  <c r="F8" i="2"/>
  <c r="G8" i="2" s="1"/>
  <c r="F7" i="2"/>
  <c r="G7" i="2" s="1"/>
  <c r="F13" i="2" l="1"/>
  <c r="G3" i="2"/>
  <c r="G13" i="2" s="1"/>
</calcChain>
</file>

<file path=xl/sharedStrings.xml><?xml version="1.0" encoding="utf-8"?>
<sst xmlns="http://schemas.openxmlformats.org/spreadsheetml/2006/main" count="725" uniqueCount="232">
  <si>
    <t xml:space="preserve">Plot ID </t>
  </si>
  <si>
    <t xml:space="preserve">Panel </t>
  </si>
  <si>
    <t>Lat</t>
  </si>
  <si>
    <t>AS-013</t>
  </si>
  <si>
    <t>AS-014</t>
  </si>
  <si>
    <t>AS-015</t>
  </si>
  <si>
    <t>AS-016</t>
  </si>
  <si>
    <t>AS-017</t>
  </si>
  <si>
    <t>AS-018</t>
  </si>
  <si>
    <t>AS-019</t>
  </si>
  <si>
    <t>Comments</t>
  </si>
  <si>
    <t xml:space="preserve">Looks samplable if access is granted </t>
  </si>
  <si>
    <t>long</t>
  </si>
  <si>
    <t>OverSample2020</t>
  </si>
  <si>
    <t>Likely reject</t>
  </si>
  <si>
    <t>OverSample2021</t>
  </si>
  <si>
    <t>AS-020</t>
  </si>
  <si>
    <t>Reject</t>
  </si>
  <si>
    <t>OverSample2022</t>
  </si>
  <si>
    <t>GR-025</t>
  </si>
  <si>
    <t xml:space="preserve">Samplalbe </t>
  </si>
  <si>
    <t>GR-026</t>
  </si>
  <si>
    <t>GR-027</t>
  </si>
  <si>
    <t xml:space="preserve">If needed - Samplable </t>
  </si>
  <si>
    <t>OverSample2018</t>
  </si>
  <si>
    <t>GR-028</t>
  </si>
  <si>
    <t>OverSample 2018</t>
  </si>
  <si>
    <t>OT-117</t>
  </si>
  <si>
    <t>OT-118</t>
  </si>
  <si>
    <t>OT-119</t>
  </si>
  <si>
    <t>OT-120</t>
  </si>
  <si>
    <t>OT-121</t>
  </si>
  <si>
    <t>OT-122</t>
  </si>
  <si>
    <t>Samplable</t>
  </si>
  <si>
    <t>OverSample 2019</t>
  </si>
  <si>
    <t>Side of hill in SD - possible reject but need eyes in the field</t>
  </si>
  <si>
    <t>Reject - on side of cliff. Office</t>
  </si>
  <si>
    <t>Next in line or oversample</t>
  </si>
  <si>
    <t>Oversample</t>
  </si>
  <si>
    <t>Yes</t>
  </si>
  <si>
    <t>OverSample 2020</t>
  </si>
  <si>
    <t>May be able to move - On side of cliff</t>
  </si>
  <si>
    <t>OT-123</t>
  </si>
  <si>
    <t>OverSample 2021</t>
  </si>
  <si>
    <t>OT-124</t>
  </si>
  <si>
    <t>OT-125</t>
  </si>
  <si>
    <t>Likely can be moved into PJ - On side of cliff</t>
  </si>
  <si>
    <t>OT-126</t>
  </si>
  <si>
    <t xml:space="preserve">Samplable    </t>
  </si>
  <si>
    <t>PJ-155</t>
  </si>
  <si>
    <t>PJ-156</t>
  </si>
  <si>
    <t>PJ-157</t>
  </si>
  <si>
    <t>PJ-158</t>
  </si>
  <si>
    <t>PJ-159</t>
  </si>
  <si>
    <t>PJ-160</t>
  </si>
  <si>
    <t>PJ-161</t>
  </si>
  <si>
    <t>PJ-162</t>
  </si>
  <si>
    <t>PJ-163</t>
  </si>
  <si>
    <t>PJ-164</t>
  </si>
  <si>
    <t>PJ-165</t>
  </si>
  <si>
    <t>PJ-166</t>
  </si>
  <si>
    <t>PJ-167</t>
  </si>
  <si>
    <t>PJ-168</t>
  </si>
  <si>
    <t>PJ-169</t>
  </si>
  <si>
    <t>PJ-170</t>
  </si>
  <si>
    <t>Oversample 2018</t>
  </si>
  <si>
    <t>Looks samplable - may be a little difficult</t>
  </si>
  <si>
    <t>Oversample 2019</t>
  </si>
  <si>
    <t xml:space="preserve">Samplable </t>
  </si>
  <si>
    <t>Oversample 2020</t>
  </si>
  <si>
    <t>Samplable - Possible move</t>
  </si>
  <si>
    <t>Possible with a move</t>
  </si>
  <si>
    <t>Oversample 2021</t>
  </si>
  <si>
    <t>Likely Reject - May be possible with move</t>
  </si>
  <si>
    <t xml:space="preserve">if access is granted Samplable </t>
  </si>
  <si>
    <t xml:space="preserve">Samplabe with move (West) </t>
  </si>
  <si>
    <t>Oversample 2022</t>
  </si>
  <si>
    <t>Possible Reject. Too hard to tell on GE</t>
  </si>
  <si>
    <t xml:space="preserve">PP-176 </t>
  </si>
  <si>
    <t>PP-177</t>
  </si>
  <si>
    <t>PP-178</t>
  </si>
  <si>
    <t>PP-179</t>
  </si>
  <si>
    <t>Possible Reject. Hard to tell on GE</t>
  </si>
  <si>
    <t>RI-205</t>
  </si>
  <si>
    <t>Proximity to road may be an issue</t>
  </si>
  <si>
    <t>RI-206</t>
  </si>
  <si>
    <t>RI-207</t>
  </si>
  <si>
    <t>RI-208</t>
  </si>
  <si>
    <t>SAMPLED IN 2018</t>
  </si>
  <si>
    <t>RI-209</t>
  </si>
  <si>
    <t>RI-210</t>
  </si>
  <si>
    <t>RI-211</t>
  </si>
  <si>
    <t>RI-212</t>
  </si>
  <si>
    <t>Reject - running water</t>
  </si>
  <si>
    <t>RI-213</t>
  </si>
  <si>
    <t xml:space="preserve">Possible reject - possible raft in. </t>
  </si>
  <si>
    <t>SS-294</t>
  </si>
  <si>
    <t>SS-295</t>
  </si>
  <si>
    <t>SS-296</t>
  </si>
  <si>
    <t>SS-297</t>
  </si>
  <si>
    <t>SS-298</t>
  </si>
  <si>
    <t>SS-299</t>
  </si>
  <si>
    <t>SS-300</t>
  </si>
  <si>
    <t>SS-301</t>
  </si>
  <si>
    <t>SS-302</t>
  </si>
  <si>
    <t>SS-303</t>
  </si>
  <si>
    <t>SS-304</t>
  </si>
  <si>
    <t>Possible Reject</t>
  </si>
  <si>
    <t>SS-305</t>
  </si>
  <si>
    <t>SS-306</t>
  </si>
  <si>
    <t>SS-307</t>
  </si>
  <si>
    <t>SS-308</t>
  </si>
  <si>
    <t>SS-309</t>
  </si>
  <si>
    <t>SS-310</t>
  </si>
  <si>
    <t>SS-311</t>
  </si>
  <si>
    <t>SS-312</t>
  </si>
  <si>
    <t>SS-313</t>
  </si>
  <si>
    <t>SS-314</t>
  </si>
  <si>
    <t>SS-315</t>
  </si>
  <si>
    <t>SS-316</t>
  </si>
  <si>
    <t>SS-317</t>
  </si>
  <si>
    <t>SS-318</t>
  </si>
  <si>
    <t>SS-319</t>
  </si>
  <si>
    <t>SS-320</t>
  </si>
  <si>
    <t>Likely move East</t>
  </si>
  <si>
    <t xml:space="preserve">Sampleable </t>
  </si>
  <si>
    <t>Move off road</t>
  </si>
  <si>
    <t>Sample</t>
  </si>
  <si>
    <t xml:space="preserve">Oversample </t>
  </si>
  <si>
    <t>Possible reject</t>
  </si>
  <si>
    <t>SD-392</t>
  </si>
  <si>
    <t>SD-393</t>
  </si>
  <si>
    <t>SD-394</t>
  </si>
  <si>
    <t>SD-395</t>
  </si>
  <si>
    <t>SD-396</t>
  </si>
  <si>
    <t>SD-397</t>
  </si>
  <si>
    <t>SD-398</t>
  </si>
  <si>
    <t>SD-399</t>
  </si>
  <si>
    <t>SD-400</t>
  </si>
  <si>
    <t>SD-401</t>
  </si>
  <si>
    <t>SD-402</t>
  </si>
  <si>
    <t>SD-403</t>
  </si>
  <si>
    <t>SD-404</t>
  </si>
  <si>
    <t>SD-405</t>
  </si>
  <si>
    <t>SD-406</t>
  </si>
  <si>
    <t>SD-407</t>
  </si>
  <si>
    <t>SD-408</t>
  </si>
  <si>
    <t>SD-409</t>
  </si>
  <si>
    <t>SD-410</t>
  </si>
  <si>
    <t>SD-411</t>
  </si>
  <si>
    <t>Sample - may need to move</t>
  </si>
  <si>
    <t>Sample - may need to move due to road</t>
  </si>
  <si>
    <t>steep but not office reject</t>
  </si>
  <si>
    <t>SD-412</t>
  </si>
  <si>
    <t>SD-413</t>
  </si>
  <si>
    <t>SD-414</t>
  </si>
  <si>
    <t>RI-214</t>
  </si>
  <si>
    <t>PP-180</t>
  </si>
  <si>
    <t>AS-012</t>
  </si>
  <si>
    <t xml:space="preserve">Sampleable if access is granted </t>
  </si>
  <si>
    <t>MMS-095</t>
  </si>
  <si>
    <t>MMS-096</t>
  </si>
  <si>
    <t>MMS-097</t>
  </si>
  <si>
    <t>MMS-098</t>
  </si>
  <si>
    <t>MMS-099</t>
  </si>
  <si>
    <t>MMS-100</t>
  </si>
  <si>
    <t>MMS-101</t>
  </si>
  <si>
    <t>MMS-102</t>
  </si>
  <si>
    <t>MMS-103</t>
  </si>
  <si>
    <t>MMS-104</t>
  </si>
  <si>
    <t>MMS-105</t>
  </si>
  <si>
    <t>Private may cause issues</t>
  </si>
  <si>
    <t>Salt Desert</t>
  </si>
  <si>
    <t>Sample Design</t>
  </si>
  <si>
    <t>Collected</t>
  </si>
  <si>
    <t xml:space="preserve">Design Strata </t>
  </si>
  <si>
    <t>Abbreviation</t>
  </si>
  <si>
    <t>Plots</t>
  </si>
  <si>
    <t>Plot Percentage</t>
  </si>
  <si>
    <t xml:space="preserve">Points Collected </t>
  </si>
  <si>
    <t>Proportion Collected</t>
  </si>
  <si>
    <t>Percent Collected</t>
  </si>
  <si>
    <t>Pinyon Juniper</t>
  </si>
  <si>
    <t>PJ</t>
  </si>
  <si>
    <t xml:space="preserve">Sage Steppe </t>
  </si>
  <si>
    <t>SS</t>
  </si>
  <si>
    <t>SD</t>
  </si>
  <si>
    <t>Mixed Mountain Shrub</t>
  </si>
  <si>
    <t>MMS</t>
  </si>
  <si>
    <t>Other</t>
  </si>
  <si>
    <t>OT</t>
  </si>
  <si>
    <t xml:space="preserve">Riparian </t>
  </si>
  <si>
    <t>RI</t>
  </si>
  <si>
    <t xml:space="preserve">Grassland </t>
  </si>
  <si>
    <t>GR</t>
  </si>
  <si>
    <t>Ponderosa Pine</t>
  </si>
  <si>
    <t>PP</t>
  </si>
  <si>
    <t>Mixed Conifer</t>
  </si>
  <si>
    <t>MC</t>
  </si>
  <si>
    <t>Aspen</t>
  </si>
  <si>
    <t>AS</t>
  </si>
  <si>
    <t xml:space="preserve">Totals: </t>
  </si>
  <si>
    <t>Plot Information</t>
  </si>
  <si>
    <t>Populate these fields if plot was REJECTED</t>
  </si>
  <si>
    <t>Populate these fields if plot was SAMPLED.</t>
  </si>
  <si>
    <t>Extra</t>
  </si>
  <si>
    <t>Plot ID</t>
  </si>
  <si>
    <t>Panel</t>
  </si>
  <si>
    <t>Plot Status</t>
  </si>
  <si>
    <t>Administrative State</t>
  </si>
  <si>
    <t>Project Office</t>
  </si>
  <si>
    <t>Design Stratum</t>
  </si>
  <si>
    <t>Project Contact Name</t>
  </si>
  <si>
    <t>Rejection Reason</t>
  </si>
  <si>
    <t>Rejection Criteria Comments</t>
  </si>
  <si>
    <t>Actual Stratum</t>
  </si>
  <si>
    <t>Project</t>
  </si>
  <si>
    <t>Random or Targeted</t>
  </si>
  <si>
    <t>Revisit</t>
  </si>
  <si>
    <t>Original Plot ID If Revisit</t>
  </si>
  <si>
    <t>Date Originally Visited If Revisit</t>
  </si>
  <si>
    <t>Moved</t>
  </si>
  <si>
    <t>Move Comments</t>
  </si>
  <si>
    <t>Date Visited</t>
  </si>
  <si>
    <t>Actual Latitude</t>
  </si>
  <si>
    <t>Actual Longitude</t>
  </si>
  <si>
    <t>Ecological Site</t>
  </si>
  <si>
    <t>Any additonal Notes</t>
  </si>
  <si>
    <t>Reject Slope</t>
  </si>
  <si>
    <t>Decide if worth sampling</t>
  </si>
  <si>
    <t xml:space="preserve">Determine if we want to try and sample Aspen or not. The areas that are not too steep to sample have private access issues. </t>
  </si>
  <si>
    <t xml:space="preserve">Green is the original Design, Orange are oversamples if any are rejected.  Red are office rejects.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</si>
</sst>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3" borderId="0" xfId="0" applyFill="1"/>
    <xf numFmtId="0" fontId="0" fillId="0" borderId="0" xfId="0" applyBorder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5" xfId="0" applyFont="1" applyFill="1" applyBorder="1"/>
    <xf numFmtId="0" fontId="0" fillId="9" borderId="6" xfId="0" applyFill="1" applyBorder="1"/>
    <xf numFmtId="0" fontId="0" fillId="9" borderId="7" xfId="0" applyFill="1" applyBorder="1" applyAlignment="1">
      <alignment horizontal="center"/>
    </xf>
    <xf numFmtId="1" fontId="0" fillId="9" borderId="8" xfId="0" applyNumberFormat="1" applyFill="1" applyBorder="1" applyAlignment="1">
      <alignment horizontal="center" vertical="center"/>
    </xf>
    <xf numFmtId="164" fontId="0" fillId="9" borderId="8" xfId="0" applyNumberForma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2" fontId="0" fillId="10" borderId="10" xfId="0" applyNumberFormat="1" applyFill="1" applyBorder="1" applyAlignment="1">
      <alignment horizontal="center" vertical="center"/>
    </xf>
    <xf numFmtId="2" fontId="0" fillId="10" borderId="11" xfId="0" applyNumberFormat="1" applyFill="1" applyBorder="1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1" fontId="0" fillId="9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11" borderId="13" xfId="0" applyFont="1" applyFill="1" applyBorder="1" applyAlignment="1">
      <alignment horizontal="center"/>
    </xf>
    <xf numFmtId="164" fontId="0" fillId="11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3" borderId="0" xfId="0" applyFill="1" applyBorder="1"/>
    <xf numFmtId="0" fontId="0" fillId="3" borderId="1" xfId="0" applyFill="1" applyBorder="1"/>
    <xf numFmtId="0" fontId="0" fillId="0" borderId="0" xfId="0" applyFont="1"/>
    <xf numFmtId="0" fontId="0" fillId="0" borderId="0" xfId="0" applyFont="1" applyFill="1" applyBorder="1"/>
    <xf numFmtId="0" fontId="3" fillId="0" borderId="0" xfId="0" applyFont="1"/>
    <xf numFmtId="0" fontId="0" fillId="2" borderId="0" xfId="0" applyFont="1" applyFill="1" applyAlignment="1">
      <alignment vertical="center" wrapText="1"/>
    </xf>
    <xf numFmtId="0" fontId="3" fillId="0" borderId="0" xfId="0" applyFont="1" applyBorder="1"/>
    <xf numFmtId="0" fontId="3" fillId="0" borderId="1" xfId="0" applyFont="1" applyFill="1" applyBorder="1"/>
    <xf numFmtId="0" fontId="3" fillId="0" borderId="0" xfId="0" applyFont="1" applyFill="1"/>
    <xf numFmtId="0" fontId="3" fillId="3" borderId="0" xfId="0" applyFont="1" applyFill="1"/>
    <xf numFmtId="0" fontId="4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0" fillId="13" borderId="1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14" fontId="0" fillId="14" borderId="5" xfId="0" applyNumberFormat="1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16" borderId="0" xfId="0" applyFill="1"/>
    <xf numFmtId="0" fontId="0" fillId="16" borderId="0" xfId="0" applyFont="1" applyFill="1"/>
    <xf numFmtId="0" fontId="3" fillId="16" borderId="0" xfId="0" applyFont="1" applyFill="1"/>
    <xf numFmtId="0" fontId="0" fillId="16" borderId="0" xfId="0" applyFill="1" applyBorder="1"/>
    <xf numFmtId="0" fontId="3" fillId="16" borderId="0" xfId="0" applyFont="1" applyFill="1" applyBorder="1"/>
    <xf numFmtId="0" fontId="3" fillId="16" borderId="1" xfId="0" applyFont="1" applyFill="1" applyBorder="1"/>
    <xf numFmtId="0" fontId="0" fillId="17" borderId="0" xfId="0" applyFill="1" applyBorder="1"/>
    <xf numFmtId="0" fontId="0" fillId="17" borderId="0" xfId="0" applyFill="1"/>
    <xf numFmtId="0" fontId="3" fillId="17" borderId="0" xfId="0" applyFont="1" applyFill="1"/>
    <xf numFmtId="0" fontId="0" fillId="17" borderId="0" xfId="0" applyFont="1" applyFill="1" applyAlignment="1">
      <alignment vertical="center" wrapText="1"/>
    </xf>
    <xf numFmtId="0" fontId="0" fillId="17" borderId="0" xfId="0" applyFont="1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iological_Resources/Vegetation/AIM/UFO_RMP_Compliance_project/2019/Plot%20Tracking%20UFO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 Tracking"/>
      <sheetName val="Plot Proportions"/>
      <sheetName val="Administrative State"/>
      <sheetName val="Adminstrative Unit Code"/>
      <sheetName val="YES_NO"/>
      <sheetName val="Rejection Criteria"/>
      <sheetName val="Plot Status"/>
      <sheetName val="PROJECTS"/>
      <sheetName val="Sheet1"/>
    </sheetNames>
    <sheetDataSet>
      <sheetData sheetId="0">
        <row r="3">
          <cell r="V3" t="str">
            <v>Sage Steppe</v>
          </cell>
        </row>
        <row r="4">
          <cell r="V4" t="str">
            <v>Not Sampled</v>
          </cell>
        </row>
        <row r="5">
          <cell r="V5" t="str">
            <v>Salt Desert</v>
          </cell>
        </row>
        <row r="6">
          <cell r="V6" t="str">
            <v>Salt Desert</v>
          </cell>
        </row>
        <row r="7">
          <cell r="V7" t="str">
            <v>Salt Desert</v>
          </cell>
        </row>
        <row r="8">
          <cell r="V8" t="str">
            <v>Salt Desert</v>
          </cell>
        </row>
        <row r="9">
          <cell r="V9" t="str">
            <v>Not Sampled</v>
          </cell>
        </row>
        <row r="10">
          <cell r="V10" t="str">
            <v>Sage Steppe</v>
          </cell>
        </row>
        <row r="11">
          <cell r="V11" t="str">
            <v>Mixed Mountain Shrub</v>
          </cell>
        </row>
        <row r="12">
          <cell r="V12" t="str">
            <v>Salt Desert</v>
          </cell>
        </row>
        <row r="13">
          <cell r="V13" t="str">
            <v>Salt Desert</v>
          </cell>
        </row>
        <row r="14">
          <cell r="V14" t="str">
            <v>Salt Desert</v>
          </cell>
        </row>
        <row r="15">
          <cell r="V15" t="str">
            <v>Sage Steppe</v>
          </cell>
        </row>
        <row r="16">
          <cell r="V16" t="str">
            <v>Salt Desert</v>
          </cell>
        </row>
        <row r="17">
          <cell r="V17" t="str">
            <v>Not Sampled</v>
          </cell>
        </row>
        <row r="18">
          <cell r="V18" t="str">
            <v>Salt Desert</v>
          </cell>
        </row>
        <row r="19">
          <cell r="V19" t="str">
            <v>Salt Desert</v>
          </cell>
        </row>
        <row r="20">
          <cell r="V20" t="str">
            <v>Sage Steppe</v>
          </cell>
        </row>
        <row r="21">
          <cell r="V21" t="str">
            <v>Other</v>
          </cell>
        </row>
        <row r="22">
          <cell r="V22" t="str">
            <v>Pinon-Juniper</v>
          </cell>
        </row>
        <row r="23">
          <cell r="V23" t="str">
            <v>Mixed Mountain Shrub</v>
          </cell>
        </row>
        <row r="24">
          <cell r="V24" t="str">
            <v>Riparian</v>
          </cell>
        </row>
        <row r="25">
          <cell r="V25" t="str">
            <v>Salt Desert</v>
          </cell>
        </row>
        <row r="26">
          <cell r="V26" t="str">
            <v>Pinon-Juniper</v>
          </cell>
        </row>
        <row r="27">
          <cell r="V27" t="str">
            <v>Sage Steppe</v>
          </cell>
        </row>
        <row r="28">
          <cell r="V28" t="str">
            <v xml:space="preserve">Grassland </v>
          </cell>
        </row>
        <row r="29">
          <cell r="V29" t="str">
            <v>Pinon-Juniper</v>
          </cell>
        </row>
        <row r="30">
          <cell r="V30" t="str">
            <v>Not Sampled</v>
          </cell>
        </row>
        <row r="31">
          <cell r="V31" t="str">
            <v>Riparian</v>
          </cell>
        </row>
        <row r="32">
          <cell r="V32" t="str">
            <v>Sage Steppe</v>
          </cell>
        </row>
        <row r="33">
          <cell r="V33" t="str">
            <v>Sage-Steppe</v>
          </cell>
        </row>
        <row r="34">
          <cell r="V34" t="str">
            <v>Sage-Steppe</v>
          </cell>
        </row>
        <row r="35">
          <cell r="V35" t="str">
            <v>Riparian</v>
          </cell>
        </row>
        <row r="36">
          <cell r="V36" t="str">
            <v>Sage-Steppe</v>
          </cell>
        </row>
        <row r="37">
          <cell r="V37" t="str">
            <v>Not Sampled</v>
          </cell>
        </row>
        <row r="38">
          <cell r="V38" t="str">
            <v>Not Sampled</v>
          </cell>
        </row>
        <row r="39">
          <cell r="V39" t="str">
            <v>Not Sampled</v>
          </cell>
        </row>
        <row r="40">
          <cell r="V40" t="str">
            <v>Not Sampled</v>
          </cell>
        </row>
        <row r="41">
          <cell r="V41" t="str">
            <v>Not Sampled</v>
          </cell>
        </row>
        <row r="42">
          <cell r="V42" t="str">
            <v>Not Sampled</v>
          </cell>
        </row>
        <row r="43">
          <cell r="V43" t="str">
            <v>Sage-Steppe</v>
          </cell>
        </row>
        <row r="44">
          <cell r="V44" t="str">
            <v>Sage-Steppe</v>
          </cell>
        </row>
        <row r="45">
          <cell r="V45" t="str">
            <v>Pinon-Juniper</v>
          </cell>
        </row>
        <row r="46">
          <cell r="V46" t="str">
            <v>Mixed Mountain Shrub</v>
          </cell>
        </row>
        <row r="47">
          <cell r="V47" t="str">
            <v>Mixed Conifer</v>
          </cell>
        </row>
        <row r="48">
          <cell r="V48" t="str">
            <v>Sage-Steppe</v>
          </cell>
        </row>
        <row r="49">
          <cell r="V49" t="str">
            <v>Salt Desert</v>
          </cell>
        </row>
        <row r="50">
          <cell r="V50" t="str">
            <v>Sage Steppe</v>
          </cell>
        </row>
        <row r="51">
          <cell r="V51" t="str">
            <v>Mixed Mountain Shrub</v>
          </cell>
        </row>
        <row r="52">
          <cell r="V52" t="str">
            <v>Sage Steppe</v>
          </cell>
        </row>
        <row r="53">
          <cell r="V53" t="str">
            <v>Not Sampled</v>
          </cell>
        </row>
        <row r="54">
          <cell r="V54" t="str">
            <v>Not Sampled</v>
          </cell>
        </row>
        <row r="55">
          <cell r="V55" t="str">
            <v>Not Sampled</v>
          </cell>
        </row>
        <row r="56">
          <cell r="V56" t="str">
            <v>Mixed Conifer</v>
          </cell>
        </row>
        <row r="57">
          <cell r="V57" t="str">
            <v>Pinon-Juniper</v>
          </cell>
        </row>
        <row r="58">
          <cell r="V58" t="str">
            <v>Salt Desert</v>
          </cell>
        </row>
        <row r="59">
          <cell r="V59" t="str">
            <v>Salt Desert</v>
          </cell>
        </row>
        <row r="60">
          <cell r="V60" t="str">
            <v>Ponderosa Pine</v>
          </cell>
        </row>
        <row r="61">
          <cell r="V61" t="str">
            <v>Salt Desert</v>
          </cell>
        </row>
        <row r="62">
          <cell r="V62" t="str">
            <v>Not Sampled</v>
          </cell>
        </row>
        <row r="63">
          <cell r="V63" t="str">
            <v>Sage Steppe</v>
          </cell>
        </row>
        <row r="64">
          <cell r="V64" t="str">
            <v>Mixed Mountain Shrub</v>
          </cell>
        </row>
        <row r="65">
          <cell r="V65" t="str">
            <v>Mixed Conifer</v>
          </cell>
        </row>
        <row r="66">
          <cell r="V66" t="str">
            <v>Sage-Steppe</v>
          </cell>
        </row>
        <row r="67">
          <cell r="V67" t="str">
            <v>Salt Desert</v>
          </cell>
        </row>
        <row r="68">
          <cell r="V68" t="str">
            <v>Sage-Steppe</v>
          </cell>
        </row>
        <row r="69">
          <cell r="V69" t="str">
            <v>Not Sampled</v>
          </cell>
        </row>
        <row r="70">
          <cell r="V70" t="str">
            <v>Not Sampled</v>
          </cell>
        </row>
        <row r="71">
          <cell r="V71" t="str">
            <v>Not Sampled</v>
          </cell>
        </row>
        <row r="72">
          <cell r="V72" t="str">
            <v>Not Sampled</v>
          </cell>
        </row>
        <row r="73">
          <cell r="V73" t="str">
            <v>Not Sampled</v>
          </cell>
        </row>
        <row r="74">
          <cell r="V74" t="str">
            <v>Aspen</v>
          </cell>
        </row>
        <row r="75">
          <cell r="V75" t="str">
            <v>Not Sampled</v>
          </cell>
        </row>
        <row r="76">
          <cell r="V76" t="str">
            <v>Not Sampled</v>
          </cell>
        </row>
        <row r="77">
          <cell r="V77" t="str">
            <v>Not Sampled</v>
          </cell>
        </row>
        <row r="78">
          <cell r="V78" t="str">
            <v>Not Sampled</v>
          </cell>
        </row>
        <row r="79">
          <cell r="V79" t="str">
            <v>Not Sampled</v>
          </cell>
        </row>
        <row r="80">
          <cell r="V80" t="str">
            <v>Not Sampled</v>
          </cell>
        </row>
        <row r="81">
          <cell r="V81" t="str">
            <v>Not Sampled</v>
          </cell>
        </row>
        <row r="82">
          <cell r="V82" t="str">
            <v>Not Sampled</v>
          </cell>
        </row>
        <row r="83">
          <cell r="V83" t="str">
            <v>Not Sampled</v>
          </cell>
        </row>
        <row r="84">
          <cell r="V84" t="str">
            <v>Not Sampled</v>
          </cell>
        </row>
        <row r="85">
          <cell r="V85" t="str">
            <v>Not Sampled</v>
          </cell>
        </row>
        <row r="86">
          <cell r="V86" t="str">
            <v>Not Sampled</v>
          </cell>
        </row>
        <row r="87">
          <cell r="V87" t="str">
            <v>Not Sampled</v>
          </cell>
        </row>
        <row r="88">
          <cell r="V88" t="str">
            <v>Not Sampled</v>
          </cell>
        </row>
        <row r="89">
          <cell r="V89" t="str">
            <v>Not Sampled</v>
          </cell>
        </row>
        <row r="90">
          <cell r="V90" t="str">
            <v>Not Sampled</v>
          </cell>
        </row>
        <row r="91">
          <cell r="V91" t="str">
            <v>Not Sampled</v>
          </cell>
        </row>
        <row r="92">
          <cell r="V92" t="str">
            <v>Not Sampled</v>
          </cell>
        </row>
        <row r="93">
          <cell r="V93" t="str">
            <v>Not Sampled</v>
          </cell>
        </row>
        <row r="94">
          <cell r="V94" t="str">
            <v>Not Sampled</v>
          </cell>
        </row>
        <row r="95">
          <cell r="V95" t="str">
            <v>Not Sampled</v>
          </cell>
        </row>
        <row r="96">
          <cell r="V96" t="str">
            <v>Not Sampled</v>
          </cell>
        </row>
        <row r="97">
          <cell r="V97" t="str">
            <v>Not Sampled</v>
          </cell>
        </row>
        <row r="98">
          <cell r="V98" t="str">
            <v>Not Sampled</v>
          </cell>
        </row>
        <row r="99">
          <cell r="V99" t="str">
            <v>Not Sampled</v>
          </cell>
        </row>
        <row r="100">
          <cell r="V100" t="str">
            <v>Not Sampled</v>
          </cell>
        </row>
        <row r="101">
          <cell r="V101" t="str">
            <v>Not Sampled</v>
          </cell>
        </row>
        <row r="102">
          <cell r="V102" t="str">
            <v>Not Sampled</v>
          </cell>
        </row>
        <row r="103">
          <cell r="V103" t="str">
            <v>Not Sampled</v>
          </cell>
        </row>
        <row r="104">
          <cell r="V104" t="str">
            <v>Not Sampled</v>
          </cell>
        </row>
        <row r="105">
          <cell r="V105" t="str">
            <v>Not Sampled</v>
          </cell>
        </row>
        <row r="106">
          <cell r="V106" t="str">
            <v>Not Sampled</v>
          </cell>
        </row>
        <row r="107">
          <cell r="V107" t="str">
            <v>Not Sampled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EAF7-3BE4-4761-B28C-8928FA440BCA}">
  <dimension ref="A1:W107"/>
  <sheetViews>
    <sheetView tabSelected="1" workbookViewId="0">
      <selection activeCell="C2" sqref="C1:C1048576"/>
    </sheetView>
  </sheetViews>
  <sheetFormatPr defaultRowHeight="15" x14ac:dyDescent="0.25"/>
  <cols>
    <col min="2" max="2" width="19" customWidth="1"/>
    <col min="3" max="3" width="19.42578125" customWidth="1"/>
    <col min="4" max="4" width="20.5703125" customWidth="1"/>
    <col min="20" max="20" width="21.85546875" customWidth="1"/>
    <col min="21" max="21" width="18.7109375" customWidth="1"/>
    <col min="23" max="23" width="18.85546875" customWidth="1"/>
  </cols>
  <sheetData>
    <row r="1" spans="1:23" ht="19.5" thickBot="1" x14ac:dyDescent="0.35">
      <c r="A1" s="49" t="s">
        <v>202</v>
      </c>
      <c r="B1" s="50"/>
      <c r="C1" s="50"/>
      <c r="D1" s="50"/>
      <c r="E1" s="50"/>
      <c r="F1" s="50"/>
      <c r="G1" s="50"/>
      <c r="H1" s="51"/>
      <c r="I1" s="52" t="s">
        <v>203</v>
      </c>
      <c r="J1" s="53"/>
      <c r="K1" s="54" t="s">
        <v>204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37"/>
      <c r="W1" s="38" t="s">
        <v>205</v>
      </c>
    </row>
    <row r="2" spans="1:23" ht="15.75" thickBot="1" x14ac:dyDescent="0.3">
      <c r="A2" s="39" t="s">
        <v>206</v>
      </c>
      <c r="B2" s="40" t="s">
        <v>207</v>
      </c>
      <c r="C2" s="40" t="s">
        <v>208</v>
      </c>
      <c r="D2" s="40" t="s">
        <v>209</v>
      </c>
      <c r="E2" s="40" t="s">
        <v>210</v>
      </c>
      <c r="F2" s="40" t="s">
        <v>211</v>
      </c>
      <c r="G2" s="41" t="s">
        <v>212</v>
      </c>
      <c r="H2" s="40" t="s">
        <v>10</v>
      </c>
      <c r="I2" s="42" t="s">
        <v>213</v>
      </c>
      <c r="J2" s="43" t="s">
        <v>214</v>
      </c>
      <c r="K2" s="44" t="s">
        <v>215</v>
      </c>
      <c r="L2" s="44" t="s">
        <v>216</v>
      </c>
      <c r="M2" s="44" t="s">
        <v>217</v>
      </c>
      <c r="N2" s="44" t="s">
        <v>218</v>
      </c>
      <c r="O2" s="44" t="s">
        <v>219</v>
      </c>
      <c r="P2" s="44" t="s">
        <v>220</v>
      </c>
      <c r="Q2" s="44" t="s">
        <v>221</v>
      </c>
      <c r="R2" s="45" t="s">
        <v>222</v>
      </c>
      <c r="S2" s="44" t="s">
        <v>223</v>
      </c>
      <c r="T2" s="46" t="s">
        <v>224</v>
      </c>
      <c r="U2" s="47" t="s">
        <v>225</v>
      </c>
      <c r="V2" s="44" t="s">
        <v>226</v>
      </c>
      <c r="W2" s="48" t="s">
        <v>227</v>
      </c>
    </row>
    <row r="3" spans="1:23" s="61" customFormat="1" x14ac:dyDescent="0.25">
      <c r="A3" s="61" t="s">
        <v>158</v>
      </c>
      <c r="B3" s="61" t="s">
        <v>40</v>
      </c>
      <c r="T3" s="62">
        <v>38.544629999999998</v>
      </c>
      <c r="U3" s="62">
        <v>-107.463081</v>
      </c>
      <c r="W3" s="61" t="s">
        <v>229</v>
      </c>
    </row>
    <row r="4" spans="1:23" s="68" customFormat="1" x14ac:dyDescent="0.25">
      <c r="A4" s="68" t="s">
        <v>3</v>
      </c>
      <c r="B4" s="68" t="s">
        <v>13</v>
      </c>
      <c r="T4" s="69">
        <v>38.002549000000002</v>
      </c>
      <c r="U4" s="71">
        <v>-108.190263</v>
      </c>
      <c r="W4" s="68" t="s">
        <v>229</v>
      </c>
    </row>
    <row r="5" spans="1:23" s="3" customFormat="1" x14ac:dyDescent="0.25">
      <c r="A5" s="3" t="s">
        <v>4</v>
      </c>
      <c r="B5" s="3" t="s">
        <v>17</v>
      </c>
      <c r="T5" s="72"/>
      <c r="U5" s="72"/>
      <c r="W5" s="3" t="s">
        <v>228</v>
      </c>
    </row>
    <row r="6" spans="1:23" s="3" customFormat="1" x14ac:dyDescent="0.25">
      <c r="A6" s="3" t="s">
        <v>5</v>
      </c>
      <c r="B6" s="3" t="s">
        <v>17</v>
      </c>
      <c r="T6" s="72"/>
      <c r="U6" s="72"/>
      <c r="W6" s="3" t="s">
        <v>228</v>
      </c>
    </row>
    <row r="7" spans="1:23" s="68" customFormat="1" x14ac:dyDescent="0.25">
      <c r="A7" s="68" t="s">
        <v>6</v>
      </c>
      <c r="B7" s="68" t="s">
        <v>15</v>
      </c>
      <c r="T7" s="69">
        <v>38.287145000000002</v>
      </c>
      <c r="U7" s="69">
        <v>-107.605527</v>
      </c>
      <c r="W7" s="68" t="s">
        <v>229</v>
      </c>
    </row>
    <row r="8" spans="1:23" s="68" customFormat="1" x14ac:dyDescent="0.25">
      <c r="A8" s="68" t="s">
        <v>7</v>
      </c>
      <c r="B8" s="68" t="s">
        <v>15</v>
      </c>
      <c r="T8" s="69">
        <v>38.014639000000003</v>
      </c>
      <c r="U8" s="69">
        <v>-108.20902700000001</v>
      </c>
      <c r="W8" s="68" t="s">
        <v>229</v>
      </c>
    </row>
    <row r="9" spans="1:23" s="3" customFormat="1" x14ac:dyDescent="0.25">
      <c r="A9" s="3" t="s">
        <v>8</v>
      </c>
      <c r="B9" s="3" t="s">
        <v>17</v>
      </c>
      <c r="T9" s="72"/>
      <c r="U9" s="72"/>
      <c r="W9" s="3" t="s">
        <v>228</v>
      </c>
    </row>
    <row r="10" spans="1:23" s="3" customFormat="1" x14ac:dyDescent="0.25">
      <c r="A10" s="3" t="s">
        <v>9</v>
      </c>
      <c r="B10" s="3" t="s">
        <v>17</v>
      </c>
      <c r="T10" s="72"/>
      <c r="U10" s="72"/>
      <c r="W10" s="3" t="s">
        <v>228</v>
      </c>
    </row>
    <row r="11" spans="1:23" s="68" customFormat="1" x14ac:dyDescent="0.25">
      <c r="A11" s="68" t="s">
        <v>16</v>
      </c>
      <c r="B11" s="68" t="s">
        <v>18</v>
      </c>
      <c r="T11" s="69">
        <v>38.894106000000001</v>
      </c>
      <c r="U11" s="69">
        <v>-107.76118</v>
      </c>
      <c r="W11" s="68" t="s">
        <v>229</v>
      </c>
    </row>
    <row r="12" spans="1:23" s="61" customFormat="1" x14ac:dyDescent="0.25">
      <c r="A12" s="61" t="s">
        <v>19</v>
      </c>
      <c r="B12" s="61">
        <v>2022</v>
      </c>
      <c r="T12" s="63">
        <v>38.407561999999999</v>
      </c>
      <c r="U12" s="63">
        <v>-108.652219</v>
      </c>
    </row>
    <row r="13" spans="1:23" s="68" customFormat="1" x14ac:dyDescent="0.25">
      <c r="A13" s="68" t="s">
        <v>21</v>
      </c>
      <c r="B13" s="68" t="s">
        <v>24</v>
      </c>
      <c r="T13" s="69">
        <v>38.440317</v>
      </c>
      <c r="U13" s="69">
        <v>-108.700075</v>
      </c>
    </row>
    <row r="14" spans="1:23" s="68" customFormat="1" x14ac:dyDescent="0.25">
      <c r="A14" s="68" t="s">
        <v>22</v>
      </c>
      <c r="B14" s="68" t="s">
        <v>24</v>
      </c>
      <c r="T14" s="69">
        <v>38.275184000000003</v>
      </c>
      <c r="U14" s="69">
        <v>-108.983816</v>
      </c>
    </row>
    <row r="15" spans="1:23" s="68" customFormat="1" x14ac:dyDescent="0.25">
      <c r="A15" s="68" t="s">
        <v>25</v>
      </c>
      <c r="B15" s="68" t="s">
        <v>24</v>
      </c>
      <c r="T15" s="69">
        <v>38.823563999999998</v>
      </c>
      <c r="U15" s="69">
        <v>-108.304941</v>
      </c>
    </row>
    <row r="16" spans="1:23" s="61" customFormat="1" x14ac:dyDescent="0.25">
      <c r="A16" s="61" t="s">
        <v>27</v>
      </c>
      <c r="B16" s="61" t="s">
        <v>26</v>
      </c>
      <c r="T16" s="63">
        <v>38.247484</v>
      </c>
      <c r="U16" s="63">
        <v>-108.716718</v>
      </c>
    </row>
    <row r="17" spans="1:21" s="68" customFormat="1" x14ac:dyDescent="0.25">
      <c r="A17" s="68" t="s">
        <v>28</v>
      </c>
      <c r="B17" s="68" t="s">
        <v>26</v>
      </c>
      <c r="T17" s="69">
        <v>38.526401</v>
      </c>
      <c r="U17" s="69">
        <v>-107.84197399999999</v>
      </c>
    </row>
    <row r="18" spans="1:21" s="68" customFormat="1" x14ac:dyDescent="0.25">
      <c r="A18" s="68" t="s">
        <v>29</v>
      </c>
      <c r="B18" s="68" t="s">
        <v>34</v>
      </c>
      <c r="T18" s="69">
        <v>38.695428999999997</v>
      </c>
      <c r="U18" s="69">
        <v>-108.45775500000001</v>
      </c>
    </row>
    <row r="19" spans="1:21" s="68" customFormat="1" x14ac:dyDescent="0.25">
      <c r="A19" s="68" t="s">
        <v>30</v>
      </c>
      <c r="B19" s="68" t="s">
        <v>34</v>
      </c>
      <c r="T19" s="69">
        <v>38.682319</v>
      </c>
      <c r="U19" s="70">
        <v>-108.320024</v>
      </c>
    </row>
    <row r="20" spans="1:21" s="68" customFormat="1" x14ac:dyDescent="0.25">
      <c r="A20" s="68" t="s">
        <v>31</v>
      </c>
      <c r="B20" s="68" t="s">
        <v>34</v>
      </c>
      <c r="T20" s="69">
        <v>38.401541000000002</v>
      </c>
      <c r="U20" s="69">
        <v>-108.92495</v>
      </c>
    </row>
    <row r="21" spans="1:21" s="68" customFormat="1" x14ac:dyDescent="0.25">
      <c r="A21" s="68" t="s">
        <v>32</v>
      </c>
      <c r="B21" s="68" t="s">
        <v>40</v>
      </c>
      <c r="T21" s="69">
        <v>38.556978000000001</v>
      </c>
      <c r="U21" s="69">
        <v>-107.839792</v>
      </c>
    </row>
    <row r="22" spans="1:21" s="68" customFormat="1" x14ac:dyDescent="0.25">
      <c r="A22" s="68" t="s">
        <v>42</v>
      </c>
      <c r="B22" s="68" t="s">
        <v>40</v>
      </c>
      <c r="T22" s="69">
        <v>38.664859999999997</v>
      </c>
      <c r="U22" s="69">
        <v>-108.37236900000001</v>
      </c>
    </row>
    <row r="23" spans="1:21" s="68" customFormat="1" x14ac:dyDescent="0.25">
      <c r="A23" s="68" t="s">
        <v>44</v>
      </c>
      <c r="B23" s="68" t="s">
        <v>40</v>
      </c>
      <c r="T23" s="69">
        <v>38.294984999999997</v>
      </c>
      <c r="U23" s="69">
        <v>-108.909085</v>
      </c>
    </row>
    <row r="24" spans="1:21" s="68" customFormat="1" x14ac:dyDescent="0.25">
      <c r="A24" s="68" t="s">
        <v>45</v>
      </c>
      <c r="B24" s="68" t="s">
        <v>43</v>
      </c>
      <c r="T24" s="69">
        <v>38.409131000000002</v>
      </c>
      <c r="U24" s="69">
        <v>-108.846424</v>
      </c>
    </row>
    <row r="25" spans="1:21" s="68" customFormat="1" x14ac:dyDescent="0.25">
      <c r="A25" s="68" t="s">
        <v>47</v>
      </c>
      <c r="B25" s="68" t="s">
        <v>43</v>
      </c>
      <c r="T25" s="69">
        <v>38.447389999999999</v>
      </c>
      <c r="U25" s="69">
        <v>-107.775565</v>
      </c>
    </row>
    <row r="26" spans="1:21" s="61" customFormat="1" x14ac:dyDescent="0.25">
      <c r="A26" s="61" t="s">
        <v>49</v>
      </c>
      <c r="B26" s="61">
        <v>2022</v>
      </c>
      <c r="T26" s="63">
        <v>38.881562000000002</v>
      </c>
      <c r="U26" s="63">
        <v>-107.684102</v>
      </c>
    </row>
    <row r="27" spans="1:21" s="61" customFormat="1" x14ac:dyDescent="0.25">
      <c r="A27" s="61" t="s">
        <v>52</v>
      </c>
      <c r="B27" s="61" t="s">
        <v>65</v>
      </c>
      <c r="T27" s="63">
        <v>38.594999000000001</v>
      </c>
      <c r="U27" s="63">
        <v>-108.326579</v>
      </c>
    </row>
    <row r="28" spans="1:21" s="61" customFormat="1" x14ac:dyDescent="0.25">
      <c r="A28" s="61" t="s">
        <v>53</v>
      </c>
      <c r="B28" s="61" t="s">
        <v>67</v>
      </c>
      <c r="T28" s="63">
        <v>38.279559999999996</v>
      </c>
      <c r="U28" s="63">
        <v>-107.72993099999999</v>
      </c>
    </row>
    <row r="29" spans="1:21" s="61" customFormat="1" x14ac:dyDescent="0.25">
      <c r="A29" s="64" t="s">
        <v>54</v>
      </c>
      <c r="B29" s="64" t="s">
        <v>67</v>
      </c>
      <c r="T29" s="65">
        <v>38.380094999999997</v>
      </c>
      <c r="U29" s="65">
        <v>-108.82190199999999</v>
      </c>
    </row>
    <row r="30" spans="1:21" s="61" customFormat="1" x14ac:dyDescent="0.25">
      <c r="A30" s="64" t="s">
        <v>55</v>
      </c>
      <c r="B30" s="64" t="s">
        <v>67</v>
      </c>
      <c r="T30" s="63">
        <v>38.216195999999997</v>
      </c>
      <c r="U30" s="63">
        <v>-108.843548</v>
      </c>
    </row>
    <row r="31" spans="1:21" s="68" customFormat="1" x14ac:dyDescent="0.25">
      <c r="A31" s="67" t="s">
        <v>56</v>
      </c>
      <c r="B31" s="67" t="s">
        <v>69</v>
      </c>
      <c r="T31" s="69">
        <v>38.562016999999997</v>
      </c>
      <c r="U31" s="69">
        <v>-108.255481</v>
      </c>
    </row>
    <row r="32" spans="1:21" s="68" customFormat="1" x14ac:dyDescent="0.25">
      <c r="A32" s="67" t="s">
        <v>57</v>
      </c>
      <c r="B32" s="67" t="s">
        <v>69</v>
      </c>
      <c r="T32" s="69">
        <v>38.890192999999996</v>
      </c>
      <c r="U32" s="69">
        <v>-107.830671</v>
      </c>
    </row>
    <row r="33" spans="1:21" s="68" customFormat="1" x14ac:dyDescent="0.25">
      <c r="A33" s="68" t="s">
        <v>58</v>
      </c>
      <c r="B33" s="67" t="s">
        <v>69</v>
      </c>
      <c r="T33" s="69">
        <v>38.407282000000002</v>
      </c>
      <c r="U33" s="69">
        <v>-108.948949</v>
      </c>
    </row>
    <row r="34" spans="1:21" s="68" customFormat="1" x14ac:dyDescent="0.25">
      <c r="A34" s="68" t="s">
        <v>59</v>
      </c>
      <c r="B34" s="68" t="s">
        <v>72</v>
      </c>
      <c r="T34" s="69">
        <v>38.439374999999998</v>
      </c>
      <c r="U34" s="69">
        <v>-108.691779</v>
      </c>
    </row>
    <row r="35" spans="1:21" s="68" customFormat="1" x14ac:dyDescent="0.25">
      <c r="A35" s="68" t="s">
        <v>60</v>
      </c>
      <c r="B35" s="68" t="s">
        <v>72</v>
      </c>
      <c r="T35" s="69">
        <v>38.683439</v>
      </c>
      <c r="U35" s="69">
        <v>-108.291681</v>
      </c>
    </row>
    <row r="36" spans="1:21" s="68" customFormat="1" x14ac:dyDescent="0.25">
      <c r="A36" s="68" t="s">
        <v>61</v>
      </c>
      <c r="B36" s="68" t="s">
        <v>72</v>
      </c>
      <c r="T36" s="69">
        <v>38.422991000000003</v>
      </c>
      <c r="U36" s="69">
        <v>-108.005397</v>
      </c>
    </row>
    <row r="37" spans="1:21" s="68" customFormat="1" x14ac:dyDescent="0.25">
      <c r="A37" s="68" t="s">
        <v>62</v>
      </c>
      <c r="B37" s="68" t="s">
        <v>76</v>
      </c>
      <c r="T37" s="69">
        <v>38.239586000000003</v>
      </c>
      <c r="U37" s="69">
        <v>-108.67943699999999</v>
      </c>
    </row>
    <row r="38" spans="1:21" s="68" customFormat="1" x14ac:dyDescent="0.25">
      <c r="A38" s="68" t="s">
        <v>63</v>
      </c>
      <c r="B38" s="68" t="s">
        <v>76</v>
      </c>
      <c r="T38" s="69">
        <v>38.107852999999999</v>
      </c>
      <c r="U38" s="69">
        <v>-108.331351</v>
      </c>
    </row>
    <row r="39" spans="1:21" s="68" customFormat="1" x14ac:dyDescent="0.25">
      <c r="A39" s="68" t="s">
        <v>64</v>
      </c>
      <c r="B39" s="68" t="s">
        <v>76</v>
      </c>
      <c r="T39" s="69">
        <v>38.350062999999999</v>
      </c>
      <c r="U39" s="69">
        <v>-109.009443</v>
      </c>
    </row>
    <row r="40" spans="1:21" s="61" customFormat="1" x14ac:dyDescent="0.25">
      <c r="A40" s="64" t="s">
        <v>78</v>
      </c>
      <c r="B40" s="64" t="s">
        <v>65</v>
      </c>
      <c r="C40" s="64"/>
      <c r="T40" s="66">
        <v>38.479304999999997</v>
      </c>
      <c r="U40" s="66">
        <v>-108.14641</v>
      </c>
    </row>
    <row r="41" spans="1:21" s="68" customFormat="1" x14ac:dyDescent="0.25">
      <c r="A41" s="67" t="s">
        <v>79</v>
      </c>
      <c r="B41" s="67" t="s">
        <v>65</v>
      </c>
      <c r="C41" s="67"/>
      <c r="T41" s="69">
        <v>38.902256999999999</v>
      </c>
      <c r="U41" s="69">
        <v>-108.042896</v>
      </c>
    </row>
    <row r="42" spans="1:21" s="68" customFormat="1" x14ac:dyDescent="0.25">
      <c r="A42" s="67" t="s">
        <v>80</v>
      </c>
      <c r="B42" s="67" t="s">
        <v>67</v>
      </c>
      <c r="C42" s="67"/>
      <c r="T42" s="69">
        <v>38.046647</v>
      </c>
      <c r="U42" s="69">
        <v>-108.098681</v>
      </c>
    </row>
    <row r="43" spans="1:21" s="68" customFormat="1" x14ac:dyDescent="0.25">
      <c r="A43" s="67" t="s">
        <v>81</v>
      </c>
      <c r="B43" s="67" t="s">
        <v>67</v>
      </c>
      <c r="C43" s="67"/>
      <c r="T43" s="69">
        <v>38.857399000000001</v>
      </c>
      <c r="U43" s="69">
        <v>-108.124899</v>
      </c>
    </row>
    <row r="44" spans="1:21" s="61" customFormat="1" x14ac:dyDescent="0.25">
      <c r="A44" s="64" t="s">
        <v>83</v>
      </c>
      <c r="B44" s="61">
        <v>2022</v>
      </c>
      <c r="T44" s="63">
        <v>38.769987</v>
      </c>
      <c r="U44" s="63">
        <v>-107.899579</v>
      </c>
    </row>
    <row r="45" spans="1:21" s="61" customFormat="1" x14ac:dyDescent="0.25">
      <c r="A45" s="64" t="s">
        <v>89</v>
      </c>
      <c r="B45" s="64" t="s">
        <v>67</v>
      </c>
      <c r="C45" s="68"/>
      <c r="T45" s="63">
        <v>38.180379000000002</v>
      </c>
      <c r="U45" s="63">
        <v>-108.468048</v>
      </c>
    </row>
    <row r="46" spans="1:21" s="61" customFormat="1" x14ac:dyDescent="0.25">
      <c r="A46" s="64" t="s">
        <v>90</v>
      </c>
      <c r="B46" s="64" t="s">
        <v>67</v>
      </c>
      <c r="T46" s="63">
        <v>38.507711999999998</v>
      </c>
      <c r="U46" s="63">
        <v>-107.807742</v>
      </c>
    </row>
    <row r="47" spans="1:21" s="68" customFormat="1" x14ac:dyDescent="0.25">
      <c r="A47" s="67" t="s">
        <v>91</v>
      </c>
      <c r="B47" s="67" t="s">
        <v>67</v>
      </c>
      <c r="T47" s="69">
        <v>38.409120000000001</v>
      </c>
      <c r="U47" s="69">
        <v>-108.81836800000001</v>
      </c>
    </row>
    <row r="48" spans="1:21" s="68" customFormat="1" x14ac:dyDescent="0.25">
      <c r="A48" s="67" t="s">
        <v>92</v>
      </c>
      <c r="B48" s="67" t="s">
        <v>69</v>
      </c>
      <c r="T48" s="69">
        <v>38.522556999999999</v>
      </c>
      <c r="U48" s="69">
        <v>-108.094009</v>
      </c>
    </row>
    <row r="49" spans="1:21" s="68" customFormat="1" x14ac:dyDescent="0.25">
      <c r="A49" s="67" t="s">
        <v>94</v>
      </c>
      <c r="B49" s="67" t="s">
        <v>69</v>
      </c>
      <c r="T49" s="69">
        <v>38.239491000000001</v>
      </c>
      <c r="U49" s="69">
        <v>-108.941801</v>
      </c>
    </row>
    <row r="50" spans="1:21" s="68" customFormat="1" x14ac:dyDescent="0.25">
      <c r="A50" s="67" t="s">
        <v>156</v>
      </c>
      <c r="B50" s="67" t="s">
        <v>69</v>
      </c>
      <c r="T50" s="69">
        <v>38.518104999999998</v>
      </c>
      <c r="U50" s="69">
        <v>-108.058674</v>
      </c>
    </row>
    <row r="51" spans="1:21" s="61" customFormat="1" x14ac:dyDescent="0.25">
      <c r="A51" s="64" t="s">
        <v>96</v>
      </c>
      <c r="B51" s="61">
        <v>2022</v>
      </c>
      <c r="T51" s="63">
        <v>38.887456</v>
      </c>
      <c r="U51" s="63">
        <v>-108.044479</v>
      </c>
    </row>
    <row r="52" spans="1:21" s="61" customFormat="1" x14ac:dyDescent="0.25">
      <c r="A52" s="64" t="s">
        <v>97</v>
      </c>
      <c r="B52" s="61">
        <v>2022</v>
      </c>
      <c r="T52" s="63">
        <v>38.426537000000003</v>
      </c>
      <c r="U52" s="63">
        <v>-108.911005</v>
      </c>
    </row>
    <row r="53" spans="1:21" s="61" customFormat="1" x14ac:dyDescent="0.25">
      <c r="A53" s="64" t="s">
        <v>98</v>
      </c>
      <c r="B53" s="61">
        <v>2022</v>
      </c>
      <c r="T53" s="63">
        <v>38.269868000000002</v>
      </c>
      <c r="U53" s="63">
        <v>-108.613894</v>
      </c>
    </row>
    <row r="54" spans="1:21" s="61" customFormat="1" x14ac:dyDescent="0.25">
      <c r="A54" s="64" t="s">
        <v>99</v>
      </c>
      <c r="B54" s="61">
        <v>2022</v>
      </c>
      <c r="T54" s="63">
        <v>38.573520000000002</v>
      </c>
      <c r="U54" s="63">
        <v>-107.843053</v>
      </c>
    </row>
    <row r="55" spans="1:21" s="61" customFormat="1" x14ac:dyDescent="0.25">
      <c r="A55" s="64" t="s">
        <v>100</v>
      </c>
      <c r="B55" s="61">
        <v>2022</v>
      </c>
      <c r="T55" s="63">
        <v>38.629781000000001</v>
      </c>
      <c r="U55" s="63">
        <v>-107.72524799999999</v>
      </c>
    </row>
    <row r="56" spans="1:21" s="61" customFormat="1" x14ac:dyDescent="0.25">
      <c r="A56" s="64" t="s">
        <v>101</v>
      </c>
      <c r="B56" s="61">
        <v>2022</v>
      </c>
      <c r="T56" s="63">
        <v>38.242066999999999</v>
      </c>
      <c r="U56" s="63">
        <v>-108.849115</v>
      </c>
    </row>
    <row r="57" spans="1:21" s="61" customFormat="1" x14ac:dyDescent="0.25">
      <c r="A57" s="64" t="s">
        <v>102</v>
      </c>
      <c r="B57" s="61">
        <v>2022</v>
      </c>
      <c r="T57" s="63">
        <v>38.283071999999997</v>
      </c>
      <c r="U57" s="63">
        <v>-108.410944</v>
      </c>
    </row>
    <row r="58" spans="1:21" s="61" customFormat="1" x14ac:dyDescent="0.25">
      <c r="A58" s="64" t="s">
        <v>108</v>
      </c>
      <c r="B58" s="61" t="s">
        <v>67</v>
      </c>
      <c r="T58" s="63">
        <v>38.436191000000001</v>
      </c>
      <c r="U58" s="63">
        <v>-108.032972</v>
      </c>
    </row>
    <row r="59" spans="1:21" s="61" customFormat="1" x14ac:dyDescent="0.25">
      <c r="A59" s="64" t="s">
        <v>109</v>
      </c>
      <c r="B59" s="61" t="s">
        <v>67</v>
      </c>
      <c r="T59" s="63">
        <v>38.559432000000001</v>
      </c>
      <c r="U59" s="63">
        <v>-108.176968</v>
      </c>
    </row>
    <row r="60" spans="1:21" s="61" customFormat="1" x14ac:dyDescent="0.25">
      <c r="A60" s="64" t="s">
        <v>110</v>
      </c>
      <c r="B60" s="61" t="s">
        <v>67</v>
      </c>
      <c r="T60" s="63">
        <v>38.294466</v>
      </c>
      <c r="U60" s="63">
        <v>-108.839536</v>
      </c>
    </row>
    <row r="61" spans="1:21" s="61" customFormat="1" x14ac:dyDescent="0.25">
      <c r="A61" s="64" t="s">
        <v>111</v>
      </c>
      <c r="B61" s="61" t="s">
        <v>67</v>
      </c>
      <c r="T61" s="63">
        <v>38.178207999999998</v>
      </c>
      <c r="U61" s="63">
        <v>-108.587029</v>
      </c>
    </row>
    <row r="62" spans="1:21" s="61" customFormat="1" x14ac:dyDescent="0.25">
      <c r="A62" s="64" t="s">
        <v>112</v>
      </c>
      <c r="B62" s="61" t="s">
        <v>69</v>
      </c>
      <c r="T62" s="63">
        <v>38.387703999999999</v>
      </c>
      <c r="U62" s="63">
        <v>-108.019717</v>
      </c>
    </row>
    <row r="63" spans="1:21" s="61" customFormat="1" x14ac:dyDescent="0.25">
      <c r="A63" s="64" t="s">
        <v>113</v>
      </c>
      <c r="B63" s="61" t="s">
        <v>69</v>
      </c>
      <c r="T63" s="63">
        <v>38.863506999999998</v>
      </c>
      <c r="U63" s="63">
        <v>-108.260846</v>
      </c>
    </row>
    <row r="64" spans="1:21" s="61" customFormat="1" x14ac:dyDescent="0.25">
      <c r="A64" s="64" t="s">
        <v>114</v>
      </c>
      <c r="B64" s="61" t="s">
        <v>69</v>
      </c>
      <c r="T64" s="63">
        <v>38.434415999999999</v>
      </c>
      <c r="U64" s="63">
        <v>-108.798366</v>
      </c>
    </row>
    <row r="65" spans="1:21" s="61" customFormat="1" x14ac:dyDescent="0.25">
      <c r="A65" s="64" t="s">
        <v>115</v>
      </c>
      <c r="B65" s="61" t="s">
        <v>69</v>
      </c>
      <c r="T65" s="63">
        <v>38.315860000000001</v>
      </c>
      <c r="U65" s="63">
        <v>-108.43827899999999</v>
      </c>
    </row>
    <row r="66" spans="1:21" s="61" customFormat="1" x14ac:dyDescent="0.25">
      <c r="A66" s="64" t="s">
        <v>116</v>
      </c>
      <c r="B66" s="61" t="s">
        <v>72</v>
      </c>
      <c r="T66" s="63">
        <v>38.475572999999997</v>
      </c>
      <c r="U66" s="63">
        <v>-108.12550899999999</v>
      </c>
    </row>
    <row r="67" spans="1:21" s="61" customFormat="1" x14ac:dyDescent="0.25">
      <c r="A67" s="64" t="s">
        <v>117</v>
      </c>
      <c r="B67" s="61" t="s">
        <v>72</v>
      </c>
      <c r="T67" s="63">
        <v>38.927374999999998</v>
      </c>
      <c r="U67" s="63">
        <v>-107.665132</v>
      </c>
    </row>
    <row r="68" spans="1:21" s="61" customFormat="1" x14ac:dyDescent="0.25">
      <c r="A68" s="64" t="s">
        <v>118</v>
      </c>
      <c r="B68" s="61" t="s">
        <v>72</v>
      </c>
      <c r="T68" s="63">
        <v>38.560152000000002</v>
      </c>
      <c r="U68" s="63">
        <v>-108.287627</v>
      </c>
    </row>
    <row r="69" spans="1:21" s="68" customFormat="1" x14ac:dyDescent="0.25">
      <c r="A69" s="67" t="s">
        <v>119</v>
      </c>
      <c r="B69" s="68" t="s">
        <v>72</v>
      </c>
      <c r="T69" s="69">
        <v>38.456525999999997</v>
      </c>
      <c r="U69" s="69">
        <v>-108.68106899999999</v>
      </c>
    </row>
    <row r="70" spans="1:21" s="68" customFormat="1" x14ac:dyDescent="0.25">
      <c r="A70" s="67" t="s">
        <v>120</v>
      </c>
      <c r="B70" s="68" t="s">
        <v>76</v>
      </c>
      <c r="T70" s="69">
        <v>38.927641000000001</v>
      </c>
      <c r="U70" s="69">
        <v>-107.49253299999999</v>
      </c>
    </row>
    <row r="71" spans="1:21" s="68" customFormat="1" x14ac:dyDescent="0.25">
      <c r="A71" s="67" t="s">
        <v>121</v>
      </c>
      <c r="B71" s="68" t="s">
        <v>76</v>
      </c>
      <c r="T71" s="69">
        <v>38.924354000000001</v>
      </c>
      <c r="U71" s="69">
        <v>-107.87746</v>
      </c>
    </row>
    <row r="72" spans="1:21" s="68" customFormat="1" x14ac:dyDescent="0.25">
      <c r="A72" s="67" t="s">
        <v>122</v>
      </c>
      <c r="B72" s="68" t="s">
        <v>76</v>
      </c>
      <c r="T72" s="69">
        <v>38.267167999999998</v>
      </c>
      <c r="U72" s="69">
        <v>-108.74650699999999</v>
      </c>
    </row>
    <row r="73" spans="1:21" s="68" customFormat="1" x14ac:dyDescent="0.25">
      <c r="A73" s="67" t="s">
        <v>123</v>
      </c>
      <c r="B73" s="68" t="s">
        <v>76</v>
      </c>
      <c r="T73" s="69">
        <v>38.100347999999997</v>
      </c>
      <c r="U73" s="69">
        <v>-108.442432</v>
      </c>
    </row>
    <row r="74" spans="1:21" s="61" customFormat="1" x14ac:dyDescent="0.25">
      <c r="A74" s="64" t="s">
        <v>130</v>
      </c>
      <c r="B74" s="61">
        <v>2022</v>
      </c>
      <c r="T74" s="63">
        <v>38.514960000000002</v>
      </c>
      <c r="U74" s="63">
        <v>-107.83345799999999</v>
      </c>
    </row>
    <row r="75" spans="1:21" s="61" customFormat="1" x14ac:dyDescent="0.25">
      <c r="A75" s="64" t="s">
        <v>131</v>
      </c>
      <c r="B75" s="61">
        <v>2022</v>
      </c>
      <c r="T75" s="63">
        <v>38.436633</v>
      </c>
      <c r="U75" s="63">
        <v>-108.688675</v>
      </c>
    </row>
    <row r="76" spans="1:21" s="61" customFormat="1" x14ac:dyDescent="0.25">
      <c r="A76" s="64" t="s">
        <v>132</v>
      </c>
      <c r="B76" s="61">
        <v>2022</v>
      </c>
      <c r="T76" s="63">
        <v>38.729151000000002</v>
      </c>
      <c r="U76" s="63">
        <v>-107.83741000000001</v>
      </c>
    </row>
    <row r="77" spans="1:21" s="61" customFormat="1" x14ac:dyDescent="0.25">
      <c r="A77" s="64" t="s">
        <v>133</v>
      </c>
      <c r="B77" s="61">
        <v>2022</v>
      </c>
      <c r="T77" s="63">
        <v>38.791271000000002</v>
      </c>
      <c r="U77" s="63">
        <v>-108.340761</v>
      </c>
    </row>
    <row r="78" spans="1:21" s="61" customFormat="1" x14ac:dyDescent="0.25">
      <c r="A78" s="64" t="s">
        <v>137</v>
      </c>
      <c r="B78" s="61" t="s">
        <v>67</v>
      </c>
      <c r="T78" s="63">
        <v>38.799809000000003</v>
      </c>
      <c r="U78" s="63">
        <v>-108.05332300000001</v>
      </c>
    </row>
    <row r="79" spans="1:21" s="61" customFormat="1" x14ac:dyDescent="0.25">
      <c r="A79" s="64" t="s">
        <v>138</v>
      </c>
      <c r="B79" s="61" t="s">
        <v>67</v>
      </c>
      <c r="T79" s="63">
        <v>38.652985999999999</v>
      </c>
      <c r="U79" s="63">
        <v>-108.16855</v>
      </c>
    </row>
    <row r="80" spans="1:21" s="61" customFormat="1" x14ac:dyDescent="0.25">
      <c r="A80" s="64" t="s">
        <v>139</v>
      </c>
      <c r="B80" s="61" t="s">
        <v>67</v>
      </c>
      <c r="T80" s="63">
        <v>38.341638000000003</v>
      </c>
      <c r="U80" s="63">
        <v>-108.84956699999999</v>
      </c>
    </row>
    <row r="81" spans="1:21" s="61" customFormat="1" x14ac:dyDescent="0.25">
      <c r="A81" s="64" t="s">
        <v>140</v>
      </c>
      <c r="B81" s="61" t="s">
        <v>69</v>
      </c>
      <c r="T81" s="63">
        <v>38.599736</v>
      </c>
      <c r="U81" s="63">
        <v>-107.881637</v>
      </c>
    </row>
    <row r="82" spans="1:21" s="61" customFormat="1" x14ac:dyDescent="0.25">
      <c r="A82" s="64" t="s">
        <v>141</v>
      </c>
      <c r="B82" s="61" t="s">
        <v>69</v>
      </c>
      <c r="T82" s="63">
        <v>38.271388000000002</v>
      </c>
      <c r="U82" s="63">
        <v>-108.653142</v>
      </c>
    </row>
    <row r="83" spans="1:21" s="61" customFormat="1" x14ac:dyDescent="0.25">
      <c r="A83" s="64" t="s">
        <v>142</v>
      </c>
      <c r="B83" s="61" t="s">
        <v>69</v>
      </c>
      <c r="T83" s="63">
        <v>38.547525</v>
      </c>
      <c r="U83" s="63">
        <v>-107.84641499999999</v>
      </c>
    </row>
    <row r="84" spans="1:21" s="61" customFormat="1" x14ac:dyDescent="0.25">
      <c r="A84" s="64" t="s">
        <v>143</v>
      </c>
      <c r="B84" s="61" t="s">
        <v>72</v>
      </c>
      <c r="T84" s="63">
        <v>38.766973</v>
      </c>
      <c r="U84" s="63">
        <v>-108.171683</v>
      </c>
    </row>
    <row r="85" spans="1:21" s="61" customFormat="1" x14ac:dyDescent="0.25">
      <c r="A85" s="64" t="s">
        <v>144</v>
      </c>
      <c r="B85" s="61" t="s">
        <v>72</v>
      </c>
      <c r="T85" s="63">
        <v>38.796503999999999</v>
      </c>
      <c r="U85" s="63">
        <v>-107.853154</v>
      </c>
    </row>
    <row r="86" spans="1:21" s="61" customFormat="1" x14ac:dyDescent="0.25">
      <c r="A86" s="64" t="s">
        <v>145</v>
      </c>
      <c r="B86" s="61" t="s">
        <v>72</v>
      </c>
      <c r="T86" s="63">
        <v>38.792414000000001</v>
      </c>
      <c r="U86" s="63">
        <v>-108.15373599999999</v>
      </c>
    </row>
    <row r="87" spans="1:21" s="61" customFormat="1" x14ac:dyDescent="0.25">
      <c r="A87" s="64" t="s">
        <v>146</v>
      </c>
      <c r="B87" s="61" t="s">
        <v>76</v>
      </c>
      <c r="T87" s="63">
        <v>38.693348</v>
      </c>
      <c r="U87" s="63">
        <v>-108.199613</v>
      </c>
    </row>
    <row r="88" spans="1:21" s="61" customFormat="1" x14ac:dyDescent="0.25">
      <c r="A88" s="64" t="s">
        <v>147</v>
      </c>
      <c r="B88" s="61" t="s">
        <v>76</v>
      </c>
      <c r="T88" s="63">
        <v>38.796033000000001</v>
      </c>
      <c r="U88" s="63">
        <v>-108.028767</v>
      </c>
    </row>
    <row r="89" spans="1:21" s="61" customFormat="1" x14ac:dyDescent="0.25">
      <c r="A89" s="64" t="s">
        <v>148</v>
      </c>
      <c r="B89" s="61" t="s">
        <v>76</v>
      </c>
      <c r="T89" s="63">
        <v>38.742949000000003</v>
      </c>
      <c r="U89" s="63">
        <v>-107.91447599999999</v>
      </c>
    </row>
    <row r="90" spans="1:21" s="61" customFormat="1" x14ac:dyDescent="0.25">
      <c r="A90" s="64" t="s">
        <v>149</v>
      </c>
      <c r="B90" s="61" t="s">
        <v>76</v>
      </c>
      <c r="T90" s="63">
        <v>38.794694999999997</v>
      </c>
      <c r="U90" s="63">
        <v>-108.084693</v>
      </c>
    </row>
    <row r="91" spans="1:21" s="68" customFormat="1" x14ac:dyDescent="0.25">
      <c r="A91" s="67" t="s">
        <v>153</v>
      </c>
      <c r="B91" s="68" t="s">
        <v>76</v>
      </c>
      <c r="T91" s="69">
        <v>38.395299000000001</v>
      </c>
      <c r="U91" s="69">
        <v>-107.79379</v>
      </c>
    </row>
    <row r="92" spans="1:21" s="68" customFormat="1" x14ac:dyDescent="0.25">
      <c r="A92" s="67" t="s">
        <v>154</v>
      </c>
      <c r="B92" s="68" t="s">
        <v>76</v>
      </c>
      <c r="T92" s="69">
        <v>38.547460999999998</v>
      </c>
      <c r="U92" s="69">
        <v>-108.059011</v>
      </c>
    </row>
    <row r="93" spans="1:21" s="68" customFormat="1" x14ac:dyDescent="0.25">
      <c r="A93" s="67" t="s">
        <v>155</v>
      </c>
      <c r="B93" s="68" t="s">
        <v>76</v>
      </c>
      <c r="T93" s="69">
        <v>38.795690999999998</v>
      </c>
      <c r="U93" s="69">
        <v>-107.59200199999999</v>
      </c>
    </row>
    <row r="94" spans="1:21" s="61" customFormat="1" x14ac:dyDescent="0.25">
      <c r="A94" s="64" t="s">
        <v>160</v>
      </c>
      <c r="B94" s="61">
        <v>2022</v>
      </c>
      <c r="T94" s="63">
        <v>38.535949000000002</v>
      </c>
      <c r="U94" s="63">
        <v>-108.339544</v>
      </c>
    </row>
    <row r="95" spans="1:21" s="61" customFormat="1" x14ac:dyDescent="0.25">
      <c r="A95" s="64" t="s">
        <v>161</v>
      </c>
      <c r="B95" s="61" t="s">
        <v>65</v>
      </c>
      <c r="T95" s="63">
        <v>38.351664999999997</v>
      </c>
      <c r="U95" s="63">
        <v>-107.898956</v>
      </c>
    </row>
    <row r="96" spans="1:21" s="61" customFormat="1" x14ac:dyDescent="0.25">
      <c r="A96" s="64" t="s">
        <v>162</v>
      </c>
      <c r="B96" s="61" t="s">
        <v>65</v>
      </c>
      <c r="T96" s="63">
        <v>38.030116</v>
      </c>
      <c r="U96" s="63">
        <v>-108.064751</v>
      </c>
    </row>
    <row r="97" spans="1:21" s="61" customFormat="1" x14ac:dyDescent="0.25">
      <c r="A97" s="64" t="s">
        <v>163</v>
      </c>
      <c r="B97" s="61" t="s">
        <v>65</v>
      </c>
      <c r="T97" s="63">
        <v>38.393476999999997</v>
      </c>
      <c r="U97" s="63">
        <v>-107.728779</v>
      </c>
    </row>
    <row r="98" spans="1:21" s="61" customFormat="1" x14ac:dyDescent="0.25">
      <c r="A98" s="64" t="s">
        <v>164</v>
      </c>
      <c r="B98" s="61" t="s">
        <v>67</v>
      </c>
      <c r="T98" s="63">
        <v>38.967624000000001</v>
      </c>
      <c r="U98" s="63">
        <v>-107.838595</v>
      </c>
    </row>
    <row r="99" spans="1:21" s="68" customFormat="1" x14ac:dyDescent="0.25">
      <c r="A99" s="67" t="s">
        <v>165</v>
      </c>
      <c r="B99" s="68" t="s">
        <v>67</v>
      </c>
      <c r="T99" s="69">
        <v>38.098830999999997</v>
      </c>
      <c r="U99" s="69">
        <v>-108.339983</v>
      </c>
    </row>
    <row r="100" spans="1:21" s="68" customFormat="1" x14ac:dyDescent="0.25">
      <c r="A100" s="67" t="s">
        <v>166</v>
      </c>
      <c r="B100" s="68" t="s">
        <v>67</v>
      </c>
      <c r="T100" s="69">
        <v>38.637981000000003</v>
      </c>
      <c r="U100" s="69">
        <v>-107.70362799999999</v>
      </c>
    </row>
    <row r="101" spans="1:21" s="68" customFormat="1" x14ac:dyDescent="0.25">
      <c r="A101" s="67" t="s">
        <v>167</v>
      </c>
      <c r="B101" s="68" t="s">
        <v>69</v>
      </c>
      <c r="T101" s="69">
        <v>38.737451</v>
      </c>
      <c r="U101" s="69">
        <v>-107.646603</v>
      </c>
    </row>
    <row r="102" spans="1:21" s="68" customFormat="1" x14ac:dyDescent="0.25">
      <c r="A102" s="67" t="s">
        <v>168</v>
      </c>
      <c r="B102" s="68" t="s">
        <v>69</v>
      </c>
      <c r="T102" s="69">
        <v>38.823289000000003</v>
      </c>
      <c r="U102" s="69">
        <v>-108.06025</v>
      </c>
    </row>
    <row r="103" spans="1:21" s="68" customFormat="1" x14ac:dyDescent="0.25">
      <c r="A103" s="67" t="s">
        <v>169</v>
      </c>
      <c r="B103" s="68" t="s">
        <v>69</v>
      </c>
      <c r="T103" s="69">
        <v>38.668492000000001</v>
      </c>
      <c r="U103" s="69">
        <v>-107.857223</v>
      </c>
    </row>
    <row r="107" spans="1:21" x14ac:dyDescent="0.25">
      <c r="B107" t="s">
        <v>231</v>
      </c>
    </row>
  </sheetData>
  <mergeCells count="3">
    <mergeCell ref="A1:H1"/>
    <mergeCell ref="I1:J1"/>
    <mergeCell ref="K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2E0A-8D1D-48FA-AF97-08324A451309}">
  <dimension ref="A1:G17"/>
  <sheetViews>
    <sheetView workbookViewId="0">
      <selection activeCell="A17" sqref="A17"/>
    </sheetView>
  </sheetViews>
  <sheetFormatPr defaultRowHeight="15" x14ac:dyDescent="0.25"/>
  <cols>
    <col min="1" max="1" width="15.140625" customWidth="1"/>
    <col min="2" max="2" width="30.5703125" customWidth="1"/>
    <col min="3" max="3" width="33.7109375" customWidth="1"/>
    <col min="4" max="4" width="19.85546875" customWidth="1"/>
    <col min="5" max="5" width="35.42578125" customWidth="1"/>
    <col min="6" max="6" width="21.140625" customWidth="1"/>
    <col min="7" max="7" width="19.5703125" customWidth="1"/>
  </cols>
  <sheetData>
    <row r="1" spans="1:7" ht="15.75" thickBot="1" x14ac:dyDescent="0.3">
      <c r="A1" s="55" t="s">
        <v>173</v>
      </c>
      <c r="B1" s="56"/>
      <c r="C1" s="56"/>
      <c r="D1" s="57"/>
      <c r="E1" s="58" t="s">
        <v>174</v>
      </c>
      <c r="F1" s="59"/>
      <c r="G1" s="60"/>
    </row>
    <row r="2" spans="1:7" ht="15.75" thickBot="1" x14ac:dyDescent="0.3">
      <c r="A2" s="8" t="s">
        <v>175</v>
      </c>
      <c r="B2" s="8" t="s">
        <v>176</v>
      </c>
      <c r="C2" s="8" t="s">
        <v>177</v>
      </c>
      <c r="D2" s="8" t="s">
        <v>178</v>
      </c>
      <c r="E2" s="9" t="s">
        <v>179</v>
      </c>
      <c r="F2" s="10" t="s">
        <v>180</v>
      </c>
      <c r="G2" s="10" t="s">
        <v>181</v>
      </c>
    </row>
    <row r="3" spans="1:7" x14ac:dyDescent="0.25">
      <c r="A3" s="11" t="s">
        <v>182</v>
      </c>
      <c r="B3" s="12" t="s">
        <v>183</v>
      </c>
      <c r="C3" s="13">
        <v>5</v>
      </c>
      <c r="D3" s="14">
        <f>(C3/$C$13)*100</f>
        <v>9.433962264150944</v>
      </c>
      <c r="E3" s="15">
        <v>20</v>
      </c>
      <c r="F3" s="16" t="e">
        <f>E3/$E$13</f>
        <v>#VALUE!</v>
      </c>
      <c r="G3" s="17" t="e">
        <f>F3*100</f>
        <v>#VALUE!</v>
      </c>
    </row>
    <row r="4" spans="1:7" x14ac:dyDescent="0.25">
      <c r="A4" s="18" t="s">
        <v>184</v>
      </c>
      <c r="B4" s="19" t="s">
        <v>185</v>
      </c>
      <c r="C4" s="20">
        <v>18</v>
      </c>
      <c r="D4" s="21">
        <f t="shared" ref="D4:D12" si="0">(C4/$C$13)*100</f>
        <v>33.962264150943398</v>
      </c>
      <c r="E4" s="15">
        <v>9</v>
      </c>
      <c r="F4" s="16" t="e">
        <f t="shared" ref="F4:F12" si="1">E4/$E$13</f>
        <v>#VALUE!</v>
      </c>
      <c r="G4" s="17" t="e">
        <f t="shared" ref="G4:G12" si="2">F4*100</f>
        <v>#VALUE!</v>
      </c>
    </row>
    <row r="5" spans="1:7" x14ac:dyDescent="0.25">
      <c r="A5" s="18" t="s">
        <v>172</v>
      </c>
      <c r="B5" s="19" t="s">
        <v>186</v>
      </c>
      <c r="C5" s="20">
        <v>17</v>
      </c>
      <c r="D5" s="21">
        <f t="shared" si="0"/>
        <v>32.075471698113205</v>
      </c>
      <c r="E5" s="15">
        <v>22</v>
      </c>
      <c r="F5" s="16" t="e">
        <f t="shared" si="1"/>
        <v>#VALUE!</v>
      </c>
      <c r="G5" s="17" t="e">
        <f t="shared" si="2"/>
        <v>#VALUE!</v>
      </c>
    </row>
    <row r="6" spans="1:7" x14ac:dyDescent="0.25">
      <c r="A6" s="18" t="s">
        <v>187</v>
      </c>
      <c r="B6" s="19" t="s">
        <v>188</v>
      </c>
      <c r="C6" s="20">
        <v>5</v>
      </c>
      <c r="D6" s="21">
        <f t="shared" si="0"/>
        <v>9.433962264150944</v>
      </c>
      <c r="E6" s="15">
        <v>3</v>
      </c>
      <c r="F6" s="16" t="e">
        <f t="shared" si="1"/>
        <v>#VALUE!</v>
      </c>
      <c r="G6" s="17" t="e">
        <f t="shared" si="2"/>
        <v>#VALUE!</v>
      </c>
    </row>
    <row r="7" spans="1:7" x14ac:dyDescent="0.25">
      <c r="A7" s="18" t="s">
        <v>189</v>
      </c>
      <c r="B7" s="19" t="s">
        <v>190</v>
      </c>
      <c r="C7" s="20">
        <v>3</v>
      </c>
      <c r="D7" s="21">
        <f t="shared" si="0"/>
        <v>5.6603773584905666</v>
      </c>
      <c r="E7" s="15" t="e">
        <f>COUNTIF('[1]Plot Tracking'!$V$3:$V$149, A7)</f>
        <v>#VALUE!</v>
      </c>
      <c r="F7" s="16" t="e">
        <f t="shared" si="1"/>
        <v>#VALUE!</v>
      </c>
      <c r="G7" s="17" t="e">
        <f t="shared" si="2"/>
        <v>#VALUE!</v>
      </c>
    </row>
    <row r="8" spans="1:7" x14ac:dyDescent="0.25">
      <c r="A8" s="18" t="s">
        <v>191</v>
      </c>
      <c r="B8" s="22" t="s">
        <v>192</v>
      </c>
      <c r="C8" s="20">
        <v>3</v>
      </c>
      <c r="D8" s="21">
        <f t="shared" si="0"/>
        <v>5.6603773584905666</v>
      </c>
      <c r="E8" s="15" t="e">
        <f>COUNTIF('[1]Plot Tracking'!$V$3:$V$149, A8)</f>
        <v>#VALUE!</v>
      </c>
      <c r="F8" s="16" t="e">
        <f t="shared" si="1"/>
        <v>#VALUE!</v>
      </c>
      <c r="G8" s="17" t="e">
        <f t="shared" si="2"/>
        <v>#VALUE!</v>
      </c>
    </row>
    <row r="9" spans="1:7" x14ac:dyDescent="0.25">
      <c r="A9" s="18" t="s">
        <v>193</v>
      </c>
      <c r="B9" s="22" t="s">
        <v>194</v>
      </c>
      <c r="C9" s="20">
        <v>1</v>
      </c>
      <c r="D9" s="21">
        <f t="shared" si="0"/>
        <v>1.8867924528301887</v>
      </c>
      <c r="E9" s="15">
        <v>0</v>
      </c>
      <c r="F9" s="16" t="e">
        <f t="shared" si="1"/>
        <v>#VALUE!</v>
      </c>
      <c r="G9" s="17" t="e">
        <f t="shared" si="2"/>
        <v>#VALUE!</v>
      </c>
    </row>
    <row r="10" spans="1:7" x14ac:dyDescent="0.25">
      <c r="A10" s="18" t="s">
        <v>195</v>
      </c>
      <c r="B10" s="22" t="s">
        <v>196</v>
      </c>
      <c r="C10" s="20">
        <v>1</v>
      </c>
      <c r="D10" s="21">
        <f t="shared" si="0"/>
        <v>1.8867924528301887</v>
      </c>
      <c r="E10" s="15">
        <v>0</v>
      </c>
      <c r="F10" s="16" t="e">
        <f t="shared" si="1"/>
        <v>#VALUE!</v>
      </c>
      <c r="G10" s="17" t="e">
        <f t="shared" si="2"/>
        <v>#VALUE!</v>
      </c>
    </row>
    <row r="11" spans="1:7" x14ac:dyDescent="0.25">
      <c r="A11" s="18" t="s">
        <v>197</v>
      </c>
      <c r="B11" s="22" t="s">
        <v>198</v>
      </c>
      <c r="C11" s="20">
        <v>0</v>
      </c>
      <c r="D11" s="21">
        <f t="shared" si="0"/>
        <v>0</v>
      </c>
      <c r="E11" s="15">
        <v>0</v>
      </c>
      <c r="F11" s="16" t="e">
        <f t="shared" si="1"/>
        <v>#VALUE!</v>
      </c>
      <c r="G11" s="17" t="e">
        <f t="shared" si="2"/>
        <v>#VALUE!</v>
      </c>
    </row>
    <row r="12" spans="1:7" ht="15.75" thickBot="1" x14ac:dyDescent="0.3">
      <c r="A12" s="18" t="s">
        <v>199</v>
      </c>
      <c r="B12" s="22" t="s">
        <v>200</v>
      </c>
      <c r="C12" s="20">
        <v>0</v>
      </c>
      <c r="D12" s="14">
        <f t="shared" si="0"/>
        <v>0</v>
      </c>
      <c r="E12" s="15">
        <v>0</v>
      </c>
      <c r="F12" s="16" t="e">
        <f t="shared" si="1"/>
        <v>#VALUE!</v>
      </c>
      <c r="G12" s="17" t="e">
        <f t="shared" si="2"/>
        <v>#VALUE!</v>
      </c>
    </row>
    <row r="13" spans="1:7" ht="15.75" thickBot="1" x14ac:dyDescent="0.3">
      <c r="A13" s="23"/>
      <c r="B13" s="24" t="s">
        <v>201</v>
      </c>
      <c r="C13" s="25">
        <f t="shared" ref="C13:G13" si="3">SUM(C3:C12)</f>
        <v>53</v>
      </c>
      <c r="D13" s="25">
        <f t="shared" si="3"/>
        <v>100</v>
      </c>
      <c r="E13" s="26" t="e">
        <f t="shared" si="3"/>
        <v>#VALUE!</v>
      </c>
      <c r="F13" s="26" t="e">
        <f t="shared" si="3"/>
        <v>#VALUE!</v>
      </c>
      <c r="G13" s="26" t="e">
        <f t="shared" si="3"/>
        <v>#VALUE!</v>
      </c>
    </row>
    <row r="17" spans="1:1" x14ac:dyDescent="0.25">
      <c r="A17" t="s">
        <v>230</v>
      </c>
    </row>
  </sheetData>
  <mergeCells count="2">
    <mergeCell ref="A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4760-8C34-44D2-92A3-01D49543C7AA}">
  <dimension ref="A1:F116"/>
  <sheetViews>
    <sheetView topLeftCell="A86" workbookViewId="0">
      <selection activeCell="D2" sqref="D2:D116"/>
    </sheetView>
  </sheetViews>
  <sheetFormatPr defaultRowHeight="15" x14ac:dyDescent="0.25"/>
  <cols>
    <col min="2" max="2" width="19.28515625" customWidth="1"/>
    <col min="3" max="4" width="20.42578125" style="29" customWidth="1"/>
    <col min="5" max="5" width="25.42578125" customWidth="1"/>
    <col min="6" max="6" width="63.42578125" customWidth="1"/>
    <col min="7" max="7" width="24.85546875" customWidth="1"/>
  </cols>
  <sheetData>
    <row r="1" spans="1:6" x14ac:dyDescent="0.25">
      <c r="A1" t="s">
        <v>0</v>
      </c>
      <c r="B1" t="s">
        <v>1</v>
      </c>
      <c r="C1" s="29" t="s">
        <v>12</v>
      </c>
      <c r="D1" s="29" t="s">
        <v>2</v>
      </c>
      <c r="E1" t="s">
        <v>37</v>
      </c>
      <c r="F1" t="s">
        <v>10</v>
      </c>
    </row>
    <row r="2" spans="1:6" x14ac:dyDescent="0.25">
      <c r="A2" t="s">
        <v>158</v>
      </c>
      <c r="B2" t="s">
        <v>40</v>
      </c>
      <c r="C2" s="29">
        <v>-107.463081</v>
      </c>
      <c r="D2" s="29">
        <v>38.544629999999998</v>
      </c>
      <c r="E2" t="s">
        <v>39</v>
      </c>
      <c r="F2" t="s">
        <v>159</v>
      </c>
    </row>
    <row r="3" spans="1:6" x14ac:dyDescent="0.25">
      <c r="A3" t="s">
        <v>3</v>
      </c>
      <c r="B3" t="s">
        <v>13</v>
      </c>
      <c r="C3" s="29">
        <v>-108.190263</v>
      </c>
      <c r="D3" s="31">
        <v>38.002549000000002</v>
      </c>
      <c r="E3" t="s">
        <v>38</v>
      </c>
      <c r="F3" t="s">
        <v>11</v>
      </c>
    </row>
    <row r="4" spans="1:6" x14ac:dyDescent="0.25">
      <c r="A4" s="3" t="s">
        <v>4</v>
      </c>
      <c r="E4" t="s">
        <v>38</v>
      </c>
      <c r="F4" t="s">
        <v>14</v>
      </c>
    </row>
    <row r="5" spans="1:6" x14ac:dyDescent="0.25">
      <c r="A5" s="3" t="s">
        <v>5</v>
      </c>
      <c r="E5" t="s">
        <v>38</v>
      </c>
      <c r="F5" t="s">
        <v>14</v>
      </c>
    </row>
    <row r="6" spans="1:6" x14ac:dyDescent="0.25">
      <c r="A6" t="s">
        <v>6</v>
      </c>
      <c r="B6" t="s">
        <v>15</v>
      </c>
      <c r="C6" s="31">
        <v>-107.605527</v>
      </c>
      <c r="D6" s="31">
        <v>38.287145000000002</v>
      </c>
      <c r="E6" t="s">
        <v>38</v>
      </c>
      <c r="F6" t="s">
        <v>74</v>
      </c>
    </row>
    <row r="7" spans="1:6" x14ac:dyDescent="0.25">
      <c r="A7" t="s">
        <v>7</v>
      </c>
      <c r="B7" t="s">
        <v>15</v>
      </c>
      <c r="C7" s="31">
        <v>-108.20902700000001</v>
      </c>
      <c r="D7" s="31">
        <v>38.014639000000003</v>
      </c>
      <c r="E7" t="s">
        <v>38</v>
      </c>
      <c r="F7" t="s">
        <v>74</v>
      </c>
    </row>
    <row r="8" spans="1:6" x14ac:dyDescent="0.25">
      <c r="A8" s="3" t="s">
        <v>8</v>
      </c>
      <c r="E8" t="s">
        <v>38</v>
      </c>
      <c r="F8" t="s">
        <v>14</v>
      </c>
    </row>
    <row r="9" spans="1:6" x14ac:dyDescent="0.25">
      <c r="A9" s="3" t="s">
        <v>9</v>
      </c>
      <c r="E9" t="s">
        <v>38</v>
      </c>
      <c r="F9" t="s">
        <v>17</v>
      </c>
    </row>
    <row r="10" spans="1:6" x14ac:dyDescent="0.25">
      <c r="A10" t="s">
        <v>16</v>
      </c>
      <c r="B10" t="s">
        <v>18</v>
      </c>
      <c r="C10" s="31">
        <v>-107.76118</v>
      </c>
      <c r="D10" s="31">
        <v>38.894106000000001</v>
      </c>
      <c r="E10" t="s">
        <v>38</v>
      </c>
      <c r="F10" t="s">
        <v>125</v>
      </c>
    </row>
    <row r="11" spans="1:6" x14ac:dyDescent="0.25">
      <c r="A11" t="s">
        <v>19</v>
      </c>
      <c r="B11">
        <v>2022</v>
      </c>
      <c r="C11" s="31">
        <v>-108.652219</v>
      </c>
      <c r="D11" s="31">
        <v>38.407561999999999</v>
      </c>
      <c r="E11" t="s">
        <v>39</v>
      </c>
      <c r="F11" t="s">
        <v>20</v>
      </c>
    </row>
    <row r="12" spans="1:6" x14ac:dyDescent="0.25">
      <c r="A12" t="s">
        <v>21</v>
      </c>
      <c r="B12" t="s">
        <v>24</v>
      </c>
      <c r="C12" s="31">
        <v>-108.700075</v>
      </c>
      <c r="D12" s="31">
        <v>38.440317</v>
      </c>
      <c r="E12" t="s">
        <v>38</v>
      </c>
      <c r="F12" t="s">
        <v>23</v>
      </c>
    </row>
    <row r="13" spans="1:6" x14ac:dyDescent="0.25">
      <c r="A13" t="s">
        <v>22</v>
      </c>
      <c r="B13" t="s">
        <v>24</v>
      </c>
      <c r="C13" s="31">
        <v>-108.983816</v>
      </c>
      <c r="D13" s="31">
        <v>38.275184000000003</v>
      </c>
      <c r="E13" t="s">
        <v>38</v>
      </c>
      <c r="F13" t="s">
        <v>23</v>
      </c>
    </row>
    <row r="14" spans="1:6" x14ac:dyDescent="0.25">
      <c r="A14" t="s">
        <v>25</v>
      </c>
      <c r="B14" t="s">
        <v>24</v>
      </c>
      <c r="C14" s="31">
        <v>-108.304941</v>
      </c>
      <c r="D14" s="31">
        <v>38.823563999999998</v>
      </c>
      <c r="E14" t="s">
        <v>38</v>
      </c>
      <c r="F14" t="s">
        <v>23</v>
      </c>
    </row>
    <row r="15" spans="1:6" x14ac:dyDescent="0.25">
      <c r="A15" t="s">
        <v>27</v>
      </c>
      <c r="B15" t="s">
        <v>26</v>
      </c>
      <c r="C15" s="31">
        <v>-108.716718</v>
      </c>
      <c r="D15" s="31">
        <v>38.247484</v>
      </c>
      <c r="E15" t="s">
        <v>39</v>
      </c>
      <c r="F15" t="s">
        <v>33</v>
      </c>
    </row>
    <row r="16" spans="1:6" x14ac:dyDescent="0.25">
      <c r="A16" t="s">
        <v>28</v>
      </c>
      <c r="B16" s="6" t="s">
        <v>26</v>
      </c>
      <c r="C16" s="31">
        <v>-107.84197399999999</v>
      </c>
      <c r="D16" s="31">
        <v>38.526401</v>
      </c>
      <c r="E16" t="s">
        <v>39</v>
      </c>
      <c r="F16" t="s">
        <v>35</v>
      </c>
    </row>
    <row r="17" spans="1:6" x14ac:dyDescent="0.25">
      <c r="A17" t="s">
        <v>29</v>
      </c>
      <c r="B17" t="s">
        <v>34</v>
      </c>
      <c r="C17" s="31">
        <v>-108.45775500000001</v>
      </c>
      <c r="D17" s="31">
        <v>38.695428999999997</v>
      </c>
      <c r="E17" t="s">
        <v>39</v>
      </c>
      <c r="F17" t="s">
        <v>36</v>
      </c>
    </row>
    <row r="18" spans="1:6" x14ac:dyDescent="0.25">
      <c r="A18" t="s">
        <v>30</v>
      </c>
      <c r="B18" t="s">
        <v>34</v>
      </c>
      <c r="C18" s="32">
        <v>-108.320024</v>
      </c>
      <c r="D18" s="31">
        <v>38.682319</v>
      </c>
      <c r="E18" t="s">
        <v>39</v>
      </c>
      <c r="F18" t="s">
        <v>14</v>
      </c>
    </row>
    <row r="19" spans="1:6" x14ac:dyDescent="0.25">
      <c r="A19" t="s">
        <v>31</v>
      </c>
      <c r="B19" t="s">
        <v>34</v>
      </c>
      <c r="C19" s="31">
        <v>-108.92495</v>
      </c>
      <c r="D19" s="31">
        <v>38.401541000000002</v>
      </c>
      <c r="E19" t="s">
        <v>38</v>
      </c>
      <c r="F19" t="s">
        <v>36</v>
      </c>
    </row>
    <row r="20" spans="1:6" x14ac:dyDescent="0.25">
      <c r="A20" t="s">
        <v>32</v>
      </c>
      <c r="B20" t="s">
        <v>40</v>
      </c>
      <c r="C20" s="31">
        <v>-107.839792</v>
      </c>
      <c r="D20" s="31">
        <v>38.556978000000001</v>
      </c>
      <c r="E20" t="s">
        <v>38</v>
      </c>
      <c r="F20" t="s">
        <v>33</v>
      </c>
    </row>
    <row r="21" spans="1:6" x14ac:dyDescent="0.25">
      <c r="A21" t="s">
        <v>42</v>
      </c>
      <c r="B21" t="s">
        <v>40</v>
      </c>
      <c r="C21" s="31">
        <v>-108.37236900000001</v>
      </c>
      <c r="D21" s="31">
        <v>38.664859999999997</v>
      </c>
      <c r="E21" t="s">
        <v>38</v>
      </c>
      <c r="F21" t="s">
        <v>41</v>
      </c>
    </row>
    <row r="22" spans="1:6" x14ac:dyDescent="0.25">
      <c r="A22" t="s">
        <v>44</v>
      </c>
      <c r="B22" t="s">
        <v>40</v>
      </c>
      <c r="C22" s="31">
        <v>-108.909085</v>
      </c>
      <c r="D22" s="31">
        <v>38.294984999999997</v>
      </c>
      <c r="E22" t="s">
        <v>38</v>
      </c>
      <c r="F22" t="s">
        <v>36</v>
      </c>
    </row>
    <row r="23" spans="1:6" x14ac:dyDescent="0.25">
      <c r="A23" t="s">
        <v>45</v>
      </c>
      <c r="B23" t="s">
        <v>43</v>
      </c>
      <c r="C23" s="31">
        <v>-108.846424</v>
      </c>
      <c r="D23" s="31">
        <v>38.409131000000002</v>
      </c>
      <c r="E23" t="s">
        <v>38</v>
      </c>
      <c r="F23" t="s">
        <v>46</v>
      </c>
    </row>
    <row r="24" spans="1:6" x14ac:dyDescent="0.25">
      <c r="A24" s="6" t="s">
        <v>47</v>
      </c>
      <c r="B24" t="s">
        <v>43</v>
      </c>
      <c r="C24" s="31">
        <v>-107.775565</v>
      </c>
      <c r="D24" s="31">
        <v>38.447389999999999</v>
      </c>
      <c r="E24" t="s">
        <v>38</v>
      </c>
      <c r="F24" t="s">
        <v>48</v>
      </c>
    </row>
    <row r="25" spans="1:6" x14ac:dyDescent="0.25">
      <c r="A25" t="s">
        <v>49</v>
      </c>
      <c r="B25">
        <v>2022</v>
      </c>
      <c r="C25" s="31">
        <v>-107.684102</v>
      </c>
      <c r="D25" s="31">
        <v>38.881562000000002</v>
      </c>
      <c r="E25" t="s">
        <v>39</v>
      </c>
      <c r="F25" t="s">
        <v>33</v>
      </c>
    </row>
    <row r="26" spans="1:6" x14ac:dyDescent="0.25">
      <c r="A26" s="3" t="s">
        <v>50</v>
      </c>
      <c r="B26" t="s">
        <v>88</v>
      </c>
      <c r="C26" s="29" t="s">
        <v>88</v>
      </c>
      <c r="D26" s="29" t="s">
        <v>88</v>
      </c>
      <c r="E26" t="s">
        <v>88</v>
      </c>
      <c r="F26" t="s">
        <v>88</v>
      </c>
    </row>
    <row r="27" spans="1:6" x14ac:dyDescent="0.25">
      <c r="A27" s="3" t="s">
        <v>51</v>
      </c>
      <c r="B27" t="s">
        <v>88</v>
      </c>
      <c r="C27" s="29" t="s">
        <v>88</v>
      </c>
      <c r="D27" s="29" t="s">
        <v>88</v>
      </c>
      <c r="E27" t="s">
        <v>88</v>
      </c>
      <c r="F27" t="s">
        <v>88</v>
      </c>
    </row>
    <row r="28" spans="1:6" x14ac:dyDescent="0.25">
      <c r="A28" t="s">
        <v>52</v>
      </c>
      <c r="B28" t="s">
        <v>65</v>
      </c>
      <c r="C28" s="31">
        <v>-108.326579</v>
      </c>
      <c r="D28" s="31">
        <v>38.594999000000001</v>
      </c>
      <c r="E28" t="s">
        <v>39</v>
      </c>
      <c r="F28" t="s">
        <v>66</v>
      </c>
    </row>
    <row r="29" spans="1:6" x14ac:dyDescent="0.25">
      <c r="A29" t="s">
        <v>53</v>
      </c>
      <c r="B29" t="s">
        <v>67</v>
      </c>
      <c r="C29" s="31">
        <v>-107.72993099999999</v>
      </c>
      <c r="D29" s="31">
        <v>38.279559999999996</v>
      </c>
      <c r="E29" t="s">
        <v>39</v>
      </c>
      <c r="F29" t="s">
        <v>68</v>
      </c>
    </row>
    <row r="30" spans="1:6" x14ac:dyDescent="0.25">
      <c r="A30" s="2" t="s">
        <v>54</v>
      </c>
      <c r="B30" s="2" t="s">
        <v>67</v>
      </c>
      <c r="C30" s="33">
        <v>-108.82190199999999</v>
      </c>
      <c r="D30" s="33">
        <v>38.380094999999997</v>
      </c>
      <c r="E30" s="2" t="s">
        <v>39</v>
      </c>
      <c r="F30" s="2" t="s">
        <v>68</v>
      </c>
    </row>
    <row r="31" spans="1:6" x14ac:dyDescent="0.25">
      <c r="A31" s="2" t="s">
        <v>55</v>
      </c>
      <c r="B31" s="2" t="s">
        <v>67</v>
      </c>
      <c r="C31" s="31">
        <v>-108.843548</v>
      </c>
      <c r="D31" s="31">
        <v>38.216195999999997</v>
      </c>
      <c r="E31" s="2" t="s">
        <v>39</v>
      </c>
      <c r="F31" s="2" t="s">
        <v>70</v>
      </c>
    </row>
    <row r="32" spans="1:6" x14ac:dyDescent="0.25">
      <c r="A32" s="2" t="s">
        <v>56</v>
      </c>
      <c r="B32" s="2" t="s">
        <v>69</v>
      </c>
      <c r="C32" s="31">
        <v>-108.255481</v>
      </c>
      <c r="D32" s="31">
        <v>38.562016999999997</v>
      </c>
      <c r="E32" s="2" t="s">
        <v>38</v>
      </c>
      <c r="F32" s="2" t="s">
        <v>71</v>
      </c>
    </row>
    <row r="33" spans="1:6" x14ac:dyDescent="0.25">
      <c r="A33" s="2" t="s">
        <v>57</v>
      </c>
      <c r="B33" s="2" t="s">
        <v>69</v>
      </c>
      <c r="C33" s="31">
        <v>-107.830671</v>
      </c>
      <c r="D33" s="31">
        <v>38.890192999999996</v>
      </c>
      <c r="E33" s="2" t="s">
        <v>38</v>
      </c>
      <c r="F33" s="2" t="s">
        <v>68</v>
      </c>
    </row>
    <row r="34" spans="1:6" x14ac:dyDescent="0.25">
      <c r="A34" t="s">
        <v>58</v>
      </c>
      <c r="B34" s="2" t="s">
        <v>69</v>
      </c>
      <c r="C34" s="31">
        <v>-108.948949</v>
      </c>
      <c r="D34" s="31">
        <v>38.407282000000002</v>
      </c>
      <c r="E34" s="2" t="s">
        <v>38</v>
      </c>
      <c r="F34" s="2" t="s">
        <v>73</v>
      </c>
    </row>
    <row r="35" spans="1:6" x14ac:dyDescent="0.25">
      <c r="A35" t="s">
        <v>59</v>
      </c>
      <c r="B35" t="s">
        <v>72</v>
      </c>
      <c r="C35" s="31">
        <v>-108.691779</v>
      </c>
      <c r="D35" s="31">
        <v>38.439374999999998</v>
      </c>
      <c r="E35" t="s">
        <v>38</v>
      </c>
      <c r="F35" t="s">
        <v>68</v>
      </c>
    </row>
    <row r="36" spans="1:6" x14ac:dyDescent="0.25">
      <c r="A36" t="s">
        <v>60</v>
      </c>
      <c r="B36" t="s">
        <v>72</v>
      </c>
      <c r="C36" s="31">
        <v>-108.291681</v>
      </c>
      <c r="D36" s="31">
        <v>38.683439</v>
      </c>
      <c r="E36" t="s">
        <v>38</v>
      </c>
      <c r="F36" t="s">
        <v>75</v>
      </c>
    </row>
    <row r="37" spans="1:6" x14ac:dyDescent="0.25">
      <c r="A37" t="s">
        <v>61</v>
      </c>
      <c r="B37" t="s">
        <v>72</v>
      </c>
      <c r="C37" s="31">
        <v>-108.005397</v>
      </c>
      <c r="D37" s="31">
        <v>38.422991000000003</v>
      </c>
      <c r="E37" t="s">
        <v>38</v>
      </c>
      <c r="F37" t="s">
        <v>68</v>
      </c>
    </row>
    <row r="38" spans="1:6" x14ac:dyDescent="0.25">
      <c r="A38" s="6" t="s">
        <v>62</v>
      </c>
      <c r="B38" s="6" t="s">
        <v>76</v>
      </c>
      <c r="C38" s="31">
        <v>-108.67943699999999</v>
      </c>
      <c r="D38" s="31">
        <v>38.239586000000003</v>
      </c>
      <c r="E38" s="6" t="s">
        <v>38</v>
      </c>
      <c r="F38" s="6" t="s">
        <v>77</v>
      </c>
    </row>
    <row r="39" spans="1:6" x14ac:dyDescent="0.25">
      <c r="A39" s="6" t="s">
        <v>63</v>
      </c>
      <c r="B39" s="6" t="s">
        <v>76</v>
      </c>
      <c r="C39" s="31">
        <v>-108.331351</v>
      </c>
      <c r="D39" s="31">
        <v>38.107852999999999</v>
      </c>
      <c r="E39" s="6" t="s">
        <v>38</v>
      </c>
      <c r="F39" s="6" t="s">
        <v>77</v>
      </c>
    </row>
    <row r="40" spans="1:6" x14ac:dyDescent="0.25">
      <c r="A40" s="6" t="s">
        <v>64</v>
      </c>
      <c r="B40" s="6" t="s">
        <v>76</v>
      </c>
      <c r="C40" s="31">
        <v>-109.009443</v>
      </c>
      <c r="D40" s="31">
        <v>38.350062999999999</v>
      </c>
      <c r="E40" s="6" t="s">
        <v>38</v>
      </c>
      <c r="F40" s="6"/>
    </row>
    <row r="41" spans="1:6" x14ac:dyDescent="0.25">
      <c r="A41" s="7" t="s">
        <v>78</v>
      </c>
      <c r="B41" s="7" t="s">
        <v>65</v>
      </c>
      <c r="C41" s="34">
        <v>-108.14641</v>
      </c>
      <c r="D41" s="34">
        <v>38.479304999999997</v>
      </c>
      <c r="E41" s="7" t="s">
        <v>39</v>
      </c>
      <c r="F41" s="7" t="s">
        <v>68</v>
      </c>
    </row>
    <row r="42" spans="1:6" x14ac:dyDescent="0.25">
      <c r="A42" s="7" t="s">
        <v>79</v>
      </c>
      <c r="B42" s="7" t="s">
        <v>65</v>
      </c>
      <c r="C42" s="35">
        <v>-108.042896</v>
      </c>
      <c r="D42" s="35">
        <v>38.902256999999999</v>
      </c>
      <c r="E42" s="7" t="s">
        <v>38</v>
      </c>
      <c r="F42" s="7" t="s">
        <v>68</v>
      </c>
    </row>
    <row r="43" spans="1:6" x14ac:dyDescent="0.25">
      <c r="A43" s="7" t="s">
        <v>80</v>
      </c>
      <c r="B43" s="7" t="s">
        <v>67</v>
      </c>
      <c r="C43" s="35">
        <v>-108.098681</v>
      </c>
      <c r="D43" s="35">
        <v>38.046647</v>
      </c>
      <c r="E43" s="7" t="s">
        <v>38</v>
      </c>
      <c r="F43" s="7" t="s">
        <v>82</v>
      </c>
    </row>
    <row r="44" spans="1:6" x14ac:dyDescent="0.25">
      <c r="A44" s="7" t="s">
        <v>81</v>
      </c>
      <c r="B44" s="7" t="s">
        <v>67</v>
      </c>
      <c r="C44" s="35">
        <v>-108.124899</v>
      </c>
      <c r="D44" s="35">
        <v>38.857399000000001</v>
      </c>
      <c r="E44" s="7" t="s">
        <v>38</v>
      </c>
      <c r="F44" s="7" t="s">
        <v>68</v>
      </c>
    </row>
    <row r="45" spans="1:6" s="1" customFormat="1" x14ac:dyDescent="0.25">
      <c r="A45" s="27" t="s">
        <v>157</v>
      </c>
      <c r="B45" s="28" t="s">
        <v>67</v>
      </c>
      <c r="C45" s="36">
        <v>-108.14115</v>
      </c>
      <c r="D45" s="36">
        <v>38.441077999999997</v>
      </c>
      <c r="E45" s="28" t="s">
        <v>38</v>
      </c>
      <c r="F45" s="28" t="s">
        <v>68</v>
      </c>
    </row>
    <row r="46" spans="1:6" x14ac:dyDescent="0.25">
      <c r="A46" s="5" t="s">
        <v>83</v>
      </c>
      <c r="B46" s="6">
        <v>2022</v>
      </c>
      <c r="C46" s="35">
        <v>-107.899579</v>
      </c>
      <c r="D46" s="35">
        <v>38.769987</v>
      </c>
      <c r="E46" s="5" t="s">
        <v>39</v>
      </c>
      <c r="F46" s="5" t="s">
        <v>84</v>
      </c>
    </row>
    <row r="47" spans="1:6" x14ac:dyDescent="0.25">
      <c r="A47" s="4" t="s">
        <v>85</v>
      </c>
      <c r="B47" s="5" t="s">
        <v>88</v>
      </c>
      <c r="C47" s="30" t="s">
        <v>88</v>
      </c>
      <c r="D47" s="30" t="s">
        <v>88</v>
      </c>
      <c r="E47" s="5" t="s">
        <v>88</v>
      </c>
      <c r="F47" s="5" t="s">
        <v>88</v>
      </c>
    </row>
    <row r="48" spans="1:6" x14ac:dyDescent="0.25">
      <c r="A48" s="4" t="s">
        <v>86</v>
      </c>
      <c r="B48" s="5" t="s">
        <v>88</v>
      </c>
      <c r="C48" s="30" t="s">
        <v>88</v>
      </c>
      <c r="D48" s="30" t="s">
        <v>88</v>
      </c>
      <c r="E48" s="5" t="s">
        <v>88</v>
      </c>
      <c r="F48" s="5" t="s">
        <v>88</v>
      </c>
    </row>
    <row r="49" spans="1:6" x14ac:dyDescent="0.25">
      <c r="A49" s="4" t="s">
        <v>87</v>
      </c>
      <c r="B49" s="5" t="s">
        <v>88</v>
      </c>
      <c r="C49" s="30" t="s">
        <v>88</v>
      </c>
      <c r="D49" s="30" t="s">
        <v>88</v>
      </c>
      <c r="E49" s="5" t="s">
        <v>88</v>
      </c>
      <c r="F49" s="5" t="s">
        <v>88</v>
      </c>
    </row>
    <row r="50" spans="1:6" x14ac:dyDescent="0.25">
      <c r="A50" s="5" t="s">
        <v>89</v>
      </c>
      <c r="B50" s="5" t="s">
        <v>67</v>
      </c>
      <c r="C50" s="31">
        <v>-108.468048</v>
      </c>
      <c r="D50" s="31">
        <v>38.180379000000002</v>
      </c>
      <c r="E50" s="5" t="s">
        <v>39</v>
      </c>
      <c r="F50" s="5" t="s">
        <v>68</v>
      </c>
    </row>
    <row r="51" spans="1:6" x14ac:dyDescent="0.25">
      <c r="A51" s="5" t="s">
        <v>90</v>
      </c>
      <c r="B51" s="5" t="s">
        <v>67</v>
      </c>
      <c r="C51" s="31">
        <v>-107.807742</v>
      </c>
      <c r="D51" s="31">
        <v>38.507711999999998</v>
      </c>
      <c r="E51" s="5" t="s">
        <v>39</v>
      </c>
      <c r="F51" s="5" t="s">
        <v>68</v>
      </c>
    </row>
    <row r="52" spans="1:6" x14ac:dyDescent="0.25">
      <c r="A52" s="5" t="s">
        <v>91</v>
      </c>
      <c r="B52" s="5" t="s">
        <v>67</v>
      </c>
      <c r="C52" s="31">
        <v>-108.81836800000001</v>
      </c>
      <c r="D52" s="31">
        <v>38.409120000000001</v>
      </c>
      <c r="E52" s="5" t="s">
        <v>38</v>
      </c>
      <c r="F52" s="5" t="s">
        <v>93</v>
      </c>
    </row>
    <row r="53" spans="1:6" x14ac:dyDescent="0.25">
      <c r="A53" s="5" t="s">
        <v>92</v>
      </c>
      <c r="B53" s="5" t="s">
        <v>69</v>
      </c>
      <c r="C53" s="31">
        <v>-108.094009</v>
      </c>
      <c r="D53" s="31">
        <v>38.522556999999999</v>
      </c>
      <c r="E53" s="5" t="s">
        <v>38</v>
      </c>
      <c r="F53" s="5" t="s">
        <v>68</v>
      </c>
    </row>
    <row r="54" spans="1:6" x14ac:dyDescent="0.25">
      <c r="A54" s="5" t="s">
        <v>94</v>
      </c>
      <c r="B54" s="5" t="s">
        <v>69</v>
      </c>
      <c r="C54" s="31">
        <v>-108.941801</v>
      </c>
      <c r="D54" s="31">
        <v>38.239491000000001</v>
      </c>
      <c r="E54" s="5" t="s">
        <v>38</v>
      </c>
      <c r="F54" s="5" t="s">
        <v>95</v>
      </c>
    </row>
    <row r="55" spans="1:6" x14ac:dyDescent="0.25">
      <c r="A55" s="5" t="s">
        <v>156</v>
      </c>
      <c r="B55" s="5" t="s">
        <v>69</v>
      </c>
      <c r="C55" s="31">
        <v>-108.058674</v>
      </c>
      <c r="D55" s="31">
        <v>38.518104999999998</v>
      </c>
      <c r="E55" s="5" t="s">
        <v>38</v>
      </c>
      <c r="F55" s="5" t="s">
        <v>127</v>
      </c>
    </row>
    <row r="56" spans="1:6" x14ac:dyDescent="0.25">
      <c r="A56" s="5" t="s">
        <v>96</v>
      </c>
      <c r="B56">
        <v>2022</v>
      </c>
      <c r="C56" s="31">
        <v>-108.044479</v>
      </c>
      <c r="D56" s="31">
        <v>38.887456</v>
      </c>
      <c r="E56" s="5" t="s">
        <v>39</v>
      </c>
      <c r="F56" s="5" t="s">
        <v>107</v>
      </c>
    </row>
    <row r="57" spans="1:6" x14ac:dyDescent="0.25">
      <c r="A57" s="5" t="s">
        <v>97</v>
      </c>
      <c r="B57">
        <v>2022</v>
      </c>
      <c r="C57" s="31">
        <v>-108.911005</v>
      </c>
      <c r="D57" s="31">
        <v>38.426537000000003</v>
      </c>
      <c r="E57" s="5" t="s">
        <v>39</v>
      </c>
      <c r="F57" s="5" t="s">
        <v>68</v>
      </c>
    </row>
    <row r="58" spans="1:6" x14ac:dyDescent="0.25">
      <c r="A58" s="5" t="s">
        <v>98</v>
      </c>
      <c r="B58">
        <v>2022</v>
      </c>
      <c r="C58" s="31">
        <v>-108.613894</v>
      </c>
      <c r="D58" s="31">
        <v>38.269868000000002</v>
      </c>
      <c r="E58" s="5" t="s">
        <v>39</v>
      </c>
      <c r="F58" s="5" t="s">
        <v>68</v>
      </c>
    </row>
    <row r="59" spans="1:6" x14ac:dyDescent="0.25">
      <c r="A59" s="5" t="s">
        <v>99</v>
      </c>
      <c r="B59">
        <v>2022</v>
      </c>
      <c r="C59" s="31">
        <v>-107.843053</v>
      </c>
      <c r="D59" s="31">
        <v>38.573520000000002</v>
      </c>
      <c r="E59" s="5" t="s">
        <v>39</v>
      </c>
      <c r="F59" s="5" t="s">
        <v>68</v>
      </c>
    </row>
    <row r="60" spans="1:6" x14ac:dyDescent="0.25">
      <c r="A60" s="5" t="s">
        <v>100</v>
      </c>
      <c r="B60">
        <v>2022</v>
      </c>
      <c r="C60" s="31">
        <v>-107.72524799999999</v>
      </c>
      <c r="D60" s="31">
        <v>38.629781000000001</v>
      </c>
      <c r="E60" s="5" t="s">
        <v>39</v>
      </c>
      <c r="F60" s="5" t="s">
        <v>68</v>
      </c>
    </row>
    <row r="61" spans="1:6" x14ac:dyDescent="0.25">
      <c r="A61" s="5" t="s">
        <v>101</v>
      </c>
      <c r="B61">
        <v>2022</v>
      </c>
      <c r="C61" s="31">
        <v>-108.849115</v>
      </c>
      <c r="D61" s="31">
        <v>38.242066999999999</v>
      </c>
      <c r="E61" s="5" t="s">
        <v>39</v>
      </c>
      <c r="F61" s="5" t="s">
        <v>68</v>
      </c>
    </row>
    <row r="62" spans="1:6" x14ac:dyDescent="0.25">
      <c r="A62" s="5" t="s">
        <v>102</v>
      </c>
      <c r="B62">
        <v>2022</v>
      </c>
      <c r="C62" s="31">
        <v>-108.410944</v>
      </c>
      <c r="D62" s="31">
        <v>38.283071999999997</v>
      </c>
      <c r="E62" s="5" t="s">
        <v>39</v>
      </c>
      <c r="F62" s="5" t="s">
        <v>68</v>
      </c>
    </row>
    <row r="63" spans="1:6" x14ac:dyDescent="0.25">
      <c r="A63" s="4" t="s">
        <v>103</v>
      </c>
      <c r="B63" t="s">
        <v>88</v>
      </c>
      <c r="C63" s="29" t="s">
        <v>88</v>
      </c>
      <c r="D63" s="29" t="s">
        <v>88</v>
      </c>
      <c r="E63" t="s">
        <v>88</v>
      </c>
      <c r="F63" t="s">
        <v>88</v>
      </c>
    </row>
    <row r="64" spans="1:6" x14ac:dyDescent="0.25">
      <c r="A64" s="4" t="s">
        <v>104</v>
      </c>
      <c r="B64" t="s">
        <v>88</v>
      </c>
      <c r="C64" s="29" t="s">
        <v>88</v>
      </c>
      <c r="D64" s="29" t="s">
        <v>88</v>
      </c>
      <c r="E64" t="s">
        <v>88</v>
      </c>
      <c r="F64" t="s">
        <v>88</v>
      </c>
    </row>
    <row r="65" spans="1:6" x14ac:dyDescent="0.25">
      <c r="A65" s="4" t="s">
        <v>105</v>
      </c>
      <c r="B65" t="s">
        <v>88</v>
      </c>
      <c r="C65" s="29" t="s">
        <v>88</v>
      </c>
      <c r="D65" s="29" t="s">
        <v>88</v>
      </c>
      <c r="E65" t="s">
        <v>88</v>
      </c>
      <c r="F65" t="s">
        <v>88</v>
      </c>
    </row>
    <row r="66" spans="1:6" x14ac:dyDescent="0.25">
      <c r="A66" s="4" t="s">
        <v>106</v>
      </c>
      <c r="B66" t="s">
        <v>88</v>
      </c>
      <c r="C66" s="29" t="s">
        <v>88</v>
      </c>
      <c r="D66" s="29" t="s">
        <v>88</v>
      </c>
      <c r="E66" t="s">
        <v>88</v>
      </c>
      <c r="F66" t="s">
        <v>88</v>
      </c>
    </row>
    <row r="67" spans="1:6" x14ac:dyDescent="0.25">
      <c r="A67" s="5" t="s">
        <v>108</v>
      </c>
      <c r="B67" t="s">
        <v>67</v>
      </c>
      <c r="C67" s="31">
        <v>-108.032972</v>
      </c>
      <c r="D67" s="31">
        <v>38.436191000000001</v>
      </c>
      <c r="E67" t="s">
        <v>39</v>
      </c>
      <c r="F67" t="s">
        <v>68</v>
      </c>
    </row>
    <row r="68" spans="1:6" x14ac:dyDescent="0.25">
      <c r="A68" s="5" t="s">
        <v>109</v>
      </c>
      <c r="B68" t="s">
        <v>67</v>
      </c>
      <c r="C68" s="31">
        <v>-108.176968</v>
      </c>
      <c r="D68" s="31">
        <v>38.559432000000001</v>
      </c>
      <c r="E68" t="s">
        <v>39</v>
      </c>
      <c r="F68" t="s">
        <v>124</v>
      </c>
    </row>
    <row r="69" spans="1:6" x14ac:dyDescent="0.25">
      <c r="A69" s="5" t="s">
        <v>110</v>
      </c>
      <c r="B69" t="s">
        <v>67</v>
      </c>
      <c r="C69" s="31">
        <v>-108.839536</v>
      </c>
      <c r="D69" s="31">
        <v>38.294466</v>
      </c>
      <c r="E69" t="s">
        <v>39</v>
      </c>
      <c r="F69" t="s">
        <v>125</v>
      </c>
    </row>
    <row r="70" spans="1:6" x14ac:dyDescent="0.25">
      <c r="A70" s="5" t="s">
        <v>111</v>
      </c>
      <c r="B70" t="s">
        <v>67</v>
      </c>
      <c r="C70" s="31">
        <v>-108.587029</v>
      </c>
      <c r="D70" s="31">
        <v>38.178207999999998</v>
      </c>
      <c r="E70" t="s">
        <v>39</v>
      </c>
      <c r="F70" t="s">
        <v>125</v>
      </c>
    </row>
    <row r="71" spans="1:6" x14ac:dyDescent="0.25">
      <c r="A71" s="5" t="s">
        <v>112</v>
      </c>
      <c r="B71" t="s">
        <v>69</v>
      </c>
      <c r="C71" s="31">
        <v>-108.019717</v>
      </c>
      <c r="D71" s="31">
        <v>38.387703999999999</v>
      </c>
      <c r="E71" t="s">
        <v>39</v>
      </c>
      <c r="F71" t="s">
        <v>126</v>
      </c>
    </row>
    <row r="72" spans="1:6" x14ac:dyDescent="0.25">
      <c r="A72" s="5" t="s">
        <v>113</v>
      </c>
      <c r="B72" t="s">
        <v>69</v>
      </c>
      <c r="C72" s="31">
        <v>-108.260846</v>
      </c>
      <c r="D72" s="31">
        <v>38.863506999999998</v>
      </c>
      <c r="E72" t="s">
        <v>39</v>
      </c>
      <c r="F72" t="s">
        <v>127</v>
      </c>
    </row>
    <row r="73" spans="1:6" x14ac:dyDescent="0.25">
      <c r="A73" s="5" t="s">
        <v>114</v>
      </c>
      <c r="B73" t="s">
        <v>69</v>
      </c>
      <c r="C73" s="31">
        <v>-108.798366</v>
      </c>
      <c r="D73" s="31">
        <v>38.434415999999999</v>
      </c>
      <c r="E73" t="s">
        <v>39</v>
      </c>
      <c r="F73" t="s">
        <v>127</v>
      </c>
    </row>
    <row r="74" spans="1:6" x14ac:dyDescent="0.25">
      <c r="A74" s="5" t="s">
        <v>115</v>
      </c>
      <c r="B74" t="s">
        <v>69</v>
      </c>
      <c r="C74" s="31">
        <v>-108.43827899999999</v>
      </c>
      <c r="D74" s="31">
        <v>38.315860000000001</v>
      </c>
      <c r="E74" t="s">
        <v>39</v>
      </c>
      <c r="F74" t="s">
        <v>127</v>
      </c>
    </row>
    <row r="75" spans="1:6" x14ac:dyDescent="0.25">
      <c r="A75" s="5" t="s">
        <v>116</v>
      </c>
      <c r="B75" t="s">
        <v>72</v>
      </c>
      <c r="C75" s="31">
        <v>-108.12550899999999</v>
      </c>
      <c r="D75" s="31">
        <v>38.475572999999997</v>
      </c>
      <c r="E75" t="s">
        <v>39</v>
      </c>
      <c r="F75" t="s">
        <v>127</v>
      </c>
    </row>
    <row r="76" spans="1:6" x14ac:dyDescent="0.25">
      <c r="A76" s="5" t="s">
        <v>117</v>
      </c>
      <c r="B76" t="s">
        <v>72</v>
      </c>
      <c r="C76" s="31">
        <v>-107.665132</v>
      </c>
      <c r="D76" s="31">
        <v>38.927374999999998</v>
      </c>
      <c r="E76" t="s">
        <v>128</v>
      </c>
      <c r="F76" t="s">
        <v>127</v>
      </c>
    </row>
    <row r="77" spans="1:6" x14ac:dyDescent="0.25">
      <c r="A77" s="5" t="s">
        <v>118</v>
      </c>
      <c r="B77" t="s">
        <v>72</v>
      </c>
      <c r="C77" s="31">
        <v>-108.287627</v>
      </c>
      <c r="D77" s="31">
        <v>38.560152000000002</v>
      </c>
      <c r="E77" t="s">
        <v>128</v>
      </c>
      <c r="F77" t="s">
        <v>127</v>
      </c>
    </row>
    <row r="78" spans="1:6" x14ac:dyDescent="0.25">
      <c r="A78" s="5" t="s">
        <v>119</v>
      </c>
      <c r="B78" t="s">
        <v>72</v>
      </c>
      <c r="C78" s="31">
        <v>-108.68106899999999</v>
      </c>
      <c r="D78" s="31">
        <v>38.456525999999997</v>
      </c>
      <c r="E78" t="s">
        <v>128</v>
      </c>
      <c r="F78" t="s">
        <v>127</v>
      </c>
    </row>
    <row r="79" spans="1:6" x14ac:dyDescent="0.25">
      <c r="A79" s="5" t="s">
        <v>120</v>
      </c>
      <c r="B79" t="s">
        <v>76</v>
      </c>
      <c r="C79" s="31">
        <v>-107.49253299999999</v>
      </c>
      <c r="D79" s="31">
        <v>38.927641000000001</v>
      </c>
      <c r="E79" t="s">
        <v>128</v>
      </c>
      <c r="F79" t="s">
        <v>129</v>
      </c>
    </row>
    <row r="80" spans="1:6" x14ac:dyDescent="0.25">
      <c r="A80" s="5" t="s">
        <v>121</v>
      </c>
      <c r="B80" t="s">
        <v>76</v>
      </c>
      <c r="C80" s="31">
        <v>-107.87746</v>
      </c>
      <c r="D80" s="31">
        <v>38.924354000000001</v>
      </c>
      <c r="E80" t="s">
        <v>128</v>
      </c>
      <c r="F80" t="s">
        <v>129</v>
      </c>
    </row>
    <row r="81" spans="1:6" x14ac:dyDescent="0.25">
      <c r="A81" s="5" t="s">
        <v>122</v>
      </c>
      <c r="B81" t="s">
        <v>76</v>
      </c>
      <c r="C81" s="31">
        <v>-108.74650699999999</v>
      </c>
      <c r="D81" s="31">
        <v>38.267167999999998</v>
      </c>
      <c r="E81" t="s">
        <v>128</v>
      </c>
      <c r="F81" t="s">
        <v>127</v>
      </c>
    </row>
    <row r="82" spans="1:6" x14ac:dyDescent="0.25">
      <c r="A82" s="5" t="s">
        <v>123</v>
      </c>
      <c r="B82" t="s">
        <v>76</v>
      </c>
      <c r="C82" s="31">
        <v>-108.442432</v>
      </c>
      <c r="D82" s="31">
        <v>38.100347999999997</v>
      </c>
      <c r="E82" t="s">
        <v>128</v>
      </c>
      <c r="F82" t="s">
        <v>127</v>
      </c>
    </row>
    <row r="83" spans="1:6" x14ac:dyDescent="0.25">
      <c r="A83" s="5" t="s">
        <v>130</v>
      </c>
      <c r="B83">
        <v>2022</v>
      </c>
      <c r="C83" s="31">
        <v>-107.83345799999999</v>
      </c>
      <c r="D83" s="31">
        <v>38.514960000000002</v>
      </c>
      <c r="E83" t="s">
        <v>39</v>
      </c>
      <c r="F83" t="s">
        <v>127</v>
      </c>
    </row>
    <row r="84" spans="1:6" x14ac:dyDescent="0.25">
      <c r="A84" s="5" t="s">
        <v>131</v>
      </c>
      <c r="B84">
        <v>2022</v>
      </c>
      <c r="C84" s="31">
        <v>-108.688675</v>
      </c>
      <c r="D84" s="31">
        <v>38.436633</v>
      </c>
      <c r="E84" t="s">
        <v>39</v>
      </c>
      <c r="F84" t="s">
        <v>127</v>
      </c>
    </row>
    <row r="85" spans="1:6" x14ac:dyDescent="0.25">
      <c r="A85" s="5" t="s">
        <v>132</v>
      </c>
      <c r="B85">
        <v>2022</v>
      </c>
      <c r="C85" s="31">
        <v>-107.83741000000001</v>
      </c>
      <c r="D85" s="31">
        <v>38.729151000000002</v>
      </c>
      <c r="E85" t="s">
        <v>39</v>
      </c>
      <c r="F85" t="s">
        <v>127</v>
      </c>
    </row>
    <row r="86" spans="1:6" x14ac:dyDescent="0.25">
      <c r="A86" s="5" t="s">
        <v>133</v>
      </c>
      <c r="B86">
        <v>2022</v>
      </c>
      <c r="C86" s="31">
        <v>-108.340761</v>
      </c>
      <c r="D86" s="31">
        <v>38.791271000000002</v>
      </c>
      <c r="E86" t="s">
        <v>39</v>
      </c>
      <c r="F86" t="s">
        <v>127</v>
      </c>
    </row>
    <row r="87" spans="1:6" x14ac:dyDescent="0.25">
      <c r="A87" s="4" t="s">
        <v>134</v>
      </c>
      <c r="B87" t="s">
        <v>88</v>
      </c>
      <c r="C87" s="29" t="s">
        <v>88</v>
      </c>
      <c r="D87" s="29" t="s">
        <v>88</v>
      </c>
      <c r="E87" t="s">
        <v>88</v>
      </c>
      <c r="F87" t="s">
        <v>88</v>
      </c>
    </row>
    <row r="88" spans="1:6" x14ac:dyDescent="0.25">
      <c r="A88" s="4" t="s">
        <v>135</v>
      </c>
      <c r="B88" t="s">
        <v>88</v>
      </c>
      <c r="C88" s="29" t="s">
        <v>88</v>
      </c>
      <c r="D88" s="29" t="s">
        <v>88</v>
      </c>
      <c r="E88" t="s">
        <v>88</v>
      </c>
      <c r="F88" t="s">
        <v>88</v>
      </c>
    </row>
    <row r="89" spans="1:6" x14ac:dyDescent="0.25">
      <c r="A89" s="4" t="s">
        <v>136</v>
      </c>
      <c r="B89" t="s">
        <v>88</v>
      </c>
      <c r="C89" s="29" t="s">
        <v>88</v>
      </c>
      <c r="D89" s="29" t="s">
        <v>88</v>
      </c>
      <c r="E89" t="s">
        <v>88</v>
      </c>
      <c r="F89" t="s">
        <v>88</v>
      </c>
    </row>
    <row r="90" spans="1:6" x14ac:dyDescent="0.25">
      <c r="A90" s="5" t="s">
        <v>137</v>
      </c>
      <c r="B90" t="s">
        <v>67</v>
      </c>
      <c r="C90" s="31">
        <v>-108.05332300000001</v>
      </c>
      <c r="D90" s="31">
        <v>38.799809000000003</v>
      </c>
      <c r="E90" t="s">
        <v>39</v>
      </c>
      <c r="F90" t="s">
        <v>127</v>
      </c>
    </row>
    <row r="91" spans="1:6" x14ac:dyDescent="0.25">
      <c r="A91" s="5" t="s">
        <v>138</v>
      </c>
      <c r="B91" t="s">
        <v>67</v>
      </c>
      <c r="C91" s="31">
        <v>-108.16855</v>
      </c>
      <c r="D91" s="31">
        <v>38.652985999999999</v>
      </c>
      <c r="E91" t="s">
        <v>39</v>
      </c>
      <c r="F91" t="s">
        <v>150</v>
      </c>
    </row>
    <row r="92" spans="1:6" x14ac:dyDescent="0.25">
      <c r="A92" s="5" t="s">
        <v>139</v>
      </c>
      <c r="B92" t="s">
        <v>67</v>
      </c>
      <c r="C92" s="31">
        <v>-108.84956699999999</v>
      </c>
      <c r="D92" s="31">
        <v>38.341638000000003</v>
      </c>
      <c r="E92" t="s">
        <v>39</v>
      </c>
      <c r="F92" t="s">
        <v>127</v>
      </c>
    </row>
    <row r="93" spans="1:6" x14ac:dyDescent="0.25">
      <c r="A93" s="5" t="s">
        <v>140</v>
      </c>
      <c r="B93" t="s">
        <v>69</v>
      </c>
      <c r="C93" s="31">
        <v>-107.881637</v>
      </c>
      <c r="D93" s="31">
        <v>38.599736</v>
      </c>
      <c r="E93" t="s">
        <v>39</v>
      </c>
      <c r="F93" t="s">
        <v>127</v>
      </c>
    </row>
    <row r="94" spans="1:6" x14ac:dyDescent="0.25">
      <c r="A94" s="5" t="s">
        <v>141</v>
      </c>
      <c r="B94" t="s">
        <v>69</v>
      </c>
      <c r="C94" s="31">
        <v>-108.653142</v>
      </c>
      <c r="D94" s="31">
        <v>38.271388000000002</v>
      </c>
      <c r="E94" t="s">
        <v>39</v>
      </c>
      <c r="F94" t="s">
        <v>127</v>
      </c>
    </row>
    <row r="95" spans="1:6" x14ac:dyDescent="0.25">
      <c r="A95" s="5" t="s">
        <v>142</v>
      </c>
      <c r="B95" t="s">
        <v>69</v>
      </c>
      <c r="C95" s="31">
        <v>-107.84641499999999</v>
      </c>
      <c r="D95" s="31">
        <v>38.547525</v>
      </c>
      <c r="E95" t="s">
        <v>39</v>
      </c>
      <c r="F95" t="s">
        <v>127</v>
      </c>
    </row>
    <row r="96" spans="1:6" x14ac:dyDescent="0.25">
      <c r="A96" s="5" t="s">
        <v>143</v>
      </c>
      <c r="B96" t="s">
        <v>72</v>
      </c>
      <c r="C96" s="31">
        <v>-108.171683</v>
      </c>
      <c r="D96" s="31">
        <v>38.766973</v>
      </c>
      <c r="E96" t="s">
        <v>39</v>
      </c>
      <c r="F96" t="s">
        <v>127</v>
      </c>
    </row>
    <row r="97" spans="1:6" x14ac:dyDescent="0.25">
      <c r="A97" s="5" t="s">
        <v>144</v>
      </c>
      <c r="B97" t="s">
        <v>72</v>
      </c>
      <c r="C97" s="31">
        <v>-107.853154</v>
      </c>
      <c r="D97" s="31">
        <v>38.796503999999999</v>
      </c>
      <c r="E97" t="s">
        <v>39</v>
      </c>
      <c r="F97" t="s">
        <v>151</v>
      </c>
    </row>
    <row r="98" spans="1:6" x14ac:dyDescent="0.25">
      <c r="A98" s="5" t="s">
        <v>145</v>
      </c>
      <c r="B98" t="s">
        <v>72</v>
      </c>
      <c r="C98" s="31">
        <v>-108.15373599999999</v>
      </c>
      <c r="D98" s="31">
        <v>38.792414000000001</v>
      </c>
      <c r="E98" t="s">
        <v>39</v>
      </c>
      <c r="F98" t="s">
        <v>152</v>
      </c>
    </row>
    <row r="99" spans="1:6" x14ac:dyDescent="0.25">
      <c r="A99" s="5" t="s">
        <v>146</v>
      </c>
      <c r="B99" t="s">
        <v>76</v>
      </c>
      <c r="C99" s="31">
        <v>-108.199613</v>
      </c>
      <c r="D99" s="31">
        <v>38.693348</v>
      </c>
      <c r="E99" t="s">
        <v>39</v>
      </c>
      <c r="F99" t="s">
        <v>127</v>
      </c>
    </row>
    <row r="100" spans="1:6" x14ac:dyDescent="0.25">
      <c r="A100" s="5" t="s">
        <v>147</v>
      </c>
      <c r="B100" t="s">
        <v>76</v>
      </c>
      <c r="C100" s="31">
        <v>-108.028767</v>
      </c>
      <c r="D100" s="31">
        <v>38.796033000000001</v>
      </c>
      <c r="E100" t="s">
        <v>39</v>
      </c>
      <c r="F100" t="s">
        <v>127</v>
      </c>
    </row>
    <row r="101" spans="1:6" x14ac:dyDescent="0.25">
      <c r="A101" s="5" t="s">
        <v>148</v>
      </c>
      <c r="B101" t="s">
        <v>76</v>
      </c>
      <c r="C101" s="31">
        <v>-107.91447599999999</v>
      </c>
      <c r="D101" s="31">
        <v>38.742949000000003</v>
      </c>
      <c r="E101" t="s">
        <v>38</v>
      </c>
      <c r="F101" t="s">
        <v>127</v>
      </c>
    </row>
    <row r="102" spans="1:6" x14ac:dyDescent="0.25">
      <c r="A102" s="5" t="s">
        <v>149</v>
      </c>
      <c r="B102" t="s">
        <v>76</v>
      </c>
      <c r="C102" s="31">
        <v>-108.084693</v>
      </c>
      <c r="D102" s="31">
        <v>38.794694999999997</v>
      </c>
      <c r="E102" t="s">
        <v>38</v>
      </c>
      <c r="F102" t="s">
        <v>127</v>
      </c>
    </row>
    <row r="103" spans="1:6" x14ac:dyDescent="0.25">
      <c r="A103" s="5" t="s">
        <v>153</v>
      </c>
      <c r="B103" t="s">
        <v>76</v>
      </c>
      <c r="C103" s="31">
        <v>-107.79379</v>
      </c>
      <c r="D103" s="31">
        <v>38.395299000000001</v>
      </c>
      <c r="E103" t="s">
        <v>38</v>
      </c>
      <c r="F103" t="s">
        <v>127</v>
      </c>
    </row>
    <row r="104" spans="1:6" x14ac:dyDescent="0.25">
      <c r="A104" s="5" t="s">
        <v>154</v>
      </c>
      <c r="B104" t="s">
        <v>76</v>
      </c>
      <c r="C104" s="31">
        <v>-108.059011</v>
      </c>
      <c r="D104" s="31">
        <v>38.547460999999998</v>
      </c>
      <c r="E104" t="s">
        <v>38</v>
      </c>
      <c r="F104" t="s">
        <v>127</v>
      </c>
    </row>
    <row r="105" spans="1:6" x14ac:dyDescent="0.25">
      <c r="A105" s="5" t="s">
        <v>155</v>
      </c>
      <c r="B105" t="s">
        <v>76</v>
      </c>
      <c r="C105" s="31">
        <v>-107.59200199999999</v>
      </c>
      <c r="D105" s="31">
        <v>38.795690999999998</v>
      </c>
      <c r="E105" t="s">
        <v>38</v>
      </c>
      <c r="F105" t="s">
        <v>127</v>
      </c>
    </row>
    <row r="106" spans="1:6" x14ac:dyDescent="0.25">
      <c r="A106" s="5" t="s">
        <v>160</v>
      </c>
      <c r="B106">
        <v>2022</v>
      </c>
      <c r="C106" s="31">
        <v>-108.339544</v>
      </c>
      <c r="D106" s="31">
        <v>38.535949000000002</v>
      </c>
      <c r="E106" t="s">
        <v>39</v>
      </c>
      <c r="F106" t="s">
        <v>127</v>
      </c>
    </row>
    <row r="107" spans="1:6" x14ac:dyDescent="0.25">
      <c r="A107" s="5" t="s">
        <v>161</v>
      </c>
      <c r="B107" t="s">
        <v>65</v>
      </c>
      <c r="C107" s="31">
        <v>-107.898956</v>
      </c>
      <c r="D107" s="31">
        <v>38.351664999999997</v>
      </c>
      <c r="E107" t="s">
        <v>39</v>
      </c>
      <c r="F107" t="s">
        <v>127</v>
      </c>
    </row>
    <row r="108" spans="1:6" x14ac:dyDescent="0.25">
      <c r="A108" s="5" t="s">
        <v>162</v>
      </c>
      <c r="B108" t="s">
        <v>65</v>
      </c>
      <c r="C108" s="31">
        <v>-108.064751</v>
      </c>
      <c r="D108" s="31">
        <v>38.030116</v>
      </c>
      <c r="E108" t="s">
        <v>39</v>
      </c>
      <c r="F108" t="s">
        <v>129</v>
      </c>
    </row>
    <row r="109" spans="1:6" x14ac:dyDescent="0.25">
      <c r="A109" s="5" t="s">
        <v>163</v>
      </c>
      <c r="B109" t="s">
        <v>65</v>
      </c>
      <c r="C109" s="31">
        <v>-107.728779</v>
      </c>
      <c r="D109" s="31">
        <v>38.393476999999997</v>
      </c>
      <c r="E109" t="s">
        <v>39</v>
      </c>
      <c r="F109" t="s">
        <v>127</v>
      </c>
    </row>
    <row r="110" spans="1:6" x14ac:dyDescent="0.25">
      <c r="A110" s="5" t="s">
        <v>164</v>
      </c>
      <c r="B110" t="s">
        <v>67</v>
      </c>
      <c r="C110" s="31">
        <v>-107.838595</v>
      </c>
      <c r="D110" s="31">
        <v>38.967624000000001</v>
      </c>
      <c r="E110" t="s">
        <v>39</v>
      </c>
      <c r="F110" t="s">
        <v>127</v>
      </c>
    </row>
    <row r="111" spans="1:6" x14ac:dyDescent="0.25">
      <c r="A111" s="5" t="s">
        <v>165</v>
      </c>
      <c r="B111" t="s">
        <v>67</v>
      </c>
      <c r="C111" s="31">
        <v>-108.339983</v>
      </c>
      <c r="D111" s="31">
        <v>38.098830999999997</v>
      </c>
      <c r="E111" t="s">
        <v>38</v>
      </c>
      <c r="F111" t="s">
        <v>127</v>
      </c>
    </row>
    <row r="112" spans="1:6" x14ac:dyDescent="0.25">
      <c r="A112" s="5" t="s">
        <v>166</v>
      </c>
      <c r="B112" t="s">
        <v>67</v>
      </c>
      <c r="C112" s="31">
        <v>-107.70362799999999</v>
      </c>
      <c r="D112" s="31">
        <v>38.637981000000003</v>
      </c>
      <c r="E112" t="s">
        <v>38</v>
      </c>
      <c r="F112" t="s">
        <v>127</v>
      </c>
    </row>
    <row r="113" spans="1:6" x14ac:dyDescent="0.25">
      <c r="A113" s="5" t="s">
        <v>167</v>
      </c>
      <c r="B113" t="s">
        <v>69</v>
      </c>
      <c r="C113" s="31">
        <v>-107.646603</v>
      </c>
      <c r="D113" s="31">
        <v>38.737451</v>
      </c>
      <c r="E113" t="s">
        <v>38</v>
      </c>
      <c r="F113" t="s">
        <v>171</v>
      </c>
    </row>
    <row r="114" spans="1:6" x14ac:dyDescent="0.25">
      <c r="A114" s="5" t="s">
        <v>168</v>
      </c>
      <c r="B114" t="s">
        <v>69</v>
      </c>
      <c r="C114" s="31">
        <v>-108.06025</v>
      </c>
      <c r="D114" s="31">
        <v>38.823289000000003</v>
      </c>
      <c r="E114" t="s">
        <v>38</v>
      </c>
      <c r="F114" t="s">
        <v>172</v>
      </c>
    </row>
    <row r="115" spans="1:6" x14ac:dyDescent="0.25">
      <c r="A115" s="5" t="s">
        <v>169</v>
      </c>
      <c r="B115" t="s">
        <v>69</v>
      </c>
      <c r="C115" s="31">
        <v>-107.857223</v>
      </c>
      <c r="D115" s="31">
        <v>38.668492000000001</v>
      </c>
      <c r="E115" t="s">
        <v>38</v>
      </c>
      <c r="F115" t="s">
        <v>14</v>
      </c>
    </row>
    <row r="116" spans="1:6" x14ac:dyDescent="0.25">
      <c r="A116" s="5" t="s">
        <v>170</v>
      </c>
      <c r="B116" t="s">
        <v>72</v>
      </c>
      <c r="C116" s="31">
        <v>-107.61507899999999</v>
      </c>
      <c r="D116" s="31">
        <v>38.562426000000002</v>
      </c>
      <c r="E116" t="s">
        <v>38</v>
      </c>
      <c r="F116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Tracking 2022</vt:lpstr>
      <vt:lpstr>Proportions</vt:lpstr>
      <vt:lpstr>Initial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Prentice, Taylor M</dc:creator>
  <cp:lastModifiedBy>Prentice, Taylor M</cp:lastModifiedBy>
  <dcterms:created xsi:type="dcterms:W3CDTF">2022-03-04T17:00:00Z</dcterms:created>
  <dcterms:modified xsi:type="dcterms:W3CDTF">2022-03-07T17:27:06Z</dcterms:modified>
</cp:coreProperties>
</file>