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85"/>
  </bookViews>
  <sheets>
    <sheet name="sprint 1" sheetId="1" r:id="rId1"/>
    <sheet name="sprint 2" sheetId="2" r:id="rId2"/>
    <sheet name="sprint 3" sheetId="3" r:id="rId3"/>
  </sheets>
  <calcPr calcId="125725"/>
</workbook>
</file>

<file path=xl/calcChain.xml><?xml version="1.0" encoding="utf-8"?>
<calcChain xmlns="http://schemas.openxmlformats.org/spreadsheetml/2006/main">
  <c r="I16" i="3"/>
  <c r="J16" s="1"/>
  <c r="K16" s="1"/>
  <c r="L16" s="1"/>
  <c r="M16" s="1"/>
  <c r="N16" s="1"/>
  <c r="O16" s="1"/>
  <c r="P15"/>
  <c r="O13"/>
  <c r="N13"/>
  <c r="M13"/>
  <c r="L13"/>
  <c r="K13"/>
  <c r="J13"/>
  <c r="I13"/>
  <c r="I14" s="1"/>
  <c r="H13"/>
  <c r="P11"/>
  <c r="Q11" s="1"/>
  <c r="P10"/>
  <c r="Q10" s="1"/>
  <c r="P9"/>
  <c r="Q9" s="1"/>
  <c r="P8"/>
  <c r="Q8" s="1"/>
  <c r="P7"/>
  <c r="Q7" s="1"/>
  <c r="P6"/>
  <c r="Q6" s="1"/>
  <c r="P5"/>
  <c r="Q5" s="1"/>
  <c r="P4"/>
  <c r="G3"/>
  <c r="O16" i="2"/>
  <c r="G3"/>
  <c r="I19"/>
  <c r="J19" s="1"/>
  <c r="K19" s="1"/>
  <c r="L19" s="1"/>
  <c r="M19" s="1"/>
  <c r="N19" s="1"/>
  <c r="O19" s="1"/>
  <c r="P18"/>
  <c r="N16"/>
  <c r="M16"/>
  <c r="L16"/>
  <c r="K16"/>
  <c r="J16"/>
  <c r="I16"/>
  <c r="H16"/>
  <c r="P14"/>
  <c r="Q14" s="1"/>
  <c r="P13"/>
  <c r="Q13" s="1"/>
  <c r="P12"/>
  <c r="Q12" s="1"/>
  <c r="P11"/>
  <c r="Q11" s="1"/>
  <c r="P10"/>
  <c r="Q10" s="1"/>
  <c r="P9"/>
  <c r="Q9" s="1"/>
  <c r="P8"/>
  <c r="Q8" s="1"/>
  <c r="P7"/>
  <c r="Q7" s="1"/>
  <c r="P6"/>
  <c r="Q6" s="1"/>
  <c r="P5"/>
  <c r="Q5" s="1"/>
  <c r="P4"/>
  <c r="Q4" s="1"/>
  <c r="H24" i="1"/>
  <c r="I24" s="1"/>
  <c r="J24" s="1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3"/>
  <c r="I22"/>
  <c r="J22" s="1"/>
  <c r="H22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Z19"/>
  <c r="AA19" s="1"/>
  <c r="Z18"/>
  <c r="AA18" s="1"/>
  <c r="Z17"/>
  <c r="AA17" s="1"/>
  <c r="Z16"/>
  <c r="AA16" s="1"/>
  <c r="Z15"/>
  <c r="AA15" s="1"/>
  <c r="Z14"/>
  <c r="AA14" s="1"/>
  <c r="Z13"/>
  <c r="AA13" s="1"/>
  <c r="Z12"/>
  <c r="AA12" s="1"/>
  <c r="Z11"/>
  <c r="AA11" s="1"/>
  <c r="Z10"/>
  <c r="AA10" s="1"/>
  <c r="Z9"/>
  <c r="AA9" s="1"/>
  <c r="Z8"/>
  <c r="AA8" s="1"/>
  <c r="Z7"/>
  <c r="AA7" s="1"/>
  <c r="Z6"/>
  <c r="AA6" s="1"/>
  <c r="Z5"/>
  <c r="AA5" s="1"/>
  <c r="Z4"/>
  <c r="AA4" s="1"/>
  <c r="G3"/>
  <c r="J14" i="3" l="1"/>
  <c r="K14" s="1"/>
  <c r="L14" s="1"/>
  <c r="M14" s="1"/>
  <c r="N14" s="1"/>
  <c r="O14" s="1"/>
  <c r="P13"/>
  <c r="P3"/>
  <c r="Q3" s="1"/>
  <c r="Q4"/>
  <c r="P3" i="2"/>
  <c r="Q3" s="1"/>
  <c r="P16"/>
  <c r="I17"/>
  <c r="J17" s="1"/>
  <c r="K17" s="1"/>
  <c r="L17" s="1"/>
  <c r="M17" s="1"/>
  <c r="N17" s="1"/>
  <c r="O17" s="1"/>
  <c r="K22" i="1"/>
  <c r="L22" s="1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Z3"/>
  <c r="AA3" s="1"/>
  <c r="Z21"/>
</calcChain>
</file>

<file path=xl/sharedStrings.xml><?xml version="1.0" encoding="utf-8"?>
<sst xmlns="http://schemas.openxmlformats.org/spreadsheetml/2006/main" count="221" uniqueCount="102">
  <si>
    <t>Α/Α</t>
  </si>
  <si>
    <t>Όνομα εργασίας</t>
  </si>
  <si>
    <t>Διάρκεια</t>
  </si>
  <si>
    <t>Έναρξη</t>
  </si>
  <si>
    <t>Λήξη</t>
  </si>
  <si>
    <t>Εργατοώρες/ Προυπολογισμός (A)</t>
  </si>
  <si>
    <t>Εργατοώρες/ Απολογισμός (B)</t>
  </si>
  <si>
    <t>(B) -(A)</t>
  </si>
  <si>
    <t>Sprint 1</t>
  </si>
  <si>
    <t>11 ημέρες</t>
  </si>
  <si>
    <t>Δευτ. 26/2/18</t>
  </si>
  <si>
    <t>Κυρ. 11/3/18</t>
  </si>
  <si>
    <t>Εμφάνιση μενού βασικών επιλογών.</t>
  </si>
  <si>
    <t>0,5 ημέρες</t>
  </si>
  <si>
    <t>2.1</t>
  </si>
  <si>
    <t>Χρήση openweathermap API και JSON API για την ενημέρωση των τρεχουσών καιρικών δεδομένων.</t>
  </si>
  <si>
    <t>2.2</t>
  </si>
  <si>
    <t>Χρήση openweathermap API και JSON API για τη συγκέντρωση των προβλέψεων καιρού, για τις επόμενες 5 ημέρες και για τις 5 επιλεγμένες πόλεις (Αθήνα, Θεσσαλονίκη, Πάτρα, Λάρισα, Ηράκλειο).</t>
  </si>
  <si>
    <t>1 ημέρα</t>
  </si>
  <si>
    <t>Τρί. 27/2/18</t>
  </si>
  <si>
    <t>2.3</t>
  </si>
  <si>
    <t>Αποθήκευση στοιχείων σε Βάση Δεδομένων:</t>
  </si>
  <si>
    <t>Τετ. 28/2/18</t>
  </si>
  <si>
    <t>2.3.1</t>
  </si>
  <si>
    <t>Υλοποίηση σχήματος της ΒΔ σε RDBMS Java DB (Derby) με χρήση SQL Queries</t>
  </si>
  <si>
    <t>2.3.2</t>
  </si>
  <si>
    <t>Δημιουργία κατάλληλων POJOs.</t>
  </si>
  <si>
    <t>0,25 ημέρες</t>
  </si>
  <si>
    <t>Πέμ. 1/3/18</t>
  </si>
  <si>
    <t>3.1</t>
  </si>
  <si>
    <t>Εμφάνιση ενιαίας φόρμας για την παρουσίαση τρεχουσών καιρικών συνθηκών.</t>
  </si>
  <si>
    <t>3.2</t>
  </si>
  <si>
    <t>Δημιουργία λίστας επιλογής μίας ή περισσότερων από τις 5 διαθέσιμες πόλεις.</t>
  </si>
  <si>
    <t>3.3</t>
  </si>
  <si>
    <t>Δημιουργία πίνακα εμφάνισης καιρικών συνθηκών για τις επιλεγείσες πόλεις.</t>
  </si>
  <si>
    <t>3.4</t>
  </si>
  <si>
    <t>Εμφάνιση στον πίνακα των πιο πρόσφατων αποθηκευμένων καιρικών συνθηκών των επιλεγμένων πόλεων (κουμπί «Καιρός τώρα»).</t>
  </si>
  <si>
    <t>3.5</t>
  </si>
  <si>
    <t>Ανανέωση τρεχουσών καιρικών συνθηκών για τις υποστηριζόμενες πόλεις (κουμπί «Ανανέωση Καιρού»).</t>
  </si>
  <si>
    <t>4.1</t>
  </si>
  <si>
    <t>Εμφάνιση ενιαίας φόρμας για την πρόβλεψη του καιρού.</t>
  </si>
  <si>
    <t>Παρ. 2/3/18</t>
  </si>
  <si>
    <t>4.2</t>
  </si>
  <si>
    <t>Δημιουργία λίστας τύπου JComboBox για την επιλογή μίας από τις 5 διαθέσιμες πόλεις.</t>
  </si>
  <si>
    <t>4.3</t>
  </si>
  <si>
    <t>Δημιουργία πίνακα εμφάνισης καιρικών συνθηκών για τις επιλεχθείσα πόλη, για τις επόμενες 5 ημέρες.</t>
  </si>
  <si>
    <t>Δευτ. 5/3/18</t>
  </si>
  <si>
    <t>4.4</t>
  </si>
  <si>
    <t>Πρόβλεψη καιρού 1ης ημέρας (αντίστοιχο κουμπί).</t>
  </si>
  <si>
    <t>4.5</t>
  </si>
  <si>
    <t>Πρόβλεψη καιρού 5 ημερών (αντίστοιχο κουμπί).</t>
  </si>
  <si>
    <t>Πραγματικός Χρονος / Ημερα</t>
  </si>
  <si>
    <t>Προυπολογισμός Χρονου /Ημερα</t>
  </si>
  <si>
    <t>sprint 2</t>
  </si>
  <si>
    <t>6 ημέρες</t>
  </si>
  <si>
    <t>Δευτ. 12/3/18</t>
  </si>
  <si>
    <t>3.6</t>
  </si>
  <si>
    <t>0,13 ημέρες</t>
  </si>
  <si>
    <t>5.1</t>
  </si>
  <si>
    <t>Τρί. 13/3/18</t>
  </si>
  <si>
    <t>5.4</t>
  </si>
  <si>
    <t>5.6</t>
  </si>
  <si>
    <t>Τετ. 14/3/18</t>
  </si>
  <si>
    <t>4.6</t>
  </si>
  <si>
    <t>4.7</t>
  </si>
  <si>
    <t>5.2</t>
  </si>
  <si>
    <t>5.3</t>
  </si>
  <si>
    <t>5.5</t>
  </si>
  <si>
    <t>Πέμ. 15/3/18</t>
  </si>
  <si>
    <t>5.7</t>
  </si>
  <si>
    <t>7.1</t>
  </si>
  <si>
    <t>Παρ. 16/3/18</t>
  </si>
  <si>
    <t>Κυρ. 18/3/18</t>
  </si>
  <si>
    <t>Αντιμετώπιση μη επιλογής πόλης.</t>
  </si>
  <si>
    <t>Εμφάνιση ενιαίας φόρμας για την παρουσίαση στατιστικών στοιχείων.</t>
  </si>
  <si>
    <t>Δημιουργία πίνακα εμφάνισης στοιχείων θερμοκρασίας ανά πόλη.</t>
  </si>
  <si>
    <t>Εμφάνιση στοιχείων θερμοκρασίας για όλες τις υποστηριζόμενες πόλεις.</t>
  </si>
  <si>
    <t>Ανανέωση πρόβλεψης καιρικών συνθηκών για τις υποστηριζόμενες πόλεις (κουμπί «Ανανέωση Πρόβλεψης Καιρού»).</t>
  </si>
  <si>
    <t>Δημιουργία πίνακα εμφάνισης μέγιστης και ελάχιστης θερμοκρασίας.</t>
  </si>
  <si>
    <t>Εμφάνιση μέγιστης και ελάχιστης θερμοκρασίας για την επιλεγείσα πόλη.</t>
  </si>
  <si>
    <t>Υπολογισμός μετρικών κώδικα.</t>
  </si>
  <si>
    <t xml:space="preserve">Υπόλοιπο Πραγματικού Χρόνου </t>
  </si>
  <si>
    <t>Υπόλοιπο Προυπολ. Χρόνου</t>
  </si>
  <si>
    <t>Sprint 3</t>
  </si>
  <si>
    <t>Δευτ. 19/3/18</t>
  </si>
  <si>
    <t>Κυρ. 25/3/18</t>
  </si>
  <si>
    <t>3.7</t>
  </si>
  <si>
    <t>Πραγματοποίηση ελέγχων.</t>
  </si>
  <si>
    <t>4.8</t>
  </si>
  <si>
    <t>7.2</t>
  </si>
  <si>
    <t>Παρουσίαση αποτελεσμάτων μετρικών κώδικα.</t>
  </si>
  <si>
    <t>Τρί. 20/3/18</t>
  </si>
  <si>
    <t>7.3</t>
  </si>
  <si>
    <t>Πραγματοποίηση ενεργειών βελτιστοποίησης.</t>
  </si>
  <si>
    <t>5.8</t>
  </si>
  <si>
    <t>6.1</t>
  </si>
  <si>
    <t>Χρήση εικονιδίων στην απαίτηση R3 (Παρουσίαση τρεχουσών καιρικών συνθηκών).</t>
  </si>
  <si>
    <t>Τετ. 21/3/18</t>
  </si>
  <si>
    <t>6.2</t>
  </si>
  <si>
    <t>Χρήση εικονιδίων στην απαίτηση R4 (Πρόβλεψη Καιρού).</t>
  </si>
  <si>
    <t>Πέμ. 22/3/18</t>
  </si>
  <si>
    <t>Έλεγχος κώδικα με JUnit.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</si>
</sst>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9"/>
      <color rgb="FF363636"/>
      <name val="Segoe UI"/>
      <family val="2"/>
      <charset val="161"/>
    </font>
    <font>
      <b/>
      <sz val="12"/>
      <color rgb="FF363636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thin">
        <color rgb="FFB1BB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thin">
        <color rgb="FFB1BBCC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B1BBCC"/>
      </top>
      <bottom style="medium">
        <color indexed="64"/>
      </bottom>
      <diagonal/>
    </border>
    <border>
      <left style="medium">
        <color indexed="64"/>
      </left>
      <right style="thin">
        <color rgb="FFB1BBCC"/>
      </right>
      <top style="thin">
        <color rgb="FFB1BBCC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/>
      <top/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 style="thin">
        <color rgb="FFB1BBCC"/>
      </bottom>
      <diagonal/>
    </border>
    <border>
      <left/>
      <right/>
      <top style="medium">
        <color indexed="64"/>
      </top>
      <bottom style="thin">
        <color rgb="FFB1BBCC"/>
      </bottom>
      <diagonal/>
    </border>
    <border>
      <left/>
      <right style="medium">
        <color indexed="64"/>
      </right>
      <top style="medium">
        <color indexed="64"/>
      </top>
      <bottom style="thin">
        <color rgb="FFB1BBCC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rgb="FFB1BBCC"/>
      </top>
      <bottom style="thin">
        <color rgb="FFB1BBCC"/>
      </bottom>
      <diagonal/>
    </border>
    <border>
      <left/>
      <right/>
      <top style="thin">
        <color rgb="FFB1BBCC"/>
      </top>
      <bottom style="thin">
        <color rgb="FFB1BBCC"/>
      </bottom>
      <diagonal/>
    </border>
    <border>
      <left/>
      <right style="medium">
        <color indexed="64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thin">
        <color rgb="FFB1BBCC"/>
      </top>
      <bottom style="medium">
        <color indexed="64"/>
      </bottom>
      <diagonal/>
    </border>
    <border>
      <left/>
      <right/>
      <top style="thin">
        <color rgb="FFB1BBCC"/>
      </top>
      <bottom style="medium">
        <color indexed="64"/>
      </bottom>
      <diagonal/>
    </border>
    <border>
      <left/>
      <right style="medium">
        <color indexed="64"/>
      </right>
      <top style="thin">
        <color rgb="FFB1BBCC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medium">
        <color indexed="64"/>
      </right>
      <top/>
      <bottom style="thin">
        <color rgb="FFB1BBCC"/>
      </bottom>
      <diagonal/>
    </border>
    <border>
      <left style="medium">
        <color indexed="64"/>
      </left>
      <right style="medium">
        <color indexed="64"/>
      </right>
      <top/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4" fillId="3" borderId="10" xfId="0" applyFont="1" applyFill="1" applyBorder="1" applyAlignment="1">
      <alignment wrapText="1"/>
    </xf>
    <xf numFmtId="0" fontId="4" fillId="3" borderId="11" xfId="0" applyFont="1" applyFill="1" applyBorder="1" applyAlignment="1">
      <alignment wrapText="1"/>
    </xf>
    <xf numFmtId="0" fontId="4" fillId="3" borderId="12" xfId="0" applyFont="1" applyFill="1" applyBorder="1" applyAlignment="1">
      <alignment wrapText="1"/>
    </xf>
    <xf numFmtId="0" fontId="4" fillId="3" borderId="13" xfId="0" applyFont="1" applyFill="1" applyBorder="1" applyAlignment="1">
      <alignment wrapText="1"/>
    </xf>
    <xf numFmtId="0" fontId="4" fillId="3" borderId="3" xfId="0" applyFont="1" applyFill="1" applyBorder="1" applyAlignment="1">
      <alignment horizontal="center" wrapText="1"/>
    </xf>
    <xf numFmtId="0" fontId="0" fillId="0" borderId="0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4" fillId="3" borderId="10" xfId="0" applyFont="1" applyFill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0" xfId="0" applyFill="1" applyBorder="1"/>
    <xf numFmtId="0" fontId="4" fillId="3" borderId="17" xfId="0" applyFont="1" applyFill="1" applyBorder="1" applyAlignment="1">
      <alignment wrapText="1"/>
    </xf>
    <xf numFmtId="0" fontId="4" fillId="3" borderId="18" xfId="0" applyFont="1" applyFill="1" applyBorder="1" applyAlignment="1">
      <alignment wrapText="1"/>
    </xf>
    <xf numFmtId="0" fontId="4" fillId="3" borderId="19" xfId="0" applyFont="1" applyFill="1" applyBorder="1" applyAlignment="1">
      <alignment wrapText="1"/>
    </xf>
    <xf numFmtId="0" fontId="4" fillId="3" borderId="20" xfId="0" applyFont="1" applyFill="1" applyBorder="1" applyAlignment="1">
      <alignment wrapText="1"/>
    </xf>
    <xf numFmtId="0" fontId="4" fillId="3" borderId="17" xfId="0" applyFont="1" applyFill="1" applyBorder="1" applyAlignment="1">
      <alignment horizont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4" fillId="3" borderId="24" xfId="0" applyFont="1" applyFill="1" applyBorder="1" applyAlignment="1">
      <alignment wrapText="1"/>
    </xf>
    <xf numFmtId="0" fontId="4" fillId="3" borderId="25" xfId="0" applyFont="1" applyFill="1" applyBorder="1" applyAlignment="1">
      <alignment wrapText="1"/>
    </xf>
    <xf numFmtId="0" fontId="4" fillId="3" borderId="26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4" fillId="3" borderId="27" xfId="0" applyFont="1" applyFill="1" applyBorder="1" applyAlignment="1">
      <alignment wrapText="1"/>
    </xf>
    <xf numFmtId="0" fontId="0" fillId="0" borderId="31" xfId="0" applyBorder="1"/>
    <xf numFmtId="0" fontId="1" fillId="3" borderId="27" xfId="0" applyFont="1" applyFill="1" applyBorder="1" applyAlignment="1">
      <alignment wrapText="1"/>
    </xf>
    <xf numFmtId="0" fontId="0" fillId="0" borderId="38" xfId="0" applyBorder="1"/>
    <xf numFmtId="0" fontId="3" fillId="3" borderId="12" xfId="0" applyFont="1" applyFill="1" applyBorder="1" applyAlignment="1">
      <alignment wrapText="1"/>
    </xf>
    <xf numFmtId="0" fontId="4" fillId="3" borderId="10" xfId="0" applyFont="1" applyFill="1" applyBorder="1" applyAlignment="1">
      <alignment horizontal="left" wrapText="1"/>
    </xf>
    <xf numFmtId="0" fontId="4" fillId="3" borderId="17" xfId="0" applyFont="1" applyFill="1" applyBorder="1" applyAlignment="1">
      <alignment horizontal="left" wrapText="1"/>
    </xf>
    <xf numFmtId="0" fontId="3" fillId="3" borderId="39" xfId="0" applyFont="1" applyFill="1" applyBorder="1" applyAlignment="1">
      <alignment horizontal="center" wrapText="1"/>
    </xf>
    <xf numFmtId="0" fontId="3" fillId="3" borderId="24" xfId="0" applyFont="1" applyFill="1" applyBorder="1" applyAlignment="1">
      <alignment wrapText="1"/>
    </xf>
    <xf numFmtId="0" fontId="3" fillId="3" borderId="40" xfId="0" applyFont="1" applyFill="1" applyBorder="1" applyAlignment="1">
      <alignment wrapText="1"/>
    </xf>
    <xf numFmtId="0" fontId="3" fillId="3" borderId="23" xfId="0" applyFont="1" applyFill="1" applyBorder="1" applyAlignment="1">
      <alignment horizontal="center" wrapText="1"/>
    </xf>
    <xf numFmtId="16" fontId="0" fillId="0" borderId="31" xfId="0" applyNumberFormat="1" applyBorder="1"/>
    <xf numFmtId="16" fontId="0" fillId="0" borderId="0" xfId="0" applyNumberFormat="1" applyBorder="1"/>
    <xf numFmtId="16" fontId="0" fillId="0" borderId="14" xfId="0" applyNumberFormat="1" applyBorder="1"/>
    <xf numFmtId="0" fontId="2" fillId="0" borderId="23" xfId="0" applyFont="1" applyBorder="1" applyAlignment="1">
      <alignment horizontal="center"/>
    </xf>
    <xf numFmtId="0" fontId="1" fillId="3" borderId="41" xfId="0" applyFont="1" applyFill="1" applyBorder="1" applyAlignment="1">
      <alignment horizontal="left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2" borderId="1" xfId="0" applyFont="1" applyFill="1" applyBorder="1" applyAlignment="1">
      <alignment wrapText="1"/>
    </xf>
    <xf numFmtId="16" fontId="7" fillId="2" borderId="1" xfId="0" applyNumberFormat="1" applyFont="1" applyFill="1" applyBorder="1"/>
    <xf numFmtId="16" fontId="2" fillId="2" borderId="42" xfId="0" applyNumberFormat="1" applyFont="1" applyFill="1" applyBorder="1"/>
    <xf numFmtId="16" fontId="2" fillId="2" borderId="1" xfId="0" applyNumberFormat="1" applyFont="1" applyFill="1" applyBorder="1"/>
    <xf numFmtId="16" fontId="2" fillId="2" borderId="2" xfId="0" applyNumberFormat="1" applyFont="1" applyFill="1" applyBorder="1"/>
    <xf numFmtId="0" fontId="6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/>
    <xf numFmtId="0" fontId="3" fillId="3" borderId="43" xfId="0" applyFont="1" applyFill="1" applyBorder="1" applyAlignment="1">
      <alignment horizontal="center" wrapText="1"/>
    </xf>
    <xf numFmtId="0" fontId="4" fillId="3" borderId="43" xfId="0" applyFont="1" applyFill="1" applyBorder="1" applyAlignment="1">
      <alignment wrapText="1"/>
    </xf>
    <xf numFmtId="0" fontId="4" fillId="3" borderId="44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4" xfId="0" applyFill="1" applyBorder="1" applyAlignment="1">
      <alignment wrapText="1"/>
    </xf>
    <xf numFmtId="0" fontId="3" fillId="3" borderId="5" xfId="0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left" wrapText="1"/>
    </xf>
    <xf numFmtId="0" fontId="3" fillId="2" borderId="28" xfId="0" applyFont="1" applyFill="1" applyBorder="1" applyAlignment="1">
      <alignment horizontal="right" wrapText="1"/>
    </xf>
    <xf numFmtId="0" fontId="3" fillId="2" borderId="29" xfId="0" applyFont="1" applyFill="1" applyBorder="1" applyAlignment="1">
      <alignment horizontal="right" wrapText="1"/>
    </xf>
    <xf numFmtId="0" fontId="3" fillId="2" borderId="30" xfId="0" applyFont="1" applyFill="1" applyBorder="1" applyAlignment="1">
      <alignment horizontal="right" wrapText="1"/>
    </xf>
    <xf numFmtId="0" fontId="3" fillId="2" borderId="32" xfId="0" applyFont="1" applyFill="1" applyBorder="1" applyAlignment="1">
      <alignment horizontal="right" wrapText="1"/>
    </xf>
    <xf numFmtId="0" fontId="3" fillId="2" borderId="33" xfId="0" applyFont="1" applyFill="1" applyBorder="1" applyAlignment="1">
      <alignment horizontal="right" wrapText="1"/>
    </xf>
    <xf numFmtId="0" fontId="3" fillId="2" borderId="34" xfId="0" applyFont="1" applyFill="1" applyBorder="1" applyAlignment="1">
      <alignment horizontal="right" wrapText="1"/>
    </xf>
    <xf numFmtId="0" fontId="2" fillId="2" borderId="32" xfId="0" applyFont="1" applyFill="1" applyBorder="1" applyAlignment="1">
      <alignment horizontal="right" wrapText="1"/>
    </xf>
    <xf numFmtId="0" fontId="2" fillId="2" borderId="33" xfId="0" applyFont="1" applyFill="1" applyBorder="1" applyAlignment="1">
      <alignment horizontal="right" wrapText="1"/>
    </xf>
    <xf numFmtId="0" fontId="2" fillId="2" borderId="34" xfId="0" applyFont="1" applyFill="1" applyBorder="1" applyAlignment="1">
      <alignment horizontal="right" wrapText="1"/>
    </xf>
    <xf numFmtId="0" fontId="2" fillId="2" borderId="35" xfId="0" applyFont="1" applyFill="1" applyBorder="1" applyAlignment="1">
      <alignment horizontal="right" wrapText="1"/>
    </xf>
    <xf numFmtId="0" fontId="2" fillId="2" borderId="36" xfId="0" applyFont="1" applyFill="1" applyBorder="1" applyAlignment="1">
      <alignment horizontal="right" wrapText="1"/>
    </xf>
    <xf numFmtId="0" fontId="2" fillId="2" borderId="37" xfId="0" applyFont="1" applyFill="1" applyBorder="1" applyAlignment="1">
      <alignment horizontal="right" wrapText="1"/>
    </xf>
    <xf numFmtId="9" fontId="0" fillId="0" borderId="0" xfId="1" applyFont="1"/>
  </cellXfs>
  <cellStyles count="2">
    <cellStyle name="Κανονικό" xfId="0" builtinId="0"/>
    <cellStyle name="Ποσοστό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6.9687445319335101E-2"/>
          <c:y val="6.0143627879848394E-2"/>
          <c:w val="0.75765655827810086"/>
          <c:h val="0.72141172318664148"/>
        </c:manualLayout>
      </c:layout>
      <c:lineChart>
        <c:grouping val="standard"/>
        <c:ser>
          <c:idx val="3"/>
          <c:order val="0"/>
          <c:tx>
            <c:strRef>
              <c:f>'sprint 1'!$C$24:$G$24</c:f>
              <c:strCache>
                <c:ptCount val="1"/>
                <c:pt idx="0">
                  <c:v>Υπόλοιπο Προυπολ. Χρόνου</c:v>
                </c:pt>
              </c:strCache>
            </c:strRef>
          </c:tx>
          <c:marker>
            <c:symbol val="none"/>
          </c:marker>
          <c:cat>
            <c:numRef>
              <c:f>'sprint 1'!$H$20:$Y$20</c:f>
              <c:numCache>
                <c:formatCode>d\-mmm</c:formatCode>
                <c:ptCount val="18"/>
                <c:pt idx="0">
                  <c:v>43156</c:v>
                </c:pt>
                <c:pt idx="1">
                  <c:v>43157</c:v>
                </c:pt>
                <c:pt idx="2">
                  <c:v>43158</c:v>
                </c:pt>
                <c:pt idx="3">
                  <c:v>43159</c:v>
                </c:pt>
                <c:pt idx="4">
                  <c:v>43160</c:v>
                </c:pt>
                <c:pt idx="5">
                  <c:v>43191</c:v>
                </c:pt>
                <c:pt idx="6">
                  <c:v>43160</c:v>
                </c:pt>
                <c:pt idx="7">
                  <c:v>43161</c:v>
                </c:pt>
                <c:pt idx="8">
                  <c:v>43162</c:v>
                </c:pt>
                <c:pt idx="9">
                  <c:v>43163</c:v>
                </c:pt>
                <c:pt idx="10">
                  <c:v>43164</c:v>
                </c:pt>
                <c:pt idx="11">
                  <c:v>43164</c:v>
                </c:pt>
                <c:pt idx="12">
                  <c:v>43165</c:v>
                </c:pt>
                <c:pt idx="13">
                  <c:v>43166</c:v>
                </c:pt>
                <c:pt idx="14">
                  <c:v>43167</c:v>
                </c:pt>
                <c:pt idx="15">
                  <c:v>43168</c:v>
                </c:pt>
                <c:pt idx="16">
                  <c:v>43169</c:v>
                </c:pt>
                <c:pt idx="17">
                  <c:v>43170</c:v>
                </c:pt>
              </c:numCache>
            </c:numRef>
          </c:cat>
          <c:val>
            <c:numRef>
              <c:f>'sprint 1'!$H$24:$Y$24</c:f>
              <c:numCache>
                <c:formatCode>General</c:formatCode>
                <c:ptCount val="18"/>
                <c:pt idx="0">
                  <c:v>64</c:v>
                </c:pt>
                <c:pt idx="1">
                  <c:v>52</c:v>
                </c:pt>
                <c:pt idx="2">
                  <c:v>40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1'!$C$22:$G$22</c:f>
              <c:strCache>
                <c:ptCount val="1"/>
                <c:pt idx="0">
                  <c:v>Υπόλοιπο Πραγματικού Χρόνου </c:v>
                </c:pt>
              </c:strCache>
            </c:strRef>
          </c:tx>
          <c:marker>
            <c:symbol val="none"/>
          </c:marker>
          <c:cat>
            <c:numRef>
              <c:f>'sprint 1'!$H$20:$Y$20</c:f>
              <c:numCache>
                <c:formatCode>d\-mmm</c:formatCode>
                <c:ptCount val="18"/>
                <c:pt idx="0">
                  <c:v>43156</c:v>
                </c:pt>
                <c:pt idx="1">
                  <c:v>43157</c:v>
                </c:pt>
                <c:pt idx="2">
                  <c:v>43158</c:v>
                </c:pt>
                <c:pt idx="3">
                  <c:v>43159</c:v>
                </c:pt>
                <c:pt idx="4">
                  <c:v>43160</c:v>
                </c:pt>
                <c:pt idx="5">
                  <c:v>43191</c:v>
                </c:pt>
                <c:pt idx="6">
                  <c:v>43160</c:v>
                </c:pt>
                <c:pt idx="7">
                  <c:v>43161</c:v>
                </c:pt>
                <c:pt idx="8">
                  <c:v>43162</c:v>
                </c:pt>
                <c:pt idx="9">
                  <c:v>43163</c:v>
                </c:pt>
                <c:pt idx="10">
                  <c:v>43164</c:v>
                </c:pt>
                <c:pt idx="11">
                  <c:v>43164</c:v>
                </c:pt>
                <c:pt idx="12">
                  <c:v>43165</c:v>
                </c:pt>
                <c:pt idx="13">
                  <c:v>43166</c:v>
                </c:pt>
                <c:pt idx="14">
                  <c:v>43167</c:v>
                </c:pt>
                <c:pt idx="15">
                  <c:v>43168</c:v>
                </c:pt>
                <c:pt idx="16">
                  <c:v>43169</c:v>
                </c:pt>
                <c:pt idx="17">
                  <c:v>43170</c:v>
                </c:pt>
              </c:numCache>
            </c:numRef>
          </c:cat>
          <c:val>
            <c:numRef>
              <c:f>'sprint 1'!$H$22:$Y$22</c:f>
              <c:numCache>
                <c:formatCode>General</c:formatCode>
                <c:ptCount val="1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58</c:v>
                </c:pt>
                <c:pt idx="4">
                  <c:v>50</c:v>
                </c:pt>
                <c:pt idx="5">
                  <c:v>49</c:v>
                </c:pt>
                <c:pt idx="6">
                  <c:v>43</c:v>
                </c:pt>
                <c:pt idx="7">
                  <c:v>35</c:v>
                </c:pt>
                <c:pt idx="8">
                  <c:v>27</c:v>
                </c:pt>
                <c:pt idx="9">
                  <c:v>19</c:v>
                </c:pt>
                <c:pt idx="10">
                  <c:v>11</c:v>
                </c:pt>
                <c:pt idx="11">
                  <c:v>5</c:v>
                </c:pt>
                <c:pt idx="12">
                  <c:v>1</c:v>
                </c:pt>
                <c:pt idx="13">
                  <c:v>-1</c:v>
                </c:pt>
                <c:pt idx="14">
                  <c:v>-3</c:v>
                </c:pt>
                <c:pt idx="15">
                  <c:v>-11</c:v>
                </c:pt>
                <c:pt idx="16">
                  <c:v>-15</c:v>
                </c:pt>
                <c:pt idx="17">
                  <c:v>-15</c:v>
                </c:pt>
              </c:numCache>
            </c:numRef>
          </c:val>
        </c:ser>
        <c:marker val="1"/>
        <c:axId val="172780160"/>
        <c:axId val="172798336"/>
      </c:lineChart>
      <c:dateAx>
        <c:axId val="172780160"/>
        <c:scaling>
          <c:orientation val="minMax"/>
          <c:max val="43170"/>
        </c:scaling>
        <c:axPos val="b"/>
        <c:numFmt formatCode="d\-mmm" sourceLinked="1"/>
        <c:tickLblPos val="nextTo"/>
        <c:crossAx val="172798336"/>
        <c:crossesAt val="-20"/>
        <c:lblOffset val="100"/>
        <c:baseTimeUnit val="days"/>
      </c:dateAx>
      <c:valAx>
        <c:axId val="172798336"/>
        <c:scaling>
          <c:orientation val="minMax"/>
        </c:scaling>
        <c:axPos val="l"/>
        <c:majorGridlines/>
        <c:numFmt formatCode="General" sourceLinked="1"/>
        <c:tickLblPos val="nextTo"/>
        <c:crossAx val="172780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2.5548563158700393E-2"/>
          <c:y val="3.4326632999452725E-2"/>
          <c:w val="0.79885564705907963"/>
          <c:h val="0.73184297373410756"/>
        </c:manualLayout>
      </c:layout>
      <c:lineChart>
        <c:grouping val="standard"/>
        <c:ser>
          <c:idx val="1"/>
          <c:order val="0"/>
          <c:tx>
            <c:strRef>
              <c:f>'sprint 2'!$C$17:$G$17</c:f>
              <c:strCache>
                <c:ptCount val="1"/>
                <c:pt idx="0">
                  <c:v>Υπόλοιπο Πραγματικού Χρόνου </c:v>
                </c:pt>
              </c:strCache>
            </c:strRef>
          </c:tx>
          <c:marker>
            <c:symbol val="none"/>
          </c:marker>
          <c:cat>
            <c:numRef>
              <c:f>'sprint 2'!$H$15:$O$15</c:f>
              <c:numCache>
                <c:formatCode>d\-mmm</c:formatCode>
                <c:ptCount val="8"/>
                <c:pt idx="0">
                  <c:v>43170</c:v>
                </c:pt>
                <c:pt idx="1">
                  <c:v>43171</c:v>
                </c:pt>
                <c:pt idx="2">
                  <c:v>43172</c:v>
                </c:pt>
                <c:pt idx="3">
                  <c:v>43173</c:v>
                </c:pt>
                <c:pt idx="4">
                  <c:v>43174</c:v>
                </c:pt>
                <c:pt idx="5">
                  <c:v>43175</c:v>
                </c:pt>
                <c:pt idx="6">
                  <c:v>43176</c:v>
                </c:pt>
                <c:pt idx="7">
                  <c:v>43177</c:v>
                </c:pt>
              </c:numCache>
            </c:numRef>
          </c:cat>
          <c:val>
            <c:numRef>
              <c:f>'sprint 2'!$H$17:$O$17</c:f>
              <c:numCache>
                <c:formatCode>General</c:formatCode>
                <c:ptCount val="8"/>
                <c:pt idx="0">
                  <c:v>33</c:v>
                </c:pt>
                <c:pt idx="1">
                  <c:v>29</c:v>
                </c:pt>
                <c:pt idx="2">
                  <c:v>22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</c:ser>
        <c:ser>
          <c:idx val="3"/>
          <c:order val="1"/>
          <c:tx>
            <c:strRef>
              <c:f>'sprint 2'!$C$19:$G$19</c:f>
              <c:strCache>
                <c:ptCount val="1"/>
                <c:pt idx="0">
                  <c:v>Υπόλοιπο Προυπολ. Χρόνου</c:v>
                </c:pt>
              </c:strCache>
            </c:strRef>
          </c:tx>
          <c:marker>
            <c:symbol val="none"/>
          </c:marker>
          <c:cat>
            <c:numRef>
              <c:f>'sprint 2'!$H$15:$O$15</c:f>
              <c:numCache>
                <c:formatCode>d\-mmm</c:formatCode>
                <c:ptCount val="8"/>
                <c:pt idx="0">
                  <c:v>43170</c:v>
                </c:pt>
                <c:pt idx="1">
                  <c:v>43171</c:v>
                </c:pt>
                <c:pt idx="2">
                  <c:v>43172</c:v>
                </c:pt>
                <c:pt idx="3">
                  <c:v>43173</c:v>
                </c:pt>
                <c:pt idx="4">
                  <c:v>43174</c:v>
                </c:pt>
                <c:pt idx="5">
                  <c:v>43175</c:v>
                </c:pt>
                <c:pt idx="6">
                  <c:v>43176</c:v>
                </c:pt>
                <c:pt idx="7">
                  <c:v>43177</c:v>
                </c:pt>
              </c:numCache>
            </c:numRef>
          </c:cat>
          <c:val>
            <c:numRef>
              <c:f>'sprint 2'!$H$19:$O$19</c:f>
              <c:numCache>
                <c:formatCode>General</c:formatCode>
                <c:ptCount val="8"/>
                <c:pt idx="0">
                  <c:v>33</c:v>
                </c:pt>
                <c:pt idx="1">
                  <c:v>26</c:v>
                </c:pt>
                <c:pt idx="2">
                  <c:v>18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72925696"/>
        <c:axId val="172927232"/>
      </c:lineChart>
      <c:dateAx>
        <c:axId val="172925696"/>
        <c:scaling>
          <c:orientation val="minMax"/>
        </c:scaling>
        <c:axPos val="b"/>
        <c:numFmt formatCode="d\-mmm" sourceLinked="1"/>
        <c:tickLblPos val="nextTo"/>
        <c:crossAx val="172927232"/>
        <c:crossesAt val="-10"/>
        <c:auto val="1"/>
        <c:lblOffset val="100"/>
      </c:dateAx>
      <c:valAx>
        <c:axId val="172927232"/>
        <c:scaling>
          <c:orientation val="minMax"/>
        </c:scaling>
        <c:axPos val="l"/>
        <c:majorGridlines/>
        <c:numFmt formatCode="General" sourceLinked="1"/>
        <c:tickLblPos val="nextTo"/>
        <c:crossAx val="172925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2.5548563158700393E-2"/>
          <c:y val="3.4326632999452725E-2"/>
          <c:w val="0.79885564705907985"/>
          <c:h val="0.73184297373410789"/>
        </c:manualLayout>
      </c:layout>
      <c:lineChart>
        <c:grouping val="standard"/>
        <c:ser>
          <c:idx val="3"/>
          <c:order val="0"/>
          <c:tx>
            <c:strRef>
              <c:f>'sprint 3'!$C$14:$G$14</c:f>
              <c:strCache>
                <c:ptCount val="1"/>
                <c:pt idx="0">
                  <c:v>Υπόλοιπο Πραγματικού Χρόνου </c:v>
                </c:pt>
              </c:strCache>
            </c:strRef>
          </c:tx>
          <c:marker>
            <c:symbol val="none"/>
          </c:marker>
          <c:cat>
            <c:numRef>
              <c:f>'sprint 3'!$H$12:$O$12</c:f>
              <c:numCache>
                <c:formatCode>d\-mmm</c:formatCode>
                <c:ptCount val="8"/>
                <c:pt idx="0">
                  <c:v>43177</c:v>
                </c:pt>
                <c:pt idx="1">
                  <c:v>43178</c:v>
                </c:pt>
                <c:pt idx="2">
                  <c:v>43179</c:v>
                </c:pt>
                <c:pt idx="3">
                  <c:v>43180</c:v>
                </c:pt>
                <c:pt idx="4">
                  <c:v>43181</c:v>
                </c:pt>
                <c:pt idx="5">
                  <c:v>43182</c:v>
                </c:pt>
                <c:pt idx="6">
                  <c:v>43183</c:v>
                </c:pt>
                <c:pt idx="7">
                  <c:v>43184</c:v>
                </c:pt>
              </c:numCache>
            </c:numRef>
          </c:cat>
          <c:val>
            <c:numRef>
              <c:f>'sprint 3'!$H$14:$O$14</c:f>
              <c:numCache>
                <c:formatCode>General</c:formatCode>
                <c:ptCount val="8"/>
                <c:pt idx="0">
                  <c:v>32</c:v>
                </c:pt>
                <c:pt idx="1">
                  <c:v>24</c:v>
                </c:pt>
                <c:pt idx="2">
                  <c:v>18</c:v>
                </c:pt>
                <c:pt idx="3">
                  <c:v>16</c:v>
                </c:pt>
                <c:pt idx="4">
                  <c:v>8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</c:ser>
        <c:ser>
          <c:idx val="2"/>
          <c:order val="1"/>
          <c:tx>
            <c:strRef>
              <c:f>'sprint 3'!$C$16:$G$16</c:f>
              <c:strCache>
                <c:ptCount val="1"/>
                <c:pt idx="0">
                  <c:v>Υπόλοιπο Προυπολ. Χρόνου</c:v>
                </c:pt>
              </c:strCache>
            </c:strRef>
          </c:tx>
          <c:marker>
            <c:symbol val="none"/>
          </c:marker>
          <c:cat>
            <c:numRef>
              <c:f>'sprint 3'!$H$12:$O$12</c:f>
              <c:numCache>
                <c:formatCode>d\-mmm</c:formatCode>
                <c:ptCount val="8"/>
                <c:pt idx="0">
                  <c:v>43177</c:v>
                </c:pt>
                <c:pt idx="1">
                  <c:v>43178</c:v>
                </c:pt>
                <c:pt idx="2">
                  <c:v>43179</c:v>
                </c:pt>
                <c:pt idx="3">
                  <c:v>43180</c:v>
                </c:pt>
                <c:pt idx="4">
                  <c:v>43181</c:v>
                </c:pt>
                <c:pt idx="5">
                  <c:v>43182</c:v>
                </c:pt>
                <c:pt idx="6">
                  <c:v>43183</c:v>
                </c:pt>
                <c:pt idx="7">
                  <c:v>43184</c:v>
                </c:pt>
              </c:numCache>
            </c:numRef>
          </c:cat>
          <c:val>
            <c:numRef>
              <c:f>'sprint 3'!$H$16:$O$16</c:f>
              <c:numCache>
                <c:formatCode>General</c:formatCode>
                <c:ptCount val="8"/>
                <c:pt idx="0">
                  <c:v>32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73165184"/>
        <c:axId val="173166976"/>
      </c:lineChart>
      <c:dateAx>
        <c:axId val="173165184"/>
        <c:scaling>
          <c:orientation val="minMax"/>
        </c:scaling>
        <c:axPos val="b"/>
        <c:numFmt formatCode="d\-mmm" sourceLinked="1"/>
        <c:tickLblPos val="nextTo"/>
        <c:crossAx val="173166976"/>
        <c:crossesAt val="-10"/>
        <c:auto val="1"/>
        <c:lblOffset val="100"/>
      </c:dateAx>
      <c:valAx>
        <c:axId val="173166976"/>
        <c:scaling>
          <c:orientation val="minMax"/>
        </c:scaling>
        <c:axPos val="l"/>
        <c:majorGridlines/>
        <c:numFmt formatCode="General" sourceLinked="1"/>
        <c:tickLblPos val="nextTo"/>
        <c:crossAx val="17316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24</xdr:row>
      <xdr:rowOff>238125</xdr:rowOff>
    </xdr:from>
    <xdr:to>
      <xdr:col>19</xdr:col>
      <xdr:colOff>419100</xdr:colOff>
      <xdr:row>37</xdr:row>
      <xdr:rowOff>285749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440530</xdr:colOff>
      <xdr:row>20</xdr:row>
      <xdr:rowOff>95250</xdr:rowOff>
    </xdr:from>
    <xdr:to>
      <xdr:col>15</xdr:col>
      <xdr:colOff>369094</xdr:colOff>
      <xdr:row>32</xdr:row>
      <xdr:rowOff>321468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440530</xdr:colOff>
      <xdr:row>17</xdr:row>
      <xdr:rowOff>95250</xdr:rowOff>
    </xdr:from>
    <xdr:to>
      <xdr:col>15</xdr:col>
      <xdr:colOff>369094</xdr:colOff>
      <xdr:row>29</xdr:row>
      <xdr:rowOff>321468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B24"/>
  <sheetViews>
    <sheetView tabSelected="1" zoomScale="70" zoomScaleNormal="70" workbookViewId="0">
      <selection activeCell="AC23" sqref="AC23"/>
    </sheetView>
  </sheetViews>
  <sheetFormatPr defaultRowHeight="27.75" customHeight="1"/>
  <cols>
    <col min="1" max="1" width="6.28515625" customWidth="1"/>
    <col min="2" max="2" width="7" customWidth="1"/>
    <col min="3" max="3" width="51.85546875" customWidth="1"/>
    <col min="4" max="4" width="13.85546875" customWidth="1"/>
    <col min="5" max="6" width="15.140625" customWidth="1"/>
    <col min="7" max="7" width="19.85546875" customWidth="1"/>
    <col min="8" max="25" width="9" customWidth="1"/>
    <col min="26" max="26" width="18.140625" customWidth="1"/>
    <col min="27" max="27" width="9.85546875" customWidth="1"/>
    <col min="28" max="28" width="10.5703125" bestFit="1" customWidth="1"/>
  </cols>
  <sheetData>
    <row r="1" spans="2:28" ht="24" customHeight="1" thickBot="1"/>
    <row r="2" spans="2:28" ht="45" customHeight="1" thickBot="1">
      <c r="B2" s="52" t="s">
        <v>0</v>
      </c>
      <c r="C2" s="46" t="s">
        <v>1</v>
      </c>
      <c r="D2" s="46" t="s">
        <v>2</v>
      </c>
      <c r="E2" s="46" t="s">
        <v>3</v>
      </c>
      <c r="F2" s="46" t="s">
        <v>4</v>
      </c>
      <c r="G2" s="51" t="s">
        <v>5</v>
      </c>
      <c r="H2" s="47">
        <v>43156</v>
      </c>
      <c r="I2" s="47">
        <v>43157</v>
      </c>
      <c r="J2" s="47">
        <v>43158</v>
      </c>
      <c r="K2" s="47">
        <v>43159</v>
      </c>
      <c r="L2" s="47">
        <v>43160</v>
      </c>
      <c r="M2" s="47">
        <v>43191</v>
      </c>
      <c r="N2" s="47">
        <v>43160</v>
      </c>
      <c r="O2" s="47">
        <v>43161</v>
      </c>
      <c r="P2" s="47">
        <v>43162</v>
      </c>
      <c r="Q2" s="47">
        <v>43163</v>
      </c>
      <c r="R2" s="47">
        <v>43164</v>
      </c>
      <c r="S2" s="47">
        <v>43164</v>
      </c>
      <c r="T2" s="47">
        <v>43165</v>
      </c>
      <c r="U2" s="47">
        <v>43166</v>
      </c>
      <c r="V2" s="47">
        <v>43167</v>
      </c>
      <c r="W2" s="47">
        <v>43168</v>
      </c>
      <c r="X2" s="47">
        <v>43169</v>
      </c>
      <c r="Y2" s="47">
        <v>43170</v>
      </c>
      <c r="Z2" s="51" t="s">
        <v>6</v>
      </c>
      <c r="AA2" s="53" t="s">
        <v>7</v>
      </c>
    </row>
    <row r="3" spans="2:28" ht="27.75" customHeight="1" thickBot="1">
      <c r="B3" s="42"/>
      <c r="C3" s="34" t="s">
        <v>8</v>
      </c>
      <c r="D3" s="35" t="s">
        <v>9</v>
      </c>
      <c r="E3" s="35" t="s">
        <v>10</v>
      </c>
      <c r="F3" s="36" t="s">
        <v>11</v>
      </c>
      <c r="G3" s="37">
        <f>SUM(G4:G19)</f>
        <v>64</v>
      </c>
      <c r="H3" s="38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40"/>
      <c r="Z3" s="41">
        <f>SUM(Z4:Z19)</f>
        <v>79</v>
      </c>
      <c r="AA3" s="41">
        <f>Z3-G3</f>
        <v>15</v>
      </c>
    </row>
    <row r="4" spans="2:28" ht="27.75" customHeight="1">
      <c r="B4" s="32">
        <v>1</v>
      </c>
      <c r="C4" s="5" t="s">
        <v>12</v>
      </c>
      <c r="D4" s="6" t="s">
        <v>13</v>
      </c>
      <c r="E4" s="6" t="s">
        <v>10</v>
      </c>
      <c r="F4" s="7" t="s">
        <v>10</v>
      </c>
      <c r="G4" s="8">
        <v>4</v>
      </c>
      <c r="H4" s="43"/>
      <c r="I4" s="44"/>
      <c r="J4" s="44"/>
      <c r="K4" s="44">
        <v>2</v>
      </c>
      <c r="L4" s="44">
        <v>4</v>
      </c>
      <c r="M4" s="44">
        <v>1</v>
      </c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5"/>
      <c r="Z4" s="11">
        <f>SUM(H4:Y4)</f>
        <v>7</v>
      </c>
      <c r="AA4" s="11">
        <f t="shared" ref="AA4:AA19" si="0">Z4-G4</f>
        <v>3</v>
      </c>
      <c r="AB4" s="77"/>
    </row>
    <row r="5" spans="2:28" ht="27.75" customHeight="1">
      <c r="B5" s="32" t="s">
        <v>14</v>
      </c>
      <c r="C5" s="5" t="s">
        <v>15</v>
      </c>
      <c r="D5" s="6" t="s">
        <v>13</v>
      </c>
      <c r="E5" s="6" t="s">
        <v>10</v>
      </c>
      <c r="F5" s="7" t="s">
        <v>10</v>
      </c>
      <c r="G5" s="12">
        <v>4</v>
      </c>
      <c r="H5" s="28"/>
      <c r="I5" s="9"/>
      <c r="J5" s="9"/>
      <c r="K5" s="9">
        <v>4</v>
      </c>
      <c r="L5" s="9">
        <v>4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0"/>
      <c r="Z5" s="13">
        <f t="shared" ref="Z5:Z19" si="1">SUM(H5:Y5)</f>
        <v>8</v>
      </c>
      <c r="AA5" s="13">
        <f t="shared" si="0"/>
        <v>4</v>
      </c>
      <c r="AB5" s="77"/>
    </row>
    <row r="6" spans="2:28" ht="27.75" customHeight="1">
      <c r="B6" s="32" t="s">
        <v>16</v>
      </c>
      <c r="C6" s="5" t="s">
        <v>17</v>
      </c>
      <c r="D6" s="6" t="s">
        <v>18</v>
      </c>
      <c r="E6" s="6" t="s">
        <v>10</v>
      </c>
      <c r="F6" s="7" t="s">
        <v>19</v>
      </c>
      <c r="G6" s="12">
        <v>8</v>
      </c>
      <c r="H6" s="28"/>
      <c r="I6" s="9"/>
      <c r="J6" s="9"/>
      <c r="K6" s="9"/>
      <c r="L6" s="9"/>
      <c r="M6" s="9"/>
      <c r="N6" s="9">
        <v>2</v>
      </c>
      <c r="O6" s="9">
        <v>2</v>
      </c>
      <c r="P6" s="9">
        <v>2</v>
      </c>
      <c r="Q6" s="9">
        <v>2</v>
      </c>
      <c r="R6" s="14">
        <v>2</v>
      </c>
      <c r="S6" s="9"/>
      <c r="T6" s="9"/>
      <c r="U6" s="9"/>
      <c r="V6" s="9"/>
      <c r="W6" s="9"/>
      <c r="X6" s="9"/>
      <c r="Y6" s="10"/>
      <c r="Z6" s="13">
        <f t="shared" si="1"/>
        <v>10</v>
      </c>
      <c r="AA6" s="13">
        <f t="shared" si="0"/>
        <v>2</v>
      </c>
      <c r="AB6" s="77"/>
    </row>
    <row r="7" spans="2:28" ht="27.75" customHeight="1">
      <c r="B7" s="32" t="s">
        <v>20</v>
      </c>
      <c r="C7" s="5" t="s">
        <v>21</v>
      </c>
      <c r="D7" s="6" t="s">
        <v>13</v>
      </c>
      <c r="E7" s="6" t="s">
        <v>22</v>
      </c>
      <c r="F7" s="7" t="s">
        <v>22</v>
      </c>
      <c r="G7" s="12">
        <v>4</v>
      </c>
      <c r="H7" s="28"/>
      <c r="I7" s="9"/>
      <c r="J7" s="9"/>
      <c r="K7" s="9"/>
      <c r="L7" s="9"/>
      <c r="M7" s="9"/>
      <c r="N7" s="9">
        <v>4</v>
      </c>
      <c r="O7" s="9"/>
      <c r="P7" s="9"/>
      <c r="Q7" s="9"/>
      <c r="R7" s="9"/>
      <c r="S7" s="9"/>
      <c r="T7" s="9"/>
      <c r="U7" s="9"/>
      <c r="V7" s="9"/>
      <c r="W7" s="9"/>
      <c r="X7" s="9"/>
      <c r="Y7" s="10"/>
      <c r="Z7" s="13">
        <f t="shared" si="1"/>
        <v>4</v>
      </c>
      <c r="AA7" s="13">
        <f t="shared" si="0"/>
        <v>0</v>
      </c>
      <c r="AB7" s="77"/>
    </row>
    <row r="8" spans="2:28" ht="27.75" customHeight="1">
      <c r="B8" s="32" t="s">
        <v>23</v>
      </c>
      <c r="C8" s="5" t="s">
        <v>24</v>
      </c>
      <c r="D8" s="6" t="s">
        <v>13</v>
      </c>
      <c r="E8" s="6" t="s">
        <v>22</v>
      </c>
      <c r="F8" s="7" t="s">
        <v>22</v>
      </c>
      <c r="G8" s="12">
        <v>4</v>
      </c>
      <c r="H8" s="28"/>
      <c r="I8" s="9"/>
      <c r="J8" s="9"/>
      <c r="K8" s="9"/>
      <c r="L8" s="9"/>
      <c r="M8" s="9"/>
      <c r="N8" s="9"/>
      <c r="O8" s="9">
        <v>4</v>
      </c>
      <c r="P8" s="9">
        <v>2</v>
      </c>
      <c r="Q8" s="9"/>
      <c r="R8" s="9"/>
      <c r="S8" s="9"/>
      <c r="T8" s="9"/>
      <c r="U8" s="9"/>
      <c r="V8" s="9"/>
      <c r="W8" s="9"/>
      <c r="X8" s="9"/>
      <c r="Y8" s="10"/>
      <c r="Z8" s="13">
        <f t="shared" si="1"/>
        <v>6</v>
      </c>
      <c r="AA8" s="13">
        <f t="shared" si="0"/>
        <v>2</v>
      </c>
      <c r="AB8" s="77"/>
    </row>
    <row r="9" spans="2:28" ht="27.75" customHeight="1">
      <c r="B9" s="32" t="s">
        <v>25</v>
      </c>
      <c r="C9" s="5" t="s">
        <v>26</v>
      </c>
      <c r="D9" s="6" t="s">
        <v>27</v>
      </c>
      <c r="E9" s="6" t="s">
        <v>28</v>
      </c>
      <c r="F9" s="7" t="s">
        <v>28</v>
      </c>
      <c r="G9" s="12">
        <v>2</v>
      </c>
      <c r="H9" s="28"/>
      <c r="I9" s="9"/>
      <c r="J9" s="9"/>
      <c r="K9" s="9"/>
      <c r="L9" s="9"/>
      <c r="M9" s="9"/>
      <c r="N9" s="9"/>
      <c r="O9" s="9"/>
      <c r="P9" s="9">
        <v>2</v>
      </c>
      <c r="Q9" s="9"/>
      <c r="R9" s="9"/>
      <c r="S9" s="9"/>
      <c r="T9" s="9"/>
      <c r="U9" s="9"/>
      <c r="V9" s="9"/>
      <c r="W9" s="9"/>
      <c r="X9" s="9"/>
      <c r="Y9" s="10"/>
      <c r="Z9" s="13">
        <f t="shared" si="1"/>
        <v>2</v>
      </c>
      <c r="AA9" s="13">
        <f t="shared" si="0"/>
        <v>0</v>
      </c>
      <c r="AB9" s="77"/>
    </row>
    <row r="10" spans="2:28" ht="27.75" customHeight="1">
      <c r="B10" s="32" t="s">
        <v>29</v>
      </c>
      <c r="C10" s="5" t="s">
        <v>30</v>
      </c>
      <c r="D10" s="6" t="s">
        <v>13</v>
      </c>
      <c r="E10" s="6" t="s">
        <v>19</v>
      </c>
      <c r="F10" s="7" t="s">
        <v>19</v>
      </c>
      <c r="G10" s="12">
        <v>4</v>
      </c>
      <c r="H10" s="28"/>
      <c r="I10" s="9"/>
      <c r="J10" s="9"/>
      <c r="K10" s="9"/>
      <c r="L10" s="9"/>
      <c r="M10" s="9"/>
      <c r="N10" s="9"/>
      <c r="O10" s="9">
        <v>2</v>
      </c>
      <c r="P10" s="9"/>
      <c r="Q10" s="9">
        <v>2</v>
      </c>
      <c r="R10" s="9">
        <v>2</v>
      </c>
      <c r="S10" s="9"/>
      <c r="T10" s="9"/>
      <c r="U10" s="9"/>
      <c r="V10" s="9"/>
      <c r="W10" s="9"/>
      <c r="X10" s="9"/>
      <c r="Y10" s="10"/>
      <c r="Z10" s="13">
        <f t="shared" si="1"/>
        <v>6</v>
      </c>
      <c r="AA10" s="13">
        <f t="shared" si="0"/>
        <v>2</v>
      </c>
      <c r="AB10" s="77"/>
    </row>
    <row r="11" spans="2:28" ht="27.75" customHeight="1">
      <c r="B11" s="32" t="s">
        <v>31</v>
      </c>
      <c r="C11" s="5" t="s">
        <v>32</v>
      </c>
      <c r="D11" s="6" t="s">
        <v>18</v>
      </c>
      <c r="E11" s="6" t="s">
        <v>19</v>
      </c>
      <c r="F11" s="7" t="s">
        <v>22</v>
      </c>
      <c r="G11" s="12">
        <v>8</v>
      </c>
      <c r="H11" s="28"/>
      <c r="I11" s="9"/>
      <c r="J11" s="9"/>
      <c r="K11" s="9"/>
      <c r="L11" s="9"/>
      <c r="M11" s="9"/>
      <c r="N11" s="9"/>
      <c r="O11" s="9"/>
      <c r="P11" s="9">
        <v>2</v>
      </c>
      <c r="Q11" s="9">
        <v>4</v>
      </c>
      <c r="R11" s="9">
        <v>2</v>
      </c>
      <c r="S11" s="9"/>
      <c r="T11" s="9"/>
      <c r="U11" s="9"/>
      <c r="V11" s="9"/>
      <c r="W11" s="9"/>
      <c r="X11" s="9"/>
      <c r="Y11" s="10"/>
      <c r="Z11" s="13">
        <f t="shared" si="1"/>
        <v>8</v>
      </c>
      <c r="AA11" s="13">
        <f t="shared" si="0"/>
        <v>0</v>
      </c>
      <c r="AB11" s="77"/>
    </row>
    <row r="12" spans="2:28" ht="27.75" customHeight="1">
      <c r="B12" s="32" t="s">
        <v>33</v>
      </c>
      <c r="C12" s="5" t="s">
        <v>34</v>
      </c>
      <c r="D12" s="6" t="s">
        <v>13</v>
      </c>
      <c r="E12" s="6" t="s">
        <v>22</v>
      </c>
      <c r="F12" s="7" t="s">
        <v>22</v>
      </c>
      <c r="G12" s="12">
        <v>4</v>
      </c>
      <c r="H12" s="28"/>
      <c r="I12" s="9"/>
      <c r="J12" s="9"/>
      <c r="K12" s="9"/>
      <c r="L12" s="9"/>
      <c r="M12" s="9"/>
      <c r="N12" s="9"/>
      <c r="O12" s="9"/>
      <c r="P12" s="9"/>
      <c r="Q12" s="9"/>
      <c r="R12" s="9"/>
      <c r="S12" s="9">
        <v>4</v>
      </c>
      <c r="T12" s="9"/>
      <c r="U12" s="9"/>
      <c r="V12" s="9"/>
      <c r="W12" s="9"/>
      <c r="X12" s="9"/>
      <c r="Y12" s="10"/>
      <c r="Z12" s="13">
        <f t="shared" si="1"/>
        <v>4</v>
      </c>
      <c r="AA12" s="13">
        <f t="shared" si="0"/>
        <v>0</v>
      </c>
      <c r="AB12" s="77"/>
    </row>
    <row r="13" spans="2:28" ht="27.75" customHeight="1">
      <c r="B13" s="32" t="s">
        <v>35</v>
      </c>
      <c r="C13" s="5" t="s">
        <v>36</v>
      </c>
      <c r="D13" s="6" t="s">
        <v>13</v>
      </c>
      <c r="E13" s="6" t="s">
        <v>28</v>
      </c>
      <c r="F13" s="7" t="s">
        <v>28</v>
      </c>
      <c r="G13" s="12">
        <v>4</v>
      </c>
      <c r="H13" s="28"/>
      <c r="I13" s="9"/>
      <c r="J13" s="9"/>
      <c r="K13" s="9"/>
      <c r="L13" s="9"/>
      <c r="M13" s="9"/>
      <c r="N13" s="9"/>
      <c r="O13" s="9"/>
      <c r="P13" s="9"/>
      <c r="Q13" s="9"/>
      <c r="R13" s="9">
        <v>2</v>
      </c>
      <c r="S13" s="9">
        <v>2</v>
      </c>
      <c r="T13" s="9"/>
      <c r="U13" s="9"/>
      <c r="V13" s="9"/>
      <c r="W13" s="9"/>
      <c r="X13" s="9"/>
      <c r="Y13" s="10"/>
      <c r="Z13" s="13">
        <f t="shared" si="1"/>
        <v>4</v>
      </c>
      <c r="AA13" s="13">
        <f t="shared" si="0"/>
        <v>0</v>
      </c>
      <c r="AB13" s="77"/>
    </row>
    <row r="14" spans="2:28" ht="27.75" customHeight="1">
      <c r="B14" s="32" t="s">
        <v>37</v>
      </c>
      <c r="C14" s="5" t="s">
        <v>38</v>
      </c>
      <c r="D14" s="6" t="s">
        <v>27</v>
      </c>
      <c r="E14" s="6" t="s">
        <v>28</v>
      </c>
      <c r="F14" s="7" t="s">
        <v>28</v>
      </c>
      <c r="G14" s="12">
        <v>2</v>
      </c>
      <c r="H14" s="2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>
        <v>2</v>
      </c>
      <c r="U14" s="9"/>
      <c r="V14" s="9"/>
      <c r="W14" s="9"/>
      <c r="X14" s="9"/>
      <c r="Y14" s="10"/>
      <c r="Z14" s="13">
        <f t="shared" si="1"/>
        <v>2</v>
      </c>
      <c r="AA14" s="13">
        <f t="shared" si="0"/>
        <v>0</v>
      </c>
      <c r="AB14" s="77"/>
    </row>
    <row r="15" spans="2:28" ht="27.75" customHeight="1">
      <c r="B15" s="32" t="s">
        <v>39</v>
      </c>
      <c r="C15" s="5" t="s">
        <v>40</v>
      </c>
      <c r="D15" s="6" t="s">
        <v>13</v>
      </c>
      <c r="E15" s="6" t="s">
        <v>41</v>
      </c>
      <c r="F15" s="7" t="s">
        <v>41</v>
      </c>
      <c r="G15" s="12">
        <v>4</v>
      </c>
      <c r="H15" s="2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>
        <v>2</v>
      </c>
      <c r="U15" s="9">
        <v>2</v>
      </c>
      <c r="V15" s="9">
        <v>2</v>
      </c>
      <c r="W15" s="9"/>
      <c r="X15" s="9"/>
      <c r="Y15" s="10"/>
      <c r="Z15" s="13">
        <f t="shared" si="1"/>
        <v>6</v>
      </c>
      <c r="AA15" s="13">
        <f t="shared" si="0"/>
        <v>2</v>
      </c>
      <c r="AB15" s="77"/>
    </row>
    <row r="16" spans="2:28" ht="27.75" customHeight="1">
      <c r="B16" s="32" t="s">
        <v>42</v>
      </c>
      <c r="C16" s="5" t="s">
        <v>43</v>
      </c>
      <c r="D16" s="6" t="s">
        <v>27</v>
      </c>
      <c r="E16" s="6" t="s">
        <v>41</v>
      </c>
      <c r="F16" s="7" t="s">
        <v>41</v>
      </c>
      <c r="G16" s="12">
        <v>2</v>
      </c>
      <c r="H16" s="2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>
        <v>2</v>
      </c>
      <c r="X16" s="9"/>
      <c r="Y16" s="10"/>
      <c r="Z16" s="13">
        <f t="shared" si="1"/>
        <v>2</v>
      </c>
      <c r="AA16" s="13">
        <f t="shared" si="0"/>
        <v>0</v>
      </c>
      <c r="AB16" s="77"/>
    </row>
    <row r="17" spans="2:28" ht="27.75" customHeight="1">
      <c r="B17" s="32" t="s">
        <v>44</v>
      </c>
      <c r="C17" s="5" t="s">
        <v>45</v>
      </c>
      <c r="D17" s="6" t="s">
        <v>13</v>
      </c>
      <c r="E17" s="6" t="s">
        <v>41</v>
      </c>
      <c r="F17" s="7" t="s">
        <v>46</v>
      </c>
      <c r="G17" s="12">
        <v>4</v>
      </c>
      <c r="H17" s="2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>
        <v>4</v>
      </c>
      <c r="X17" s="9"/>
      <c r="Y17" s="10"/>
      <c r="Z17" s="13">
        <f t="shared" si="1"/>
        <v>4</v>
      </c>
      <c r="AA17" s="13">
        <f t="shared" si="0"/>
        <v>0</v>
      </c>
      <c r="AB17" s="77"/>
    </row>
    <row r="18" spans="2:28" ht="27.75" customHeight="1">
      <c r="B18" s="32" t="s">
        <v>47</v>
      </c>
      <c r="C18" s="5" t="s">
        <v>48</v>
      </c>
      <c r="D18" s="6" t="s">
        <v>27</v>
      </c>
      <c r="E18" s="6" t="s">
        <v>46</v>
      </c>
      <c r="F18" s="7" t="s">
        <v>46</v>
      </c>
      <c r="G18" s="12">
        <v>2</v>
      </c>
      <c r="H18" s="2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>
        <v>2</v>
      </c>
      <c r="Y18" s="10"/>
      <c r="Z18" s="13">
        <f t="shared" si="1"/>
        <v>2</v>
      </c>
      <c r="AA18" s="13">
        <f t="shared" si="0"/>
        <v>0</v>
      </c>
      <c r="AB18" s="77"/>
    </row>
    <row r="19" spans="2:28" ht="27.75" customHeight="1" thickBot="1">
      <c r="B19" s="33" t="s">
        <v>49</v>
      </c>
      <c r="C19" s="16" t="s">
        <v>50</v>
      </c>
      <c r="D19" s="17" t="s">
        <v>13</v>
      </c>
      <c r="E19" s="17" t="s">
        <v>46</v>
      </c>
      <c r="F19" s="18" t="s">
        <v>46</v>
      </c>
      <c r="G19" s="19">
        <v>4</v>
      </c>
      <c r="H19" s="3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>
        <v>2</v>
      </c>
      <c r="X19" s="20">
        <v>2</v>
      </c>
      <c r="Y19" s="21"/>
      <c r="Z19" s="22">
        <f t="shared" si="1"/>
        <v>4</v>
      </c>
      <c r="AA19" s="22">
        <f t="shared" si="0"/>
        <v>0</v>
      </c>
      <c r="AB19" s="77"/>
    </row>
    <row r="20" spans="2:28" ht="27.75" customHeight="1" thickBot="1">
      <c r="B20" s="23"/>
      <c r="C20" s="24"/>
      <c r="D20" s="24"/>
      <c r="E20" s="24"/>
      <c r="F20" s="25"/>
      <c r="G20" s="25"/>
      <c r="H20" s="48">
        <v>43156</v>
      </c>
      <c r="I20" s="49">
        <v>43157</v>
      </c>
      <c r="J20" s="49">
        <v>43158</v>
      </c>
      <c r="K20" s="49">
        <v>43159</v>
      </c>
      <c r="L20" s="49">
        <v>43160</v>
      </c>
      <c r="M20" s="49">
        <v>43191</v>
      </c>
      <c r="N20" s="49">
        <v>43160</v>
      </c>
      <c r="O20" s="49">
        <v>43161</v>
      </c>
      <c r="P20" s="49">
        <v>43162</v>
      </c>
      <c r="Q20" s="49">
        <v>43163</v>
      </c>
      <c r="R20" s="49">
        <v>43164</v>
      </c>
      <c r="S20" s="49">
        <v>43164</v>
      </c>
      <c r="T20" s="49">
        <v>43165</v>
      </c>
      <c r="U20" s="49">
        <v>43166</v>
      </c>
      <c r="V20" s="49">
        <v>43167</v>
      </c>
      <c r="W20" s="49">
        <v>43168</v>
      </c>
      <c r="X20" s="49">
        <v>43169</v>
      </c>
      <c r="Y20" s="50">
        <v>43170</v>
      </c>
      <c r="Z20" s="26"/>
    </row>
    <row r="21" spans="2:28" ht="27.75" customHeight="1" thickBot="1">
      <c r="B21" s="27"/>
      <c r="C21" s="65" t="s">
        <v>51</v>
      </c>
      <c r="D21" s="66"/>
      <c r="E21" s="66"/>
      <c r="F21" s="66"/>
      <c r="G21" s="67"/>
      <c r="H21" s="28">
        <f>SUM(H4:H19)</f>
        <v>0</v>
      </c>
      <c r="I21" s="9">
        <f>SUM(I4:I19)</f>
        <v>0</v>
      </c>
      <c r="J21" s="9">
        <f>SUM(J4:J19)</f>
        <v>0</v>
      </c>
      <c r="K21" s="9">
        <f>SUM(K4:K19)</f>
        <v>6</v>
      </c>
      <c r="L21" s="9">
        <f t="shared" ref="L21:Y21" si="2">SUM(L4:L19)</f>
        <v>8</v>
      </c>
      <c r="M21" s="9">
        <f t="shared" si="2"/>
        <v>1</v>
      </c>
      <c r="N21" s="9">
        <f t="shared" si="2"/>
        <v>6</v>
      </c>
      <c r="O21" s="9">
        <f t="shared" si="2"/>
        <v>8</v>
      </c>
      <c r="P21" s="9">
        <f t="shared" si="2"/>
        <v>8</v>
      </c>
      <c r="Q21" s="9">
        <f t="shared" si="2"/>
        <v>8</v>
      </c>
      <c r="R21" s="9">
        <f t="shared" si="2"/>
        <v>8</v>
      </c>
      <c r="S21" s="9">
        <f t="shared" si="2"/>
        <v>6</v>
      </c>
      <c r="T21" s="9">
        <f t="shared" si="2"/>
        <v>4</v>
      </c>
      <c r="U21" s="9">
        <f t="shared" si="2"/>
        <v>2</v>
      </c>
      <c r="V21" s="9">
        <f t="shared" si="2"/>
        <v>2</v>
      </c>
      <c r="W21" s="9">
        <f t="shared" si="2"/>
        <v>8</v>
      </c>
      <c r="X21" s="9">
        <f t="shared" si="2"/>
        <v>4</v>
      </c>
      <c r="Y21" s="10">
        <f t="shared" si="2"/>
        <v>0</v>
      </c>
      <c r="Z21" s="54">
        <f>SUM(H21:Y21)</f>
        <v>79</v>
      </c>
    </row>
    <row r="22" spans="2:28" ht="27.75" customHeight="1" thickBot="1">
      <c r="B22" s="27"/>
      <c r="C22" s="68" t="s">
        <v>81</v>
      </c>
      <c r="D22" s="69"/>
      <c r="E22" s="69"/>
      <c r="F22" s="69"/>
      <c r="G22" s="70"/>
      <c r="H22" s="28">
        <f>64</f>
        <v>64</v>
      </c>
      <c r="I22" s="9">
        <f t="shared" ref="I22:Y22" si="3">H22-I21</f>
        <v>64</v>
      </c>
      <c r="J22" s="9">
        <f t="shared" si="3"/>
        <v>64</v>
      </c>
      <c r="K22" s="9">
        <f t="shared" si="3"/>
        <v>58</v>
      </c>
      <c r="L22" s="9">
        <f t="shared" si="3"/>
        <v>50</v>
      </c>
      <c r="M22" s="9">
        <f t="shared" si="3"/>
        <v>49</v>
      </c>
      <c r="N22" s="9">
        <f t="shared" si="3"/>
        <v>43</v>
      </c>
      <c r="O22" s="9">
        <f t="shared" si="3"/>
        <v>35</v>
      </c>
      <c r="P22" s="9">
        <f t="shared" si="3"/>
        <v>27</v>
      </c>
      <c r="Q22" s="9">
        <f t="shared" si="3"/>
        <v>19</v>
      </c>
      <c r="R22" s="9">
        <f t="shared" si="3"/>
        <v>11</v>
      </c>
      <c r="S22" s="9">
        <f t="shared" si="3"/>
        <v>5</v>
      </c>
      <c r="T22" s="9">
        <f t="shared" si="3"/>
        <v>1</v>
      </c>
      <c r="U22" s="9">
        <f t="shared" si="3"/>
        <v>-1</v>
      </c>
      <c r="V22" s="9">
        <f t="shared" si="3"/>
        <v>-3</v>
      </c>
      <c r="W22" s="9">
        <f t="shared" si="3"/>
        <v>-11</v>
      </c>
      <c r="X22" s="9">
        <f t="shared" si="3"/>
        <v>-15</v>
      </c>
      <c r="Y22" s="10">
        <f t="shared" si="3"/>
        <v>-15</v>
      </c>
      <c r="Z22" s="26"/>
    </row>
    <row r="23" spans="2:28" ht="27.75" customHeight="1" thickBot="1">
      <c r="B23" s="29"/>
      <c r="C23" s="71" t="s">
        <v>52</v>
      </c>
      <c r="D23" s="72"/>
      <c r="E23" s="72"/>
      <c r="F23" s="72"/>
      <c r="G23" s="73"/>
      <c r="H23" s="28">
        <v>0</v>
      </c>
      <c r="I23" s="9">
        <v>12</v>
      </c>
      <c r="J23" s="9">
        <v>12</v>
      </c>
      <c r="K23" s="9">
        <v>16</v>
      </c>
      <c r="L23" s="9">
        <v>8</v>
      </c>
      <c r="M23" s="9">
        <v>8</v>
      </c>
      <c r="N23" s="9">
        <v>0</v>
      </c>
      <c r="O23" s="9">
        <v>0</v>
      </c>
      <c r="P23" s="9">
        <v>8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10">
        <v>0</v>
      </c>
      <c r="Z23" s="3">
        <f>SUM(H23:Y23)</f>
        <v>64</v>
      </c>
    </row>
    <row r="24" spans="2:28" ht="27.75" customHeight="1" thickBot="1">
      <c r="B24" s="29"/>
      <c r="C24" s="74" t="s">
        <v>82</v>
      </c>
      <c r="D24" s="75"/>
      <c r="E24" s="75"/>
      <c r="F24" s="75"/>
      <c r="G24" s="76"/>
      <c r="H24" s="30">
        <f>64</f>
        <v>64</v>
      </c>
      <c r="I24" s="20">
        <f t="shared" ref="I24:Y24" si="4">H24-I23</f>
        <v>52</v>
      </c>
      <c r="J24" s="20">
        <f t="shared" si="4"/>
        <v>40</v>
      </c>
      <c r="K24" s="20">
        <f t="shared" si="4"/>
        <v>24</v>
      </c>
      <c r="L24" s="20">
        <f t="shared" si="4"/>
        <v>16</v>
      </c>
      <c r="M24" s="20">
        <f t="shared" si="4"/>
        <v>8</v>
      </c>
      <c r="N24" s="20">
        <f t="shared" si="4"/>
        <v>8</v>
      </c>
      <c r="O24" s="20">
        <f t="shared" si="4"/>
        <v>8</v>
      </c>
      <c r="P24" s="20">
        <f t="shared" si="4"/>
        <v>0</v>
      </c>
      <c r="Q24" s="20">
        <f t="shared" si="4"/>
        <v>0</v>
      </c>
      <c r="R24" s="20">
        <f t="shared" si="4"/>
        <v>0</v>
      </c>
      <c r="S24" s="20">
        <f t="shared" si="4"/>
        <v>0</v>
      </c>
      <c r="T24" s="20">
        <f t="shared" si="4"/>
        <v>0</v>
      </c>
      <c r="U24" s="20">
        <f t="shared" si="4"/>
        <v>0</v>
      </c>
      <c r="V24" s="20">
        <f t="shared" si="4"/>
        <v>0</v>
      </c>
      <c r="W24" s="20">
        <f t="shared" si="4"/>
        <v>0</v>
      </c>
      <c r="X24" s="20">
        <f t="shared" si="4"/>
        <v>0</v>
      </c>
      <c r="Y24" s="21">
        <f t="shared" si="4"/>
        <v>0</v>
      </c>
      <c r="Z24" s="55"/>
    </row>
  </sheetData>
  <mergeCells count="4">
    <mergeCell ref="C21:G21"/>
    <mergeCell ref="C22:G22"/>
    <mergeCell ref="C23:G23"/>
    <mergeCell ref="C24:G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9"/>
  <sheetViews>
    <sheetView topLeftCell="A8" zoomScale="80" zoomScaleNormal="80" workbookViewId="0">
      <selection sqref="A1:XFD1048576"/>
    </sheetView>
  </sheetViews>
  <sheetFormatPr defaultRowHeight="27.75" customHeight="1"/>
  <cols>
    <col min="1" max="1" width="6.28515625" customWidth="1"/>
    <col min="2" max="2" width="7" customWidth="1"/>
    <col min="3" max="3" width="51.85546875" customWidth="1"/>
    <col min="4" max="4" width="13.85546875" customWidth="1"/>
    <col min="5" max="6" width="15.140625" customWidth="1"/>
    <col min="7" max="7" width="19.85546875" customWidth="1"/>
    <col min="8" max="15" width="9" customWidth="1"/>
    <col min="16" max="16" width="18.140625" customWidth="1"/>
    <col min="17" max="17" width="9.85546875" customWidth="1"/>
  </cols>
  <sheetData>
    <row r="1" spans="2:17" ht="24" customHeight="1" thickBot="1"/>
    <row r="2" spans="2:17" ht="45" customHeight="1" thickBot="1">
      <c r="B2" s="52" t="s">
        <v>0</v>
      </c>
      <c r="C2" s="46" t="s">
        <v>1</v>
      </c>
      <c r="D2" s="46" t="s">
        <v>2</v>
      </c>
      <c r="E2" s="46" t="s">
        <v>3</v>
      </c>
      <c r="F2" s="46" t="s">
        <v>4</v>
      </c>
      <c r="G2" s="51" t="s">
        <v>5</v>
      </c>
      <c r="H2" s="47">
        <v>43170</v>
      </c>
      <c r="I2" s="47">
        <v>43171</v>
      </c>
      <c r="J2" s="47">
        <v>43172</v>
      </c>
      <c r="K2" s="47">
        <v>43173</v>
      </c>
      <c r="L2" s="47">
        <v>43174</v>
      </c>
      <c r="M2" s="47">
        <v>43175</v>
      </c>
      <c r="N2" s="47">
        <v>43176</v>
      </c>
      <c r="O2" s="47">
        <v>43177</v>
      </c>
      <c r="P2" s="51" t="s">
        <v>6</v>
      </c>
      <c r="Q2" s="53" t="s">
        <v>7</v>
      </c>
    </row>
    <row r="3" spans="2:17" ht="27.75" customHeight="1" thickBot="1">
      <c r="B3" s="59"/>
      <c r="C3" s="56" t="s">
        <v>53</v>
      </c>
      <c r="D3" s="31" t="s">
        <v>54</v>
      </c>
      <c r="E3" s="31" t="s">
        <v>55</v>
      </c>
      <c r="F3" s="31" t="s">
        <v>72</v>
      </c>
      <c r="G3" s="37">
        <f>SUM(G4:G14)</f>
        <v>33</v>
      </c>
      <c r="H3" s="38"/>
      <c r="I3" s="39"/>
      <c r="J3" s="39"/>
      <c r="K3" s="39"/>
      <c r="L3" s="39"/>
      <c r="M3" s="39"/>
      <c r="N3" s="39"/>
      <c r="O3" s="39"/>
      <c r="P3" s="41">
        <f>SUM(P4:P14)</f>
        <v>35</v>
      </c>
      <c r="Q3" s="41">
        <f t="shared" ref="Q3:Q14" si="0">P3-G3</f>
        <v>2</v>
      </c>
    </row>
    <row r="4" spans="2:17" ht="27.75" customHeight="1">
      <c r="B4" s="4" t="s">
        <v>56</v>
      </c>
      <c r="C4" s="57" t="s">
        <v>73</v>
      </c>
      <c r="D4" s="6" t="s">
        <v>57</v>
      </c>
      <c r="E4" s="6" t="s">
        <v>55</v>
      </c>
      <c r="F4" s="6" t="s">
        <v>55</v>
      </c>
      <c r="G4" s="8">
        <v>1</v>
      </c>
      <c r="H4" s="43"/>
      <c r="I4" s="44"/>
      <c r="J4" s="44">
        <v>1</v>
      </c>
      <c r="K4" s="44"/>
      <c r="L4" s="44"/>
      <c r="M4" s="44"/>
      <c r="N4" s="44"/>
      <c r="O4" s="44"/>
      <c r="P4" s="11">
        <f t="shared" ref="P4:P14" si="1">SUM(H4:O4)</f>
        <v>1</v>
      </c>
      <c r="Q4" s="11">
        <f t="shared" si="0"/>
        <v>0</v>
      </c>
    </row>
    <row r="5" spans="2:17" ht="27.75" customHeight="1">
      <c r="B5" s="4" t="s">
        <v>58</v>
      </c>
      <c r="C5" s="57" t="s">
        <v>74</v>
      </c>
      <c r="D5" s="6" t="s">
        <v>13</v>
      </c>
      <c r="E5" s="6" t="s">
        <v>59</v>
      </c>
      <c r="F5" s="6" t="s">
        <v>59</v>
      </c>
      <c r="G5" s="12">
        <v>4</v>
      </c>
      <c r="H5" s="28"/>
      <c r="I5" s="9"/>
      <c r="J5" s="9"/>
      <c r="K5" s="9">
        <v>4</v>
      </c>
      <c r="L5" s="9"/>
      <c r="M5" s="9"/>
      <c r="N5" s="9"/>
      <c r="O5" s="9"/>
      <c r="P5" s="13">
        <f t="shared" si="1"/>
        <v>4</v>
      </c>
      <c r="Q5" s="13">
        <f t="shared" si="0"/>
        <v>0</v>
      </c>
    </row>
    <row r="6" spans="2:17" ht="27.75" customHeight="1">
      <c r="B6" s="4" t="s">
        <v>60</v>
      </c>
      <c r="C6" s="57" t="s">
        <v>75</v>
      </c>
      <c r="D6" s="6" t="s">
        <v>13</v>
      </c>
      <c r="E6" s="6" t="s">
        <v>59</v>
      </c>
      <c r="F6" s="6" t="s">
        <v>59</v>
      </c>
      <c r="G6" s="12">
        <v>4</v>
      </c>
      <c r="H6" s="28"/>
      <c r="I6" s="9"/>
      <c r="J6" s="9">
        <v>4</v>
      </c>
      <c r="K6" s="9"/>
      <c r="L6" s="9"/>
      <c r="M6" s="9"/>
      <c r="N6" s="9"/>
      <c r="O6" s="9"/>
      <c r="P6" s="13">
        <f t="shared" si="1"/>
        <v>4</v>
      </c>
      <c r="Q6" s="13">
        <f t="shared" si="0"/>
        <v>0</v>
      </c>
    </row>
    <row r="7" spans="2:17" ht="27.75" customHeight="1">
      <c r="B7" s="4" t="s">
        <v>61</v>
      </c>
      <c r="C7" s="57" t="s">
        <v>76</v>
      </c>
      <c r="D7" s="6" t="s">
        <v>13</v>
      </c>
      <c r="E7" s="6" t="s">
        <v>62</v>
      </c>
      <c r="F7" s="6" t="s">
        <v>62</v>
      </c>
      <c r="G7" s="12">
        <v>4</v>
      </c>
      <c r="H7" s="28"/>
      <c r="I7" s="9"/>
      <c r="J7" s="9"/>
      <c r="K7" s="9">
        <v>2</v>
      </c>
      <c r="L7" s="9">
        <v>2</v>
      </c>
      <c r="M7" s="9">
        <v>2</v>
      </c>
      <c r="N7" s="9"/>
      <c r="O7" s="9"/>
      <c r="P7" s="13">
        <f t="shared" si="1"/>
        <v>6</v>
      </c>
      <c r="Q7" s="13">
        <f t="shared" si="0"/>
        <v>2</v>
      </c>
    </row>
    <row r="8" spans="2:17" ht="27.75" customHeight="1">
      <c r="B8" s="4" t="s">
        <v>63</v>
      </c>
      <c r="C8" s="57" t="s">
        <v>77</v>
      </c>
      <c r="D8" s="6" t="s">
        <v>13</v>
      </c>
      <c r="E8" s="6" t="s">
        <v>55</v>
      </c>
      <c r="F8" s="6" t="s">
        <v>55</v>
      </c>
      <c r="G8" s="12">
        <v>4</v>
      </c>
      <c r="H8" s="28"/>
      <c r="I8" s="9">
        <v>2</v>
      </c>
      <c r="J8" s="9">
        <v>2</v>
      </c>
      <c r="K8" s="9"/>
      <c r="L8" s="9"/>
      <c r="M8" s="9"/>
      <c r="N8" s="9"/>
      <c r="O8" s="9"/>
      <c r="P8" s="13">
        <f t="shared" si="1"/>
        <v>4</v>
      </c>
      <c r="Q8" s="13">
        <f t="shared" si="0"/>
        <v>0</v>
      </c>
    </row>
    <row r="9" spans="2:17" ht="27.75" customHeight="1">
      <c r="B9" s="4" t="s">
        <v>64</v>
      </c>
      <c r="C9" s="57" t="s">
        <v>73</v>
      </c>
      <c r="D9" s="6" t="s">
        <v>27</v>
      </c>
      <c r="E9" s="6" t="s">
        <v>55</v>
      </c>
      <c r="F9" s="6" t="s">
        <v>55</v>
      </c>
      <c r="G9" s="12">
        <v>2</v>
      </c>
      <c r="H9" s="28"/>
      <c r="I9" s="9">
        <v>2</v>
      </c>
      <c r="J9" s="9"/>
      <c r="K9" s="9"/>
      <c r="L9" s="9"/>
      <c r="M9" s="9"/>
      <c r="N9" s="9"/>
      <c r="O9" s="9"/>
      <c r="P9" s="13">
        <f t="shared" si="1"/>
        <v>2</v>
      </c>
      <c r="Q9" s="13">
        <f t="shared" si="0"/>
        <v>0</v>
      </c>
    </row>
    <row r="10" spans="2:17" ht="27.75" customHeight="1">
      <c r="B10" s="4" t="s">
        <v>65</v>
      </c>
      <c r="C10" s="57" t="s">
        <v>43</v>
      </c>
      <c r="D10" s="6" t="s">
        <v>27</v>
      </c>
      <c r="E10" s="6" t="s">
        <v>62</v>
      </c>
      <c r="F10" s="6" t="s">
        <v>62</v>
      </c>
      <c r="G10" s="12">
        <v>2</v>
      </c>
      <c r="H10" s="28"/>
      <c r="I10" s="9"/>
      <c r="J10" s="9"/>
      <c r="K10" s="9">
        <v>2</v>
      </c>
      <c r="L10" s="9"/>
      <c r="M10" s="9"/>
      <c r="N10" s="9"/>
      <c r="O10" s="9"/>
      <c r="P10" s="13">
        <f t="shared" si="1"/>
        <v>2</v>
      </c>
      <c r="Q10" s="13">
        <f t="shared" si="0"/>
        <v>0</v>
      </c>
    </row>
    <row r="11" spans="2:17" ht="27.75" customHeight="1">
      <c r="B11" s="4" t="s">
        <v>66</v>
      </c>
      <c r="C11" s="57" t="s">
        <v>78</v>
      </c>
      <c r="D11" s="6" t="s">
        <v>13</v>
      </c>
      <c r="E11" s="6" t="s">
        <v>62</v>
      </c>
      <c r="F11" s="6" t="s">
        <v>68</v>
      </c>
      <c r="G11" s="12">
        <v>4</v>
      </c>
      <c r="H11" s="28"/>
      <c r="I11" s="9"/>
      <c r="J11" s="9"/>
      <c r="K11" s="9">
        <v>4</v>
      </c>
      <c r="L11" s="9"/>
      <c r="M11" s="9"/>
      <c r="N11" s="9"/>
      <c r="O11" s="9"/>
      <c r="P11" s="13">
        <f t="shared" si="1"/>
        <v>4</v>
      </c>
      <c r="Q11" s="13">
        <f t="shared" si="0"/>
        <v>0</v>
      </c>
    </row>
    <row r="12" spans="2:17" ht="27.75" customHeight="1">
      <c r="B12" s="4" t="s">
        <v>67</v>
      </c>
      <c r="C12" s="57" t="s">
        <v>79</v>
      </c>
      <c r="D12" s="6" t="s">
        <v>27</v>
      </c>
      <c r="E12" s="6" t="s">
        <v>68</v>
      </c>
      <c r="F12" s="6" t="s">
        <v>68</v>
      </c>
      <c r="G12" s="12">
        <v>2</v>
      </c>
      <c r="H12" s="28"/>
      <c r="I12" s="9"/>
      <c r="J12" s="9"/>
      <c r="K12" s="9"/>
      <c r="L12" s="9">
        <v>2</v>
      </c>
      <c r="M12" s="9"/>
      <c r="N12" s="9"/>
      <c r="O12" s="9"/>
      <c r="P12" s="13">
        <f t="shared" si="1"/>
        <v>2</v>
      </c>
      <c r="Q12" s="13">
        <f t="shared" si="0"/>
        <v>0</v>
      </c>
    </row>
    <row r="13" spans="2:17" ht="27.75" customHeight="1">
      <c r="B13" s="4" t="s">
        <v>69</v>
      </c>
      <c r="C13" s="57" t="s">
        <v>73</v>
      </c>
      <c r="D13" s="6" t="s">
        <v>27</v>
      </c>
      <c r="E13" s="6" t="s">
        <v>68</v>
      </c>
      <c r="F13" s="6" t="s">
        <v>68</v>
      </c>
      <c r="G13" s="12">
        <v>2</v>
      </c>
      <c r="H13" s="28"/>
      <c r="I13" s="9"/>
      <c r="J13" s="9"/>
      <c r="K13" s="9"/>
      <c r="L13" s="9">
        <v>2</v>
      </c>
      <c r="M13" s="9"/>
      <c r="N13" s="9"/>
      <c r="O13" s="9"/>
      <c r="P13" s="13">
        <f t="shared" si="1"/>
        <v>2</v>
      </c>
      <c r="Q13" s="13">
        <f t="shared" si="0"/>
        <v>0</v>
      </c>
    </row>
    <row r="14" spans="2:17" ht="27.75" customHeight="1" thickBot="1">
      <c r="B14" s="15" t="s">
        <v>70</v>
      </c>
      <c r="C14" s="58" t="s">
        <v>80</v>
      </c>
      <c r="D14" s="17" t="s">
        <v>13</v>
      </c>
      <c r="E14" s="17" t="s">
        <v>71</v>
      </c>
      <c r="F14" s="17" t="s">
        <v>71</v>
      </c>
      <c r="G14" s="19">
        <v>4</v>
      </c>
      <c r="H14" s="28"/>
      <c r="I14" s="9"/>
      <c r="J14" s="9"/>
      <c r="K14" s="9"/>
      <c r="L14" s="9"/>
      <c r="M14" s="9">
        <v>2</v>
      </c>
      <c r="N14" s="9">
        <v>2</v>
      </c>
      <c r="O14" s="9"/>
      <c r="P14" s="22">
        <f t="shared" si="1"/>
        <v>4</v>
      </c>
      <c r="Q14" s="22">
        <f t="shared" si="0"/>
        <v>0</v>
      </c>
    </row>
    <row r="15" spans="2:17" ht="27.75" customHeight="1" thickBot="1">
      <c r="B15" s="23"/>
      <c r="C15" s="24"/>
      <c r="D15" s="24"/>
      <c r="E15" s="24"/>
      <c r="F15" s="25"/>
      <c r="G15" s="25"/>
      <c r="H15" s="47">
        <v>43170</v>
      </c>
      <c r="I15" s="47">
        <v>43171</v>
      </c>
      <c r="J15" s="47">
        <v>43172</v>
      </c>
      <c r="K15" s="47">
        <v>43173</v>
      </c>
      <c r="L15" s="47">
        <v>43174</v>
      </c>
      <c r="M15" s="47">
        <v>43175</v>
      </c>
      <c r="N15" s="47">
        <v>43176</v>
      </c>
      <c r="O15" s="47">
        <v>43177</v>
      </c>
      <c r="P15" s="26"/>
    </row>
    <row r="16" spans="2:17" ht="27.75" customHeight="1" thickBot="1">
      <c r="B16" s="27"/>
      <c r="C16" s="65" t="s">
        <v>51</v>
      </c>
      <c r="D16" s="66"/>
      <c r="E16" s="66"/>
      <c r="F16" s="66"/>
      <c r="G16" s="67"/>
      <c r="H16" s="43">
        <f t="shared" ref="H16:O16" si="2">SUM(H4:H14)</f>
        <v>0</v>
      </c>
      <c r="I16" s="44">
        <f t="shared" si="2"/>
        <v>4</v>
      </c>
      <c r="J16" s="44">
        <f t="shared" si="2"/>
        <v>7</v>
      </c>
      <c r="K16" s="44">
        <f t="shared" si="2"/>
        <v>12</v>
      </c>
      <c r="L16" s="44">
        <f t="shared" si="2"/>
        <v>6</v>
      </c>
      <c r="M16" s="44">
        <f t="shared" si="2"/>
        <v>4</v>
      </c>
      <c r="N16" s="44">
        <f t="shared" si="2"/>
        <v>2</v>
      </c>
      <c r="O16" s="45">
        <f t="shared" si="2"/>
        <v>0</v>
      </c>
      <c r="P16" s="60">
        <f>SUM(H16:O16)</f>
        <v>35</v>
      </c>
    </row>
    <row r="17" spans="2:16" ht="27.75" customHeight="1" thickBot="1">
      <c r="B17" s="27"/>
      <c r="C17" s="68" t="s">
        <v>81</v>
      </c>
      <c r="D17" s="69"/>
      <c r="E17" s="69"/>
      <c r="F17" s="69"/>
      <c r="G17" s="70"/>
      <c r="H17" s="28">
        <v>33</v>
      </c>
      <c r="I17" s="9">
        <f t="shared" ref="I17:O17" si="3">H17-I16</f>
        <v>29</v>
      </c>
      <c r="J17" s="9">
        <f t="shared" si="3"/>
        <v>22</v>
      </c>
      <c r="K17" s="9">
        <f t="shared" si="3"/>
        <v>10</v>
      </c>
      <c r="L17" s="9">
        <f t="shared" si="3"/>
        <v>4</v>
      </c>
      <c r="M17" s="9">
        <f t="shared" si="3"/>
        <v>0</v>
      </c>
      <c r="N17" s="9">
        <f t="shared" si="3"/>
        <v>-2</v>
      </c>
      <c r="O17" s="10">
        <f t="shared" si="3"/>
        <v>-2</v>
      </c>
      <c r="P17" s="26"/>
    </row>
    <row r="18" spans="2:16" ht="27.75" customHeight="1" thickBot="1">
      <c r="B18" s="29"/>
      <c r="C18" s="71" t="s">
        <v>52</v>
      </c>
      <c r="D18" s="72"/>
      <c r="E18" s="72"/>
      <c r="F18" s="72"/>
      <c r="G18" s="73"/>
      <c r="H18" s="28">
        <v>0</v>
      </c>
      <c r="I18" s="9">
        <v>7</v>
      </c>
      <c r="J18" s="9">
        <v>8</v>
      </c>
      <c r="K18" s="9">
        <v>10</v>
      </c>
      <c r="L18" s="9">
        <v>4</v>
      </c>
      <c r="M18" s="9">
        <v>4</v>
      </c>
      <c r="N18" s="9">
        <v>0</v>
      </c>
      <c r="O18" s="10">
        <v>0</v>
      </c>
      <c r="P18" s="61">
        <f>SUM(H18:O18)</f>
        <v>33</v>
      </c>
    </row>
    <row r="19" spans="2:16" ht="27.75" customHeight="1" thickBot="1">
      <c r="B19" s="29"/>
      <c r="C19" s="74" t="s">
        <v>82</v>
      </c>
      <c r="D19" s="75"/>
      <c r="E19" s="75"/>
      <c r="F19" s="75"/>
      <c r="G19" s="76"/>
      <c r="H19" s="30">
        <v>33</v>
      </c>
      <c r="I19" s="20">
        <f t="shared" ref="I19:O19" si="4">H19-I18</f>
        <v>26</v>
      </c>
      <c r="J19" s="20">
        <f t="shared" si="4"/>
        <v>18</v>
      </c>
      <c r="K19" s="20">
        <f t="shared" si="4"/>
        <v>8</v>
      </c>
      <c r="L19" s="20">
        <f t="shared" si="4"/>
        <v>4</v>
      </c>
      <c r="M19" s="20">
        <f t="shared" si="4"/>
        <v>0</v>
      </c>
      <c r="N19" s="20">
        <f t="shared" si="4"/>
        <v>0</v>
      </c>
      <c r="O19" s="21">
        <f t="shared" si="4"/>
        <v>0</v>
      </c>
      <c r="P19" s="55"/>
    </row>
  </sheetData>
  <mergeCells count="4">
    <mergeCell ref="C16:G16"/>
    <mergeCell ref="C17:G17"/>
    <mergeCell ref="C18:G18"/>
    <mergeCell ref="C19:G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6"/>
  <sheetViews>
    <sheetView zoomScale="90" zoomScaleNormal="90" workbookViewId="0">
      <selection activeCell="L9" sqref="L9"/>
    </sheetView>
  </sheetViews>
  <sheetFormatPr defaultRowHeight="27.75" customHeight="1"/>
  <cols>
    <col min="1" max="1" width="6.28515625" customWidth="1"/>
    <col min="2" max="2" width="7" customWidth="1"/>
    <col min="3" max="3" width="51.85546875" customWidth="1"/>
    <col min="4" max="4" width="13.85546875" customWidth="1"/>
    <col min="5" max="6" width="15.140625" customWidth="1"/>
    <col min="7" max="7" width="19.85546875" customWidth="1"/>
    <col min="8" max="15" width="9" customWidth="1"/>
    <col min="16" max="16" width="18.140625" customWidth="1"/>
    <col min="17" max="17" width="9.85546875" customWidth="1"/>
  </cols>
  <sheetData>
    <row r="1" spans="2:17" ht="24" customHeight="1" thickBot="1"/>
    <row r="2" spans="2:17" ht="45" customHeight="1" thickBot="1">
      <c r="B2" s="52" t="s">
        <v>0</v>
      </c>
      <c r="C2" s="46" t="s">
        <v>1</v>
      </c>
      <c r="D2" s="46" t="s">
        <v>2</v>
      </c>
      <c r="E2" s="46" t="s">
        <v>3</v>
      </c>
      <c r="F2" s="46" t="s">
        <v>4</v>
      </c>
      <c r="G2" s="51" t="s">
        <v>5</v>
      </c>
      <c r="H2" s="47">
        <v>43177</v>
      </c>
      <c r="I2" s="47">
        <v>43178</v>
      </c>
      <c r="J2" s="47">
        <v>43179</v>
      </c>
      <c r="K2" s="47">
        <v>43180</v>
      </c>
      <c r="L2" s="47">
        <v>43181</v>
      </c>
      <c r="M2" s="47">
        <v>43182</v>
      </c>
      <c r="N2" s="47">
        <v>43183</v>
      </c>
      <c r="O2" s="47">
        <v>43184</v>
      </c>
      <c r="P2" s="51" t="s">
        <v>6</v>
      </c>
      <c r="Q2" s="53" t="s">
        <v>7</v>
      </c>
    </row>
    <row r="3" spans="2:17" ht="27.75" customHeight="1" thickBot="1">
      <c r="B3" s="62"/>
      <c r="C3" s="63" t="s">
        <v>83</v>
      </c>
      <c r="D3" s="1" t="s">
        <v>54</v>
      </c>
      <c r="E3" s="1" t="s">
        <v>84</v>
      </c>
      <c r="F3" s="1" t="s">
        <v>85</v>
      </c>
      <c r="G3" s="2">
        <f>SUM(G4:G11)</f>
        <v>32</v>
      </c>
      <c r="H3" s="38"/>
      <c r="I3" s="39"/>
      <c r="J3" s="39"/>
      <c r="K3" s="39"/>
      <c r="L3" s="39"/>
      <c r="M3" s="39"/>
      <c r="N3" s="39"/>
      <c r="O3" s="39"/>
      <c r="P3" s="41">
        <f>SUM(P4:P11)</f>
        <v>34</v>
      </c>
      <c r="Q3" s="41">
        <f t="shared" ref="Q3:Q11" si="0">P3-G3</f>
        <v>2</v>
      </c>
    </row>
    <row r="4" spans="2:17" ht="27.75" customHeight="1">
      <c r="B4" s="5" t="s">
        <v>86</v>
      </c>
      <c r="C4" s="6" t="s">
        <v>87</v>
      </c>
      <c r="D4" s="6" t="s">
        <v>13</v>
      </c>
      <c r="E4" s="6" t="s">
        <v>84</v>
      </c>
      <c r="F4" s="6" t="s">
        <v>84</v>
      </c>
      <c r="G4" s="8">
        <v>4</v>
      </c>
      <c r="H4" s="43"/>
      <c r="I4" s="44">
        <v>4</v>
      </c>
      <c r="J4" s="44"/>
      <c r="K4" s="44"/>
      <c r="L4" s="44"/>
      <c r="M4" s="44"/>
      <c r="N4" s="44"/>
      <c r="O4" s="44"/>
      <c r="P4" s="11">
        <f t="shared" ref="P4:P11" si="1">SUM(H4:O4)</f>
        <v>4</v>
      </c>
      <c r="Q4" s="11">
        <f t="shared" si="0"/>
        <v>0</v>
      </c>
    </row>
    <row r="5" spans="2:17" ht="27.75" customHeight="1">
      <c r="B5" s="5" t="s">
        <v>88</v>
      </c>
      <c r="C5" s="6" t="s">
        <v>87</v>
      </c>
      <c r="D5" s="6" t="s">
        <v>13</v>
      </c>
      <c r="E5" s="6" t="s">
        <v>84</v>
      </c>
      <c r="F5" s="6" t="s">
        <v>84</v>
      </c>
      <c r="G5" s="12">
        <v>4</v>
      </c>
      <c r="H5" s="28"/>
      <c r="I5" s="9">
        <v>4</v>
      </c>
      <c r="J5" s="9"/>
      <c r="K5" s="9">
        <v>2</v>
      </c>
      <c r="L5" s="9"/>
      <c r="M5" s="9"/>
      <c r="N5" s="9"/>
      <c r="O5" s="9"/>
      <c r="P5" s="13">
        <f t="shared" si="1"/>
        <v>6</v>
      </c>
      <c r="Q5" s="13">
        <f t="shared" si="0"/>
        <v>2</v>
      </c>
    </row>
    <row r="6" spans="2:17" ht="27.75" customHeight="1">
      <c r="B6" s="5" t="s">
        <v>89</v>
      </c>
      <c r="C6" s="6" t="s">
        <v>90</v>
      </c>
      <c r="D6" s="6" t="s">
        <v>13</v>
      </c>
      <c r="E6" s="6" t="s">
        <v>91</v>
      </c>
      <c r="F6" s="6" t="s">
        <v>91</v>
      </c>
      <c r="G6" s="12">
        <v>4</v>
      </c>
      <c r="H6" s="28"/>
      <c r="I6" s="9"/>
      <c r="J6" s="9">
        <v>4</v>
      </c>
      <c r="K6" s="9"/>
      <c r="L6" s="9"/>
      <c r="M6" s="9">
        <v>2</v>
      </c>
      <c r="N6" s="9"/>
      <c r="O6" s="9"/>
      <c r="P6" s="13">
        <f t="shared" si="1"/>
        <v>6</v>
      </c>
      <c r="Q6" s="13">
        <f t="shared" si="0"/>
        <v>2</v>
      </c>
    </row>
    <row r="7" spans="2:17" ht="27.75" customHeight="1">
      <c r="B7" s="5" t="s">
        <v>92</v>
      </c>
      <c r="C7" s="6" t="s">
        <v>93</v>
      </c>
      <c r="D7" s="6" t="s">
        <v>13</v>
      </c>
      <c r="E7" s="6" t="s">
        <v>91</v>
      </c>
      <c r="F7" s="6" t="s">
        <v>91</v>
      </c>
      <c r="G7" s="12">
        <v>4</v>
      </c>
      <c r="H7" s="28"/>
      <c r="I7" s="9"/>
      <c r="J7" s="9">
        <v>2</v>
      </c>
      <c r="K7" s="9"/>
      <c r="L7" s="9"/>
      <c r="M7" s="9"/>
      <c r="N7" s="9"/>
      <c r="O7" s="9"/>
      <c r="P7" s="13">
        <f t="shared" si="1"/>
        <v>2</v>
      </c>
      <c r="Q7" s="13">
        <f t="shared" si="0"/>
        <v>-2</v>
      </c>
    </row>
    <row r="8" spans="2:17" ht="27.75" customHeight="1">
      <c r="B8" s="5" t="s">
        <v>94</v>
      </c>
      <c r="C8" s="6" t="s">
        <v>87</v>
      </c>
      <c r="D8" s="6" t="s">
        <v>13</v>
      </c>
      <c r="E8" s="6" t="s">
        <v>84</v>
      </c>
      <c r="F8" s="6" t="s">
        <v>84</v>
      </c>
      <c r="G8" s="12">
        <v>4</v>
      </c>
      <c r="H8" s="28"/>
      <c r="I8" s="9"/>
      <c r="J8" s="9"/>
      <c r="K8" s="9"/>
      <c r="L8" s="9">
        <v>4</v>
      </c>
      <c r="M8" s="9"/>
      <c r="N8" s="9"/>
      <c r="O8" s="9"/>
      <c r="P8" s="13">
        <f t="shared" si="1"/>
        <v>4</v>
      </c>
      <c r="Q8" s="13">
        <f t="shared" si="0"/>
        <v>0</v>
      </c>
    </row>
    <row r="9" spans="2:17" ht="27.75" customHeight="1">
      <c r="B9" s="5" t="s">
        <v>95</v>
      </c>
      <c r="C9" s="6" t="s">
        <v>96</v>
      </c>
      <c r="D9" s="6" t="s">
        <v>13</v>
      </c>
      <c r="E9" s="6" t="s">
        <v>97</v>
      </c>
      <c r="F9" s="6" t="s">
        <v>97</v>
      </c>
      <c r="G9" s="12">
        <v>4</v>
      </c>
      <c r="H9" s="28"/>
      <c r="I9" s="9"/>
      <c r="J9" s="9"/>
      <c r="K9" s="9"/>
      <c r="L9" s="9"/>
      <c r="M9" s="9">
        <v>4</v>
      </c>
      <c r="N9" s="9"/>
      <c r="O9" s="9"/>
      <c r="P9" s="13">
        <f t="shared" si="1"/>
        <v>4</v>
      </c>
      <c r="Q9" s="13">
        <f t="shared" si="0"/>
        <v>0</v>
      </c>
    </row>
    <row r="10" spans="2:17" ht="27.75" customHeight="1">
      <c r="B10" s="5" t="s">
        <v>98</v>
      </c>
      <c r="C10" s="6" t="s">
        <v>99</v>
      </c>
      <c r="D10" s="6" t="s">
        <v>13</v>
      </c>
      <c r="E10" s="6" t="s">
        <v>100</v>
      </c>
      <c r="F10" s="6" t="s">
        <v>100</v>
      </c>
      <c r="G10" s="12">
        <v>4</v>
      </c>
      <c r="H10" s="28"/>
      <c r="I10" s="9"/>
      <c r="J10" s="9"/>
      <c r="K10" s="9"/>
      <c r="L10" s="9"/>
      <c r="M10" s="9">
        <v>4</v>
      </c>
      <c r="N10" s="9"/>
      <c r="O10" s="9"/>
      <c r="P10" s="13">
        <f t="shared" si="1"/>
        <v>4</v>
      </c>
      <c r="Q10" s="13">
        <f t="shared" si="0"/>
        <v>0</v>
      </c>
    </row>
    <row r="11" spans="2:17" ht="27.75" customHeight="1" thickBot="1">
      <c r="B11" s="64">
        <v>8</v>
      </c>
      <c r="C11" s="17" t="s">
        <v>101</v>
      </c>
      <c r="D11" s="17" t="s">
        <v>13</v>
      </c>
      <c r="E11" s="17" t="s">
        <v>100</v>
      </c>
      <c r="F11" s="17" t="s">
        <v>100</v>
      </c>
      <c r="G11" s="19">
        <v>4</v>
      </c>
      <c r="H11" s="28"/>
      <c r="I11" s="9"/>
      <c r="J11" s="9"/>
      <c r="K11" s="9"/>
      <c r="L11" s="9">
        <v>4</v>
      </c>
      <c r="M11" s="9"/>
      <c r="N11" s="9"/>
      <c r="O11" s="9"/>
      <c r="P11" s="22">
        <f t="shared" si="1"/>
        <v>4</v>
      </c>
      <c r="Q11" s="22">
        <f t="shared" si="0"/>
        <v>0</v>
      </c>
    </row>
    <row r="12" spans="2:17" ht="27.75" customHeight="1" thickBot="1">
      <c r="B12" s="23"/>
      <c r="C12" s="24"/>
      <c r="D12" s="24"/>
      <c r="E12" s="24"/>
      <c r="F12" s="25"/>
      <c r="G12" s="25"/>
      <c r="H12" s="47">
        <v>43177</v>
      </c>
      <c r="I12" s="47">
        <v>43178</v>
      </c>
      <c r="J12" s="47">
        <v>43179</v>
      </c>
      <c r="K12" s="47">
        <v>43180</v>
      </c>
      <c r="L12" s="47">
        <v>43181</v>
      </c>
      <c r="M12" s="47">
        <v>43182</v>
      </c>
      <c r="N12" s="47">
        <v>43183</v>
      </c>
      <c r="O12" s="47">
        <v>43184</v>
      </c>
      <c r="P12" s="26"/>
    </row>
    <row r="13" spans="2:17" ht="27.75" customHeight="1" thickBot="1">
      <c r="B13" s="27"/>
      <c r="C13" s="65" t="s">
        <v>51</v>
      </c>
      <c r="D13" s="66"/>
      <c r="E13" s="66"/>
      <c r="F13" s="66"/>
      <c r="G13" s="67"/>
      <c r="H13" s="43">
        <f t="shared" ref="H13:O13" si="2">SUM(H4:H11)</f>
        <v>0</v>
      </c>
      <c r="I13" s="44">
        <f t="shared" si="2"/>
        <v>8</v>
      </c>
      <c r="J13" s="44">
        <f t="shared" si="2"/>
        <v>6</v>
      </c>
      <c r="K13" s="44">
        <f t="shared" si="2"/>
        <v>2</v>
      </c>
      <c r="L13" s="44">
        <f t="shared" si="2"/>
        <v>8</v>
      </c>
      <c r="M13" s="44">
        <f t="shared" si="2"/>
        <v>10</v>
      </c>
      <c r="N13" s="44">
        <f t="shared" si="2"/>
        <v>0</v>
      </c>
      <c r="O13" s="45">
        <f t="shared" si="2"/>
        <v>0</v>
      </c>
      <c r="P13" s="60">
        <f>SUM(H13:O13)</f>
        <v>34</v>
      </c>
    </row>
    <row r="14" spans="2:17" ht="27.75" customHeight="1" thickBot="1">
      <c r="B14" s="27"/>
      <c r="C14" s="68" t="s">
        <v>81</v>
      </c>
      <c r="D14" s="69"/>
      <c r="E14" s="69"/>
      <c r="F14" s="69"/>
      <c r="G14" s="70"/>
      <c r="H14" s="28">
        <v>32</v>
      </c>
      <c r="I14" s="9">
        <f t="shared" ref="I14:O14" si="3">H14-I13</f>
        <v>24</v>
      </c>
      <c r="J14" s="9">
        <f t="shared" si="3"/>
        <v>18</v>
      </c>
      <c r="K14" s="9">
        <f t="shared" si="3"/>
        <v>16</v>
      </c>
      <c r="L14" s="9">
        <f t="shared" si="3"/>
        <v>8</v>
      </c>
      <c r="M14" s="9">
        <f t="shared" si="3"/>
        <v>-2</v>
      </c>
      <c r="N14" s="9">
        <f t="shared" si="3"/>
        <v>-2</v>
      </c>
      <c r="O14" s="10">
        <f t="shared" si="3"/>
        <v>-2</v>
      </c>
      <c r="P14" s="26"/>
    </row>
    <row r="15" spans="2:17" ht="27.75" customHeight="1" thickBot="1">
      <c r="B15" s="29"/>
      <c r="C15" s="71" t="s">
        <v>52</v>
      </c>
      <c r="D15" s="72"/>
      <c r="E15" s="72"/>
      <c r="F15" s="72"/>
      <c r="G15" s="73"/>
      <c r="H15" s="28">
        <v>0</v>
      </c>
      <c r="I15" s="9">
        <v>12</v>
      </c>
      <c r="J15" s="9">
        <v>8</v>
      </c>
      <c r="K15" s="9">
        <v>4</v>
      </c>
      <c r="L15" s="9">
        <v>8</v>
      </c>
      <c r="M15" s="9">
        <v>0</v>
      </c>
      <c r="N15" s="9">
        <v>0</v>
      </c>
      <c r="O15" s="10">
        <v>0</v>
      </c>
      <c r="P15" s="61">
        <f>SUM(H15:O15)</f>
        <v>32</v>
      </c>
    </row>
    <row r="16" spans="2:17" ht="27.75" customHeight="1" thickBot="1">
      <c r="B16" s="29"/>
      <c r="C16" s="74" t="s">
        <v>82</v>
      </c>
      <c r="D16" s="75"/>
      <c r="E16" s="75"/>
      <c r="F16" s="75"/>
      <c r="G16" s="76"/>
      <c r="H16" s="30">
        <v>32</v>
      </c>
      <c r="I16" s="20">
        <f t="shared" ref="I16:O16" si="4">H16-I15</f>
        <v>20</v>
      </c>
      <c r="J16" s="20">
        <f t="shared" si="4"/>
        <v>12</v>
      </c>
      <c r="K16" s="20">
        <f t="shared" si="4"/>
        <v>8</v>
      </c>
      <c r="L16" s="20">
        <f t="shared" si="4"/>
        <v>0</v>
      </c>
      <c r="M16" s="20">
        <f t="shared" si="4"/>
        <v>0</v>
      </c>
      <c r="N16" s="20">
        <f t="shared" si="4"/>
        <v>0</v>
      </c>
      <c r="O16" s="21">
        <f t="shared" si="4"/>
        <v>0</v>
      </c>
      <c r="P16" s="55"/>
    </row>
  </sheetData>
  <mergeCells count="4">
    <mergeCell ref="C13:G13"/>
    <mergeCell ref="C14:G14"/>
    <mergeCell ref="C15:G15"/>
    <mergeCell ref="C16:G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2018-03-14T10:20:06Z</dcterms:created>
  <dcterms:modified xsi:type="dcterms:W3CDTF">2018-03-23T11:39:46Z</dcterms:modified>
</cp:coreProperties>
</file>