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227" codeName="{37A63EE7-654F-3FA9-A528-636911D70600}"/>
  <ns0:workbookPr/>
  <ns2:revisionPtr revIDLastSave="0" documentId="13_ncr:1_{4C2DCF2A-CC45-4F51-85C5-DFEA9D25DD3F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Plan" sheetId="3" ns6:id="rId2"/>
    <ns0:sheet name="Rapor" sheetId="5" ns6:id="rId3"/>
  </ns0:sheets>
  <ns0:externalReferences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</ns0:externalReferences>
  <ns0:definedNames>
    <ns0:definedName name="CurRate">Plan!$H$6</ns0:definedName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  <ns0:definedName name="_xlnm.Print_Area" localSheetId="0">Plan!$B$2:$N$50</ns0:definedName>
    <ns0:definedName name="_xlnm.Print_Area" localSheetId="1">Rapor!$A$1:$G$43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B17" i="5" l="1"/>
  <c r="B23" i="5"/>
  <c r="B22" i="5"/>
  <c r="B21" i="5"/>
  <c r="B20" i="5"/>
  <c r="B19" i="5"/>
  <c r="B18" i="5"/>
  <c r="B29" i="5"/>
  <c r="B28" i="5"/>
  <c r="B27" i="5"/>
  <c r="E25" i="5"/>
  <c r="F25" i="5" s="1"/>
  <c r="B25" i="5"/>
  <c r="E24" i="5" l="1"/>
  <c r="E17" i="5"/>
  <c r="F17" i="5" s="1"/>
  <c r="F12" i="5" l="1"/>
  <c r="C12" i="5"/>
  <c r="F11" i="5"/>
  <c r="C11" i="5"/>
  <c r="F10" i="5"/>
  <c r="F9" i="5"/>
  <c r="F8" i="5"/>
  <c r="C10" i="5"/>
  <c r="C9" i="5"/>
  <c r="C8" i="5"/>
  <c r="E29" i="5" l="1"/>
  <c r="F29" i="5" s="1"/>
  <c r="E28" i="5"/>
  <c r="F28" i="5" s="1"/>
  <c r="E27" i="5"/>
  <c r="F27" i="5" s="1"/>
  <c r="E23" i="5"/>
  <c r="F23" i="5" s="1"/>
  <c r="E22" i="5"/>
  <c r="F22" i="5" s="1"/>
  <c r="E21" i="5"/>
  <c r="F21" i="5" s="1"/>
  <c r="E20" i="5"/>
  <c r="F20" i="5" s="1"/>
  <c r="E19" i="5"/>
  <c r="F19" i="5" s="1"/>
  <c r="E18" i="5"/>
  <c r="F18" i="5" s="1"/>
  <c r="F24" i="5" l="1"/>
  <c r="E16" i="5"/>
  <c r="F16" i="5" s="1"/>
  <c r="E26" i="5"/>
  <c r="F26" i="5" s="1"/>
  <c r="E30" i="5" l="1"/>
  <c r="F30" i="5" s="1"/>
</calcChain>
</file>

<file path=xl/sharedStrings.xml><?xml version="1.0" encoding="utf-8"?>
<sst xmlns="http://schemas.openxmlformats.org/spreadsheetml/2006/main" count="46" uniqueCount="40">
  <si>
    <t>TURKISH AIRLINES</t>
  </si>
  <si>
    <t>Gecelik Konaklama Maliyeti</t>
  </si>
  <si>
    <t>Kaç Gece ?</t>
  </si>
  <si>
    <t>Mutlaka Yapılması Gerekenler</t>
  </si>
  <si>
    <t>Yiyecek &amp; İçecek</t>
  </si>
  <si>
    <t>Hediyelik &amp; Ekstralar</t>
  </si>
  <si>
    <t>Vize&amp;Pasaport</t>
  </si>
  <si>
    <t>NEREDEN</t>
  </si>
  <si>
    <t>NEREYE</t>
  </si>
  <si>
    <t>Kalkış</t>
  </si>
  <si>
    <t>Varış</t>
  </si>
  <si>
    <t>Kalkış Saati</t>
  </si>
  <si>
    <t>Varış Saati</t>
  </si>
  <si>
    <t>Havayolu</t>
  </si>
  <si>
    <t>Tatil Planı Bütçem</t>
  </si>
  <si>
    <t>Dolar Kurunda Harcamalarım</t>
  </si>
  <si>
    <t>TRY Kurunda Harcamalarım</t>
  </si>
  <si>
    <t>Konaklama</t>
  </si>
  <si>
    <t>Seyehat</t>
  </si>
  <si>
    <t>Gezme &amp; Görme</t>
  </si>
  <si>
    <t>Evden Limana Ulaşım</t>
  </si>
  <si>
    <t>Limandan Limana Ulaşım (Gidiş)</t>
  </si>
  <si>
    <t>Limandan Konaklamaya Ulaşım</t>
  </si>
  <si>
    <t>Konaklamadan Limana Ulaşım</t>
  </si>
  <si>
    <t>Limandan Limana Ulaşım (Dönüş)</t>
  </si>
  <si>
    <t>Limandan Eve Ulaşım</t>
  </si>
  <si>
    <t>Toplam</t>
  </si>
  <si>
    <t>NOTLARIM</t>
  </si>
  <si>
    <t>Dolar  /TRY Kuru</t>
  </si>
  <si>
    <t>ISTANBUL HAVALİMANI</t>
  </si>
  <si>
    <t>NEW YORK</t>
  </si>
  <si>
    <t>AMERICAN AIRLINES</t>
  </si>
  <si>
    <t>İSTANBUL HAVALİMANI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</si>
  <si>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</si>
  <si>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</si>
  <si>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</si>
  <si>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</si>
  <si>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</si>
  <si>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  <scheme val="minor"/>
      </rPr>
      <t>Kullanıcı Kılavuzunu in</t>
    </r>
    <r>
      <rPr>
        <sz val="11"/>
        <color theme="1"/>
        <rFont val="Century Gothic"/>
        <family val="2"/>
        <charset val="16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</si>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</sst>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₺&quot;* #,##0.00_-;\-&quot;₺&quot;* #,##0.00_-;_-&quot;₺&quot;* &quot;-&quot;??_-;_-@_-"/>
    <numFmt numFmtId="164" formatCode="[$$-409]#,##0"/>
    <numFmt numFmtId="165" formatCode="d/m/yyyy\ hh:mm;@"/>
    <numFmt numFmtId="166" formatCode="&quot;₺&quot;#,##0"/>
    <numFmt numFmtId="167" formatCode="[$$-409]#,##0.0"/>
    <numFmt numFmtId="168" formatCode="&quot;₺&quot;#,##0.00"/>
  </numFmts>
  <fonts count="20" x14ac:knownFonts="1">
    <font>
      <sz val="11"/>
      <color theme="1"/>
      <name val="Century Gothic"/>
      <family val="2"/>
      <charset val="162"/>
      <scheme val="minor"/>
    </font>
    <font>
      <sz val="11"/>
      <color theme="1"/>
      <name val="Century Gothic"/>
      <family val="2"/>
      <charset val="162"/>
      <scheme val="minor"/>
    </font>
    <font>
      <b/>
      <sz val="12"/>
      <color theme="0"/>
      <name val="Century Gothic"/>
      <family val="2"/>
      <scheme val="minor"/>
    </font>
    <font>
      <b/>
      <sz val="14"/>
      <color theme="0"/>
      <name val="Century Gothic"/>
      <family val="2"/>
      <scheme val="minor"/>
    </font>
    <font>
      <sz val="14"/>
      <color theme="0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i/>
      <sz val="11"/>
      <color theme="0"/>
      <name val="Century Gothic"/>
      <family val="2"/>
      <scheme val="minor"/>
    </font>
    <font>
      <sz val="12"/>
      <color theme="1"/>
      <name val="Century Gothic"/>
      <family val="2"/>
      <charset val="162"/>
      <scheme val="minor"/>
    </font>
    <font>
      <sz val="12"/>
      <color theme="1"/>
      <name val="Century Gothic"/>
      <family val="2"/>
      <scheme val="minor"/>
    </font>
    <font>
      <sz val="12"/>
      <color theme="0"/>
      <name val="Century Gothic"/>
      <family val="2"/>
      <charset val="162"/>
      <scheme val="minor"/>
    </font>
    <font>
      <b/>
      <sz val="12"/>
      <color theme="1"/>
      <name val="Century Gothic"/>
      <family val="2"/>
      <scheme val="minor"/>
    </font>
    <font>
      <b/>
      <sz val="12"/>
      <color theme="0"/>
      <name val="Century Gothic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4"/>
      <color theme="1" tint="0.499984740745262"/>
      <name val="Century Gothic"/>
      <family val="2"/>
      <scheme val="minor"/>
    </font>
    <font>
      <sz val="12"/>
      <color theme="1" tint="0.499984740745262"/>
      <name val="Century Gothic"/>
      <family val="2"/>
      <scheme val="minor"/>
    </font>
    <font>
      <sz val="10"/>
      <color theme="1" tint="0.499984740745262"/>
      <name val="Century Gothic"/>
      <family val="2"/>
      <scheme val="minor"/>
    </font>
    <font>
      <sz val="11"/>
      <color theme="0"/>
      <name val="Century Gothic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entury Gothic"/>
      <family val="2"/>
      <scheme val="minor"/>
    </font>
    <font>
      <u/>
      <sz val="11"/>
      <color theme="10"/>
      <name val="Century Gothic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2" fillId="0" borderId="0"/>
    <xf numFmtId="0" fontId="1" fillId="0" borderId="0"/>
    <xf numFmtId="0" fontId="19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0" fillId="0" borderId="0" xfId="0" applyAlignment="1">
      <alignment vertical="center"/>
    </xf>
    <xf numFmtId="0" fontId="6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7" fillId="0" borderId="0" xfId="0" applyFont="1"/>
    <xf numFmtId="165" fontId="7" fillId="0" borderId="0" xfId="0" applyNumberFormat="1" applyFont="1"/>
    <xf numFmtId="0" fontId="6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6" xfId="0" applyFont="1" applyBorder="1" applyAlignment="1" applyProtection="1">
      <alignment horizontal="center" vertical="center"/>
      <protection locked="0"/>
    </xf>
    <xf numFmtId="0" fontId="11" fillId="6" borderId="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0" fontId="11" fillId="7" borderId="5" xfId="0" applyFont="1" applyFill="1" applyBorder="1" applyAlignment="1">
      <alignment horizontal="left" vertical="center"/>
    </xf>
    <xf numFmtId="166" fontId="3" fillId="2" borderId="2" xfId="1" applyNumberFormat="1" applyFont="1" applyFill="1" applyBorder="1" applyAlignment="1">
      <alignment horizontal="center" vertical="center"/>
    </xf>
    <xf numFmtId="166" fontId="4" fillId="3" borderId="1" xfId="1" applyNumberFormat="1" applyFont="1" applyFill="1" applyBorder="1" applyAlignment="1">
      <alignment horizontal="center" vertical="center"/>
    </xf>
    <xf numFmtId="166" fontId="4" fillId="3" borderId="3" xfId="1" applyNumberFormat="1" applyFont="1" applyFill="1" applyBorder="1" applyAlignment="1">
      <alignment horizontal="center" vertical="center"/>
    </xf>
    <xf numFmtId="166" fontId="3" fillId="5" borderId="2" xfId="1" applyNumberFormat="1" applyFont="1" applyFill="1" applyBorder="1" applyAlignment="1">
      <alignment horizontal="center" vertical="center"/>
    </xf>
    <xf numFmtId="167" fontId="3" fillId="2" borderId="2" xfId="1" applyNumberFormat="1" applyFont="1" applyFill="1" applyBorder="1" applyAlignment="1">
      <alignment horizontal="center" vertical="center"/>
    </xf>
    <xf numFmtId="167" fontId="4" fillId="3" borderId="1" xfId="1" applyNumberFormat="1" applyFont="1" applyFill="1" applyBorder="1" applyAlignment="1">
      <alignment horizontal="center" vertical="center"/>
    </xf>
    <xf numFmtId="167" fontId="3" fillId="5" borderId="2" xfId="1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shrinkToFit="1"/>
    </xf>
    <xf numFmtId="165" fontId="9" fillId="7" borderId="4" xfId="0" applyNumberFormat="1" applyFont="1" applyFill="1" applyBorder="1" applyAlignment="1">
      <alignment horizontal="left" vertical="center" shrinkToFit="1"/>
    </xf>
    <xf numFmtId="0" fontId="9" fillId="6" borderId="4" xfId="0" applyFont="1" applyFill="1" applyBorder="1" applyAlignment="1">
      <alignment horizontal="left" vertical="center" shrinkToFit="1"/>
    </xf>
    <xf numFmtId="165" fontId="9" fillId="6" borderId="4" xfId="0" applyNumberFormat="1" applyFont="1" applyFill="1" applyBorder="1" applyAlignment="1">
      <alignment horizontal="left" vertical="center" shrinkToFit="1"/>
    </xf>
    <xf numFmtId="0" fontId="0" fillId="8" borderId="0" xfId="0" applyFill="1"/>
    <xf numFmtId="0" fontId="0" fillId="8" borderId="0" xfId="0" applyFill="1" applyAlignment="1">
      <alignment horizontal="center" vertical="center"/>
    </xf>
    <xf numFmtId="164" fontId="2" fillId="8" borderId="0" xfId="1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center"/>
    </xf>
    <xf numFmtId="166" fontId="13" fillId="9" borderId="7" xfId="1" applyNumberFormat="1" applyFont="1" applyFill="1" applyBorder="1" applyAlignment="1" applyProtection="1">
      <alignment horizontal="center" vertical="center"/>
      <protection locked="0"/>
    </xf>
    <xf numFmtId="165" fontId="13" fillId="9" borderId="7" xfId="0" applyNumberFormat="1" applyFont="1" applyFill="1" applyBorder="1" applyAlignment="1" applyProtection="1">
      <alignment horizontal="center" vertical="center"/>
      <protection locked="0"/>
    </xf>
    <xf numFmtId="1" fontId="13" fillId="9" borderId="7" xfId="1" applyNumberFormat="1" applyFont="1" applyFill="1" applyBorder="1" applyAlignment="1" applyProtection="1">
      <alignment horizontal="center" vertical="center"/>
      <protection locked="0"/>
    </xf>
    <xf numFmtId="0" fontId="14" fillId="9" borderId="7" xfId="0" applyFont="1" applyFill="1" applyBorder="1" applyAlignment="1" applyProtection="1">
      <alignment horizontal="center" vertical="center"/>
      <protection locked="0"/>
    </xf>
    <xf numFmtId="168" fontId="13" fillId="9" borderId="7" xfId="1" applyNumberFormat="1" applyFont="1" applyFill="1" applyBorder="1" applyAlignment="1" applyProtection="1">
      <alignment horizontal="center" vertical="center"/>
      <protection locked="0"/>
    </xf>
    <xf numFmtId="0" fontId="15" fillId="9" borderId="7" xfId="0" applyFont="1" applyFill="1" applyBorder="1" applyAlignment="1" applyProtection="1">
      <alignment horizontal="center" vertical="center"/>
      <protection locked="0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center" wrapText="1"/>
    </xf>
    <xf numFmtId="0" fontId="3" fillId="6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 vertical="center"/>
    </xf>
    <xf numFmtId="0" fontId="16" fillId="10" borderId="0" xfId="3" applyFont="1" applyFill="1" applyAlignment="1">
      <alignment horizontal="left" vertical="center" wrapText="1"/>
    </xf>
    <xf numFmtId="0" fontId="16" fillId="10" borderId="0" xfId="3" applyFont="1" applyFill="1" applyAlignment="1">
      <alignment horizontal="left" vertical="center"/>
    </xf>
    <xf numFmtId="0" fontId="17" fillId="10" borderId="8" xfId="3" applyFont="1" applyFill="1" applyBorder="1" applyAlignment="1">
      <alignment horizontal="left" vertical="center" wrapText="1" indent="1"/>
    </xf>
    <xf numFmtId="0" fontId="17" fillId="10" borderId="0" xfId="3" applyFont="1" applyFill="1" applyAlignment="1">
      <alignment horizontal="left" vertical="center" wrapText="1" indent="1"/>
    </xf>
    <xf numFmtId="0" fontId="17" fillId="10" borderId="0" xfId="3" applyFont="1" applyFill="1" applyAlignment="1">
      <alignment horizontal="left" vertical="top" wrapText="1"/>
    </xf>
    <xf numFmtId="0" fontId="1" fillId="0" borderId="0" xfId="3" applyAlignment="1">
      <alignment horizontal="left" vertical="center" wrapText="1"/>
    </xf>
    <xf numFmtId="0" fontId="1" fillId="0" borderId="0" xfId="3" applyAlignment="1">
      <alignment horizontal="left" vertical="center"/>
    </xf>
    <xf numFmtId="0" fontId="1" fillId="8" borderId="0" xfId="3" applyFill="1" applyAlignment="1">
      <alignment horizontal="left" vertical="center"/>
    </xf>
    <xf numFmtId="0" fontId="1" fillId="8" borderId="0" xfId="3" applyFill="1" applyAlignment="1">
      <alignment horizontal="left" vertical="top"/>
    </xf>
    <xf numFmtId="0" fontId="18" fillId="8" borderId="9" xfId="3" applyFont="1" applyFill="1" applyBorder="1" applyAlignment="1">
      <alignment vertical="top"/>
    </xf>
    <xf numFmtId="0" fontId="1" fillId="8" borderId="9" xfId="3" applyFill="1" applyBorder="1" applyAlignment="1">
      <alignment vertical="top" wrapText="1"/>
    </xf>
    <xf numFmtId="0" fontId="1" fillId="0" borderId="0" xfId="3" applyAlignment="1">
      <alignment horizontal="left" vertical="top"/>
    </xf>
    <xf numFmtId="0" fontId="19" fillId="8" borderId="0" xfId="4" applyFill="1" applyAlignment="1">
      <alignment horizontal="left" vertical="center"/>
    </xf>
    <xf numFmtId="0" fontId="1" fillId="8" borderId="0" xfId="3" applyFill="1" applyAlignment="1">
      <alignment vertical="center" wrapText="1"/>
    </xf>
    <xf numFmtId="0" fontId="1" fillId="8" borderId="0" xfId="3" applyFill="1" applyAlignment="1">
      <alignment vertical="top" wrapText="1"/>
    </xf>
    <xf numFmtId="0" fontId="1" fillId="8" borderId="0" xfId="3" applyFill="1"/>
    <xf numFmtId="0" fontId="1" fillId="8" borderId="0" xfId="3" applyFill="1" applyAlignment="1">
      <alignment horizontal="left" vertical="top" wrapText="1"/>
    </xf>
    <xf numFmtId="0" fontId="0" fillId="8" borderId="0" xfId="3" applyFont="1" applyFill="1" applyAlignment="1">
      <alignment horizontal="left" vertical="top" wrapText="1"/>
    </xf>
    <xf numFmtId="0" fontId="1" fillId="0" borderId="0" xfId="3"/>
    <xf numFmtId="0" fontId="1" fillId="8" borderId="0" xfId="3" applyFill="1" applyAlignment="1">
      <alignment horizontal="left" vertical="center" wrapText="1"/>
    </xf>
  </cellXfs>
  <cellStyles count="5">
    <cellStyle name="Currency" xfId="1" builtinId="4"/>
    <cellStyle name="Köprü 2" xfId="4" xr:uid="{0939B775-D204-4F48-86D6-FF7875A4D971}"/>
    <cellStyle name="Normal" xfId="0" builtinId="0"/>
    <cellStyle name="Normal 2" xfId="2" xr:uid="{2B5E55E3-07B2-46DD-93B0-C2DDCF453197}"/>
    <cellStyle name="Normal 2 2" xfId="3" xr:uid="{D251601F-C8B2-46AA-B900-A18F5D5E78E9}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5.xml" /><ns0:Relationship Id="rId13" Type="http://schemas.openxmlformats.org/officeDocument/2006/relationships/styles" Target="styles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4.xml" /><ns0:Relationship Id="rId12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3.xml" /><ns0:Relationship Id="rId11" Type="http://schemas.openxmlformats.org/officeDocument/2006/relationships/externalLink" Target="externalLinks/externalLink8.xml" /><ns0:Relationship Id="rId5" Type="http://schemas.openxmlformats.org/officeDocument/2006/relationships/externalLink" Target="externalLinks/externalLink2.xml" /><ns0:Relationship Id="rId15" Type="http://schemas.openxmlformats.org/officeDocument/2006/relationships/calcChain" Target="calcChain.xml" /><ns0:Relationship Id="rId10" Type="http://schemas.openxmlformats.org/officeDocument/2006/relationships/externalLink" Target="externalLinks/externalLink7.xml" /><ns0:Relationship Id="rId4" Type="http://schemas.openxmlformats.org/officeDocument/2006/relationships/externalLink" Target="externalLinks/externalLink1.xml" /><ns0:Relationship Id="rId9" Type="http://schemas.openxmlformats.org/officeDocument/2006/relationships/externalLink" Target="externalLinks/externalLink6.xml" /><ns0:Relationship Id="rId14" Type="http://schemas.openxmlformats.org/officeDocument/2006/relationships/sharedStrings" Target="sharedStrings.xml" /></ns0: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sv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5" Type="http://schemas.openxmlformats.org/officeDocument/2006/relationships/image" Target="../media/image26.sv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5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22410</xdr:colOff>
      <xdr:row>28</xdr:row>
      <xdr:rowOff>11206</xdr:rowOff>
    </xdr:from>
    <xdr:to>
      <xdr:col>4</xdr:col>
      <xdr:colOff>1781734</xdr:colOff>
      <xdr:row>46</xdr:row>
      <xdr:rowOff>22412</xdr:rowOff>
    </xdr:to>
    <xdr:sp macro="" textlink="">
      <xdr:nvSpPr>
        <xdr:cNvPr id="34" name="Block Arc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 rot="16200000">
          <a:off x="32416" y="5307986"/>
          <a:ext cx="3984491" cy="4004503"/>
        </a:xfrm>
        <a:prstGeom prst="blockArc">
          <a:avLst>
            <a:gd name="adj1" fmla="val 10744337"/>
            <a:gd name="adj2" fmla="val 72247"/>
            <a:gd name="adj3" fmla="val 15700"/>
          </a:avLst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1860175</xdr:colOff>
      <xdr:row>15</xdr:row>
      <xdr:rowOff>212915</xdr:rowOff>
    </xdr:from>
    <xdr:to>
      <xdr:col>13</xdr:col>
      <xdr:colOff>380999</xdr:colOff>
      <xdr:row>30</xdr:row>
      <xdr:rowOff>123268</xdr:rowOff>
    </xdr:to>
    <xdr:sp macro="" textlink="">
      <xdr:nvSpPr>
        <xdr:cNvPr id="33" name="Block Arc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 rot="5400000">
          <a:off x="13648763" y="2218768"/>
          <a:ext cx="3272118" cy="3630706"/>
        </a:xfrm>
        <a:prstGeom prst="blockArc">
          <a:avLst>
            <a:gd name="adj1" fmla="val 10694438"/>
            <a:gd name="adj2" fmla="val 109543"/>
            <a:gd name="adj3" fmla="val 15305"/>
          </a:avLst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5</xdr:col>
      <xdr:colOff>713237</xdr:colOff>
      <xdr:row>10</xdr:row>
      <xdr:rowOff>214669</xdr:rowOff>
    </xdr:from>
    <xdr:to>
      <xdr:col>5</xdr:col>
      <xdr:colOff>1169898</xdr:colOff>
      <xdr:row>12</xdr:row>
      <xdr:rowOff>7289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2594" y="2350990"/>
          <a:ext cx="456661" cy="418549"/>
        </a:xfrm>
        <a:prstGeom prst="rect">
          <a:avLst/>
        </a:prstGeom>
      </xdr:spPr>
    </xdr:pic>
    <xdr:clientData/>
  </xdr:twoCellAnchor>
  <xdr:twoCellAnchor editAs="oneCell">
    <xdr:from>
      <xdr:col>7</xdr:col>
      <xdr:colOff>714221</xdr:colOff>
      <xdr:row>10</xdr:row>
      <xdr:rowOff>214669</xdr:rowOff>
    </xdr:from>
    <xdr:to>
      <xdr:col>7</xdr:col>
      <xdr:colOff>1162113</xdr:colOff>
      <xdr:row>12</xdr:row>
      <xdr:rowOff>7289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1935" y="2350990"/>
          <a:ext cx="447892" cy="418549"/>
        </a:xfrm>
        <a:prstGeom prst="rect">
          <a:avLst/>
        </a:prstGeom>
      </xdr:spPr>
    </xdr:pic>
    <xdr:clientData/>
  </xdr:twoCellAnchor>
  <xdr:twoCellAnchor>
    <xdr:from>
      <xdr:col>5</xdr:col>
      <xdr:colOff>1169898</xdr:colOff>
      <xdr:row>11</xdr:row>
      <xdr:rowOff>208629</xdr:rowOff>
    </xdr:from>
    <xdr:to>
      <xdr:col>7</xdr:col>
      <xdr:colOff>714221</xdr:colOff>
      <xdr:row>11</xdr:row>
      <xdr:rowOff>208629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>
          <a:stCxn id="6" idx="3"/>
          <a:endCxn id="30" idx="1"/>
        </xdr:cNvCxnSpPr>
      </xdr:nvCxnSpPr>
      <xdr:spPr>
        <a:xfrm>
          <a:off x="5279255" y="2657915"/>
          <a:ext cx="3272680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1162113</xdr:colOff>
      <xdr:row>11</xdr:row>
      <xdr:rowOff>219836</xdr:rowOff>
    </xdr:from>
    <xdr:to>
      <xdr:col>9</xdr:col>
      <xdr:colOff>381000</xdr:colOff>
      <xdr:row>11</xdr:row>
      <xdr:rowOff>227320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stCxn id="30" idx="3"/>
        </xdr:cNvCxnSpPr>
      </xdr:nvCxnSpPr>
      <xdr:spPr>
        <a:xfrm>
          <a:off x="8999827" y="2669122"/>
          <a:ext cx="2947244" cy="7484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387927</xdr:colOff>
      <xdr:row>1</xdr:row>
      <xdr:rowOff>0</xdr:rowOff>
    </xdr:from>
    <xdr:to>
      <xdr:col>12</xdr:col>
      <xdr:colOff>471054</xdr:colOff>
      <xdr:row>3</xdr:row>
      <xdr:rowOff>13854</xdr:rowOff>
    </xdr:to>
    <xdr:sp macro="" textlink="">
      <xdr:nvSpPr>
        <xdr:cNvPr id="53" name="Rounded Rectangl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387927" y="0"/>
          <a:ext cx="16098982" cy="484909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800" b="1" i="0">
              <a:solidFill>
                <a:schemeClr val="tx1">
                  <a:lumMod val="50000"/>
                  <a:lumOff val="50000"/>
                </a:schemeClr>
              </a:solidFill>
            </a:rPr>
            <a:t>TATİL BÜTÇE PLANIM</a:t>
          </a:r>
        </a:p>
      </xdr:txBody>
    </xdr:sp>
    <xdr:clientData/>
  </xdr:twoCellAnchor>
  <xdr:twoCellAnchor editAs="oneCell">
    <xdr:from>
      <xdr:col>2</xdr:col>
      <xdr:colOff>1</xdr:colOff>
      <xdr:row>15</xdr:row>
      <xdr:rowOff>76978</xdr:rowOff>
    </xdr:from>
    <xdr:to>
      <xdr:col>10</xdr:col>
      <xdr:colOff>1796143</xdr:colOff>
      <xdr:row>19</xdr:row>
      <xdr:rowOff>51690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262125"/>
          <a:ext cx="15276818" cy="871184"/>
        </a:xfrm>
        <a:prstGeom prst="rect">
          <a:avLst/>
        </a:prstGeom>
      </xdr:spPr>
    </xdr:pic>
    <xdr:clientData/>
  </xdr:twoCellAnchor>
  <xdr:twoCellAnchor editAs="oneCell">
    <xdr:from>
      <xdr:col>2</xdr:col>
      <xdr:colOff>1850570</xdr:colOff>
      <xdr:row>27</xdr:row>
      <xdr:rowOff>65627</xdr:rowOff>
    </xdr:from>
    <xdr:to>
      <xdr:col>10</xdr:col>
      <xdr:colOff>1809750</xdr:colOff>
      <xdr:row>31</xdr:row>
      <xdr:rowOff>40820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70" y="5141091"/>
          <a:ext cx="13389430" cy="900479"/>
        </a:xfrm>
        <a:prstGeom prst="rect">
          <a:avLst/>
        </a:prstGeom>
      </xdr:spPr>
    </xdr:pic>
    <xdr:clientData/>
  </xdr:twoCellAnchor>
  <xdr:twoCellAnchor editAs="oneCell">
    <xdr:from>
      <xdr:col>6</xdr:col>
      <xdr:colOff>38209</xdr:colOff>
      <xdr:row>13</xdr:row>
      <xdr:rowOff>29854</xdr:rowOff>
    </xdr:from>
    <xdr:to>
      <xdr:col>7</xdr:col>
      <xdr:colOff>67968</xdr:colOff>
      <xdr:row>18</xdr:row>
      <xdr:rowOff>467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009040" flipH="1">
          <a:off x="5630745" y="1866818"/>
          <a:ext cx="1893937" cy="1208863"/>
        </a:xfrm>
        <a:prstGeom prst="rect">
          <a:avLst/>
        </a:prstGeom>
      </xdr:spPr>
    </xdr:pic>
    <xdr:clientData/>
  </xdr:twoCellAnchor>
  <xdr:twoCellAnchor editAs="oneCell">
    <xdr:from>
      <xdr:col>5</xdr:col>
      <xdr:colOff>27214</xdr:colOff>
      <xdr:row>25</xdr:row>
      <xdr:rowOff>51821</xdr:rowOff>
    </xdr:from>
    <xdr:to>
      <xdr:col>6</xdr:col>
      <xdr:colOff>1661</xdr:colOff>
      <xdr:row>33</xdr:row>
      <xdr:rowOff>124009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5571" y="4446928"/>
          <a:ext cx="1829315" cy="1922759"/>
        </a:xfrm>
        <a:prstGeom prst="rect">
          <a:avLst/>
        </a:prstGeom>
      </xdr:spPr>
    </xdr:pic>
    <xdr:clientData/>
  </xdr:twoCellAnchor>
  <xdr:twoCellAnchor editAs="oneCell">
    <xdr:from>
      <xdr:col>3</xdr:col>
      <xdr:colOff>54429</xdr:colOff>
      <xdr:row>42</xdr:row>
      <xdr:rowOff>111248</xdr:rowOff>
    </xdr:from>
    <xdr:to>
      <xdr:col>10</xdr:col>
      <xdr:colOff>1796142</xdr:colOff>
      <xdr:row>46</xdr:row>
      <xdr:rowOff>175258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8608" y="8574891"/>
          <a:ext cx="13307784" cy="895678"/>
        </a:xfrm>
        <a:prstGeom prst="rect">
          <a:avLst/>
        </a:prstGeom>
      </xdr:spPr>
    </xdr:pic>
    <xdr:clientData/>
  </xdr:twoCellAnchor>
  <xdr:twoCellAnchor editAs="oneCell">
    <xdr:from>
      <xdr:col>6</xdr:col>
      <xdr:colOff>685218</xdr:colOff>
      <xdr:row>38</xdr:row>
      <xdr:rowOff>112023</xdr:rowOff>
    </xdr:from>
    <xdr:to>
      <xdr:col>6</xdr:col>
      <xdr:colOff>1141879</xdr:colOff>
      <xdr:row>40</xdr:row>
      <xdr:rowOff>35767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365" y="7507905"/>
          <a:ext cx="456661" cy="442416"/>
        </a:xfrm>
        <a:prstGeom prst="rect">
          <a:avLst/>
        </a:prstGeom>
      </xdr:spPr>
    </xdr:pic>
    <xdr:clientData/>
  </xdr:twoCellAnchor>
  <xdr:twoCellAnchor editAs="oneCell">
    <xdr:from>
      <xdr:col>8</xdr:col>
      <xdr:colOff>715022</xdr:colOff>
      <xdr:row>38</xdr:row>
      <xdr:rowOff>112023</xdr:rowOff>
    </xdr:from>
    <xdr:to>
      <xdr:col>8</xdr:col>
      <xdr:colOff>1162914</xdr:colOff>
      <xdr:row>40</xdr:row>
      <xdr:rowOff>35767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1934" y="7507905"/>
          <a:ext cx="447892" cy="442416"/>
        </a:xfrm>
        <a:prstGeom prst="rect">
          <a:avLst/>
        </a:prstGeom>
      </xdr:spPr>
    </xdr:pic>
    <xdr:clientData/>
  </xdr:twoCellAnchor>
  <xdr:twoCellAnchor>
    <xdr:from>
      <xdr:col>6</xdr:col>
      <xdr:colOff>1141879</xdr:colOff>
      <xdr:row>39</xdr:row>
      <xdr:rowOff>109113</xdr:rowOff>
    </xdr:from>
    <xdr:to>
      <xdr:col>8</xdr:col>
      <xdr:colOff>715022</xdr:colOff>
      <xdr:row>39</xdr:row>
      <xdr:rowOff>109113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>
          <a:stCxn id="68" idx="3"/>
          <a:endCxn id="69" idx="1"/>
        </xdr:cNvCxnSpPr>
      </xdr:nvCxnSpPr>
      <xdr:spPr>
        <a:xfrm>
          <a:off x="6756026" y="7729113"/>
          <a:ext cx="3315908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1471493</xdr:colOff>
      <xdr:row>39</xdr:row>
      <xdr:rowOff>109113</xdr:rowOff>
    </xdr:from>
    <xdr:to>
      <xdr:col>6</xdr:col>
      <xdr:colOff>685218</xdr:colOff>
      <xdr:row>39</xdr:row>
      <xdr:rowOff>109115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>
          <a:endCxn id="68" idx="1"/>
        </xdr:cNvCxnSpPr>
      </xdr:nvCxnSpPr>
      <xdr:spPr>
        <a:xfrm flipV="1">
          <a:off x="3342875" y="7729113"/>
          <a:ext cx="2956490" cy="2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1162914</xdr:colOff>
      <xdr:row>39</xdr:row>
      <xdr:rowOff>109113</xdr:rowOff>
    </xdr:from>
    <xdr:to>
      <xdr:col>10</xdr:col>
      <xdr:colOff>201706</xdr:colOff>
      <xdr:row>39</xdr:row>
      <xdr:rowOff>109114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>
          <a:stCxn id="69" idx="3"/>
        </xdr:cNvCxnSpPr>
      </xdr:nvCxnSpPr>
      <xdr:spPr>
        <a:xfrm>
          <a:off x="10519826" y="7729113"/>
          <a:ext cx="2781556" cy="1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197583</xdr:colOff>
      <xdr:row>32</xdr:row>
      <xdr:rowOff>181350</xdr:rowOff>
    </xdr:from>
    <xdr:to>
      <xdr:col>2</xdr:col>
      <xdr:colOff>1349551</xdr:colOff>
      <xdr:row>38</xdr:row>
      <xdr:rowOff>152001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99904" flipH="1">
          <a:off x="197583" y="7706100"/>
          <a:ext cx="1151968" cy="1358581"/>
        </a:xfrm>
        <a:prstGeom prst="rect">
          <a:avLst/>
        </a:prstGeom>
      </xdr:spPr>
    </xdr:pic>
    <xdr:clientData/>
  </xdr:twoCellAnchor>
  <xdr:twoCellAnchor editAs="oneCell">
    <xdr:from>
      <xdr:col>9</xdr:col>
      <xdr:colOff>1187824</xdr:colOff>
      <xdr:row>20</xdr:row>
      <xdr:rowOff>212077</xdr:rowOff>
    </xdr:from>
    <xdr:to>
      <xdr:col>11</xdr:col>
      <xdr:colOff>500261</xdr:colOff>
      <xdr:row>34</xdr:row>
      <xdr:rowOff>2775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7118" y="3517812"/>
          <a:ext cx="3055203" cy="3004259"/>
        </a:xfrm>
        <a:prstGeom prst="rect">
          <a:avLst/>
        </a:prstGeom>
      </xdr:spPr>
    </xdr:pic>
    <xdr:clientData/>
  </xdr:twoCellAnchor>
  <xdr:twoCellAnchor editAs="oneCell">
    <xdr:from>
      <xdr:col>7</xdr:col>
      <xdr:colOff>68034</xdr:colOff>
      <xdr:row>40</xdr:row>
      <xdr:rowOff>68035</xdr:rowOff>
    </xdr:from>
    <xdr:to>
      <xdr:col>8</xdr:col>
      <xdr:colOff>97791</xdr:colOff>
      <xdr:row>45</xdr:row>
      <xdr:rowOff>147506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09031" flipH="1">
          <a:off x="7524748" y="8123464"/>
          <a:ext cx="1893937" cy="120886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40821</xdr:rowOff>
    </xdr:from>
    <xdr:to>
      <xdr:col>3</xdr:col>
      <xdr:colOff>18452</xdr:colOff>
      <xdr:row>16</xdr:row>
      <xdr:rowOff>88047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90107"/>
          <a:ext cx="1882631" cy="1339903"/>
        </a:xfrm>
        <a:prstGeom prst="rect">
          <a:avLst/>
        </a:prstGeom>
      </xdr:spPr>
    </xdr:pic>
    <xdr:clientData/>
  </xdr:twoCellAnchor>
  <xdr:twoCellAnchor>
    <xdr:from>
      <xdr:col>2</xdr:col>
      <xdr:colOff>1782536</xdr:colOff>
      <xdr:row>11</xdr:row>
      <xdr:rowOff>208629</xdr:rowOff>
    </xdr:from>
    <xdr:to>
      <xdr:col>5</xdr:col>
      <xdr:colOff>713237</xdr:colOff>
      <xdr:row>11</xdr:row>
      <xdr:rowOff>208629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endCxn id="6" idx="1"/>
        </xdr:cNvCxnSpPr>
      </xdr:nvCxnSpPr>
      <xdr:spPr>
        <a:xfrm>
          <a:off x="1782536" y="2657915"/>
          <a:ext cx="3040058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95250</xdr:colOff>
      <xdr:row>38</xdr:row>
      <xdr:rowOff>13608</xdr:rowOff>
    </xdr:from>
    <xdr:to>
      <xdr:col>11</xdr:col>
      <xdr:colOff>113701</xdr:colOff>
      <xdr:row>43</xdr:row>
      <xdr:rowOff>149680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0" y="7633608"/>
          <a:ext cx="1882631" cy="1374321"/>
        </a:xfrm>
        <a:prstGeom prst="rect">
          <a:avLst/>
        </a:prstGeom>
      </xdr:spPr>
    </xdr:pic>
    <xdr:clientData/>
  </xdr:twoCellAnchor>
  <xdr:twoCellAnchor editAs="oneCell">
    <xdr:from>
      <xdr:col>8</xdr:col>
      <xdr:colOff>1860175</xdr:colOff>
      <xdr:row>7</xdr:row>
      <xdr:rowOff>181696</xdr:rowOff>
    </xdr:from>
    <xdr:to>
      <xdr:col>10</xdr:col>
      <xdr:colOff>230841</xdr:colOff>
      <xdr:row>15</xdr:row>
      <xdr:rowOff>164407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2068" y="1569625"/>
          <a:ext cx="2099022" cy="2105425"/>
        </a:xfrm>
        <a:prstGeom prst="rect">
          <a:avLst/>
        </a:prstGeom>
      </xdr:spPr>
    </xdr:pic>
    <xdr:clientData/>
  </xdr:twoCellAnchor>
  <xdr:twoCellAnchor editAs="oneCell">
    <xdr:from>
      <xdr:col>3</xdr:col>
      <xdr:colOff>56030</xdr:colOff>
      <xdr:row>34</xdr:row>
      <xdr:rowOff>201706</xdr:rowOff>
    </xdr:from>
    <xdr:to>
      <xdr:col>4</xdr:col>
      <xdr:colOff>1788459</xdr:colOff>
      <xdr:row>43</xdr:row>
      <xdr:rowOff>143596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412" y="6645088"/>
          <a:ext cx="2113429" cy="2113429"/>
        </a:xfrm>
        <a:prstGeom prst="rect">
          <a:avLst/>
        </a:prstGeom>
      </xdr:spPr>
    </xdr:pic>
    <xdr:clientData/>
  </xdr:twoCellAnchor>
  <xdr:twoCellAnchor editAs="oneCell">
    <xdr:from>
      <xdr:col>6</xdr:col>
      <xdr:colOff>1299882</xdr:colOff>
      <xdr:row>25</xdr:row>
      <xdr:rowOff>78147</xdr:rowOff>
    </xdr:from>
    <xdr:to>
      <xdr:col>8</xdr:col>
      <xdr:colOff>455704</xdr:colOff>
      <xdr:row>35</xdr:row>
      <xdr:rowOff>10911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7295029" y="4952706"/>
          <a:ext cx="2898588" cy="2173941"/>
        </a:xfrm>
        <a:prstGeom prst="rect">
          <a:avLst/>
        </a:prstGeom>
      </xdr:spPr>
    </xdr:pic>
    <xdr:clientData/>
  </xdr:twoCellAnchor>
  <xdr:twoCellAnchor editAs="oneCell">
    <xdr:from>
      <xdr:col>4</xdr:col>
      <xdr:colOff>585107</xdr:colOff>
      <xdr:row>12</xdr:row>
      <xdr:rowOff>68037</xdr:rowOff>
    </xdr:from>
    <xdr:to>
      <xdr:col>4</xdr:col>
      <xdr:colOff>1292678</xdr:colOff>
      <xdr:row>15</xdr:row>
      <xdr:rowOff>27215</xdr:rowOff>
    </xdr:to>
    <xdr:pic>
      <xdr:nvPicPr>
        <xdr:cNvPr id="5" name="Grafik 4" descr="Taksi">
          <a:extLst>
            <a:ext uri="{FF2B5EF4-FFF2-40B4-BE49-F238E27FC236}">
              <a16:creationId xmlns:a16="http://schemas.microsoft.com/office/drawing/2014/main" id="{3FDD0944-3C8E-48DA-9353-C1D900DB1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830286" y="2830287"/>
          <a:ext cx="707571" cy="707571"/>
        </a:xfrm>
        <a:prstGeom prst="rect">
          <a:avLst/>
        </a:prstGeom>
      </xdr:spPr>
    </xdr:pic>
    <xdr:clientData/>
  </xdr:twoCellAnchor>
  <xdr:twoCellAnchor editAs="oneCell">
    <xdr:from>
      <xdr:col>8</xdr:col>
      <xdr:colOff>530679</xdr:colOff>
      <xdr:row>12</xdr:row>
      <xdr:rowOff>40823</xdr:rowOff>
    </xdr:from>
    <xdr:to>
      <xdr:col>8</xdr:col>
      <xdr:colOff>1374321</xdr:colOff>
      <xdr:row>15</xdr:row>
      <xdr:rowOff>136072</xdr:rowOff>
    </xdr:to>
    <xdr:pic>
      <xdr:nvPicPr>
        <xdr:cNvPr id="10" name="Grafik 9" descr="Otobüs">
          <a:extLst>
            <a:ext uri="{FF2B5EF4-FFF2-40B4-BE49-F238E27FC236}">
              <a16:creationId xmlns:a16="http://schemas.microsoft.com/office/drawing/2014/main" id="{6C5E68BE-5FB7-40B9-8E9C-1EA5B197D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0232572" y="2803073"/>
          <a:ext cx="843642" cy="843642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571501</xdr:colOff>
      <xdr:row>39</xdr:row>
      <xdr:rowOff>190499</xdr:rowOff>
    </xdr:from>
    <xdr:to>
      <xdr:col>9</xdr:col>
      <xdr:colOff>1279072</xdr:colOff>
      <xdr:row>42</xdr:row>
      <xdr:rowOff>176892</xdr:rowOff>
    </xdr:to>
    <xdr:pic>
      <xdr:nvPicPr>
        <xdr:cNvPr id="32" name="Grafik 31" descr="Taksi">
          <a:extLst>
            <a:ext uri="{FF2B5EF4-FFF2-40B4-BE49-F238E27FC236}">
              <a16:creationId xmlns:a16="http://schemas.microsoft.com/office/drawing/2014/main" id="{B59A0C6E-8611-4EE1-A615-251B1765E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2137572" y="9416142"/>
          <a:ext cx="707571" cy="707571"/>
        </a:xfrm>
        <a:prstGeom prst="rect">
          <a:avLst/>
        </a:prstGeom>
      </xdr:spPr>
    </xdr:pic>
    <xdr:clientData/>
  </xdr:twoCellAnchor>
  <xdr:twoCellAnchor editAs="oneCell">
    <xdr:from>
      <xdr:col>5</xdr:col>
      <xdr:colOff>547009</xdr:colOff>
      <xdr:row>39</xdr:row>
      <xdr:rowOff>138793</xdr:rowOff>
    </xdr:from>
    <xdr:to>
      <xdr:col>5</xdr:col>
      <xdr:colOff>1390651</xdr:colOff>
      <xdr:row>43</xdr:row>
      <xdr:rowOff>57149</xdr:rowOff>
    </xdr:to>
    <xdr:pic>
      <xdr:nvPicPr>
        <xdr:cNvPr id="36" name="Grafik 35" descr="Otobüs">
          <a:extLst>
            <a:ext uri="{FF2B5EF4-FFF2-40B4-BE49-F238E27FC236}">
              <a16:creationId xmlns:a16="http://schemas.microsoft.com/office/drawing/2014/main" id="{4A6FE61A-B1E0-445A-855D-19AC2437E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4656366" y="9364436"/>
          <a:ext cx="843642" cy="843642"/>
        </a:xfrm>
        <a:prstGeom prst="rect">
          <a:avLst/>
        </a:prstGeom>
      </xdr:spPr>
    </xdr:pic>
    <xdr:clientData/>
  </xdr:twoCellAnchor>
  <xdr:twoCellAnchor>
    <xdr:from>
      <xdr:col>14</xdr:col>
      <xdr:colOff>595745</xdr:colOff>
      <xdr:row>5</xdr:row>
      <xdr:rowOff>41565</xdr:rowOff>
    </xdr:from>
    <xdr:to>
      <xdr:col>19</xdr:col>
      <xdr:colOff>152400</xdr:colOff>
      <xdr:row>11</xdr:row>
      <xdr:rowOff>110837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E081245F-D173-48C1-AFEF-98D0EE1F6C83}"/>
            </a:ext>
          </a:extLst>
        </xdr:cNvPr>
        <xdr:cNvSpPr/>
      </xdr:nvSpPr>
      <xdr:spPr>
        <a:xfrm>
          <a:off x="18966872" y="1246910"/>
          <a:ext cx="2881746" cy="1620982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000">
              <a:solidFill>
                <a:sysClr val="windowText" lastClr="000000"/>
              </a:solidFill>
            </a:rPr>
            <a:t>Sadece Beyaz alanları doldurunuz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1072020</xdr:colOff>
      <xdr:row>3</xdr:row>
      <xdr:rowOff>5012</xdr:rowOff>
    </xdr:from>
    <xdr:to>
      <xdr:col>5</xdr:col>
      <xdr:colOff>904475</xdr:colOff>
      <xdr:row>5</xdr:row>
      <xdr:rowOff>200448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772296">
          <a:off x="4509303" y="684186"/>
          <a:ext cx="929428" cy="593236"/>
        </a:xfrm>
        <a:prstGeom prst="rect">
          <a:avLst/>
        </a:prstGeom>
      </xdr:spPr>
    </xdr:pic>
    <xdr:clientData/>
  </xdr:twoCellAnchor>
  <xdr:twoCellAnchor>
    <xdr:from>
      <xdr:col>2</xdr:col>
      <xdr:colOff>114026</xdr:colOff>
      <xdr:row>5</xdr:row>
      <xdr:rowOff>106729</xdr:rowOff>
    </xdr:from>
    <xdr:to>
      <xdr:col>5</xdr:col>
      <xdr:colOff>14634</xdr:colOff>
      <xdr:row>5</xdr:row>
      <xdr:rowOff>119429</xdr:rowOff>
    </xdr:to>
    <xdr:cxnSp macro="">
      <xdr:nvCxnSpPr>
        <xdr:cNvPr id="39" name="Curved Connector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CxnSpPr>
          <a:stCxn id="56" idx="2"/>
          <a:endCxn id="59" idx="2"/>
        </xdr:cNvCxnSpPr>
      </xdr:nvCxnSpPr>
      <xdr:spPr>
        <a:xfrm rot="16200000" flipH="1">
          <a:off x="2869926" y="-412867"/>
          <a:ext cx="12700" cy="3337891"/>
        </a:xfrm>
        <a:prstGeom prst="curvedConnector3">
          <a:avLst>
            <a:gd name="adj1" fmla="val -7004362"/>
          </a:avLst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</xdr:colOff>
      <xdr:row>4</xdr:row>
      <xdr:rowOff>132520</xdr:rowOff>
    </xdr:from>
    <xdr:to>
      <xdr:col>2</xdr:col>
      <xdr:colOff>215350</xdr:colOff>
      <xdr:row>5</xdr:row>
      <xdr:rowOff>146092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3307" y="1043607"/>
          <a:ext cx="215347" cy="212472"/>
        </a:xfrm>
        <a:prstGeom prst="rect">
          <a:avLst/>
        </a:prstGeom>
      </xdr:spPr>
    </xdr:pic>
    <xdr:clientData/>
  </xdr:twoCellAnchor>
  <xdr:twoCellAnchor editAs="oneCell">
    <xdr:from>
      <xdr:col>4</xdr:col>
      <xdr:colOff>993915</xdr:colOff>
      <xdr:row>4</xdr:row>
      <xdr:rowOff>132520</xdr:rowOff>
    </xdr:from>
    <xdr:to>
      <xdr:col>5</xdr:col>
      <xdr:colOff>112289</xdr:colOff>
      <xdr:row>5</xdr:row>
      <xdr:rowOff>146092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1198" y="1043607"/>
          <a:ext cx="215347" cy="212472"/>
        </a:xfrm>
        <a:prstGeom prst="rect">
          <a:avLst/>
        </a:prstGeom>
      </xdr:spPr>
    </xdr:pic>
    <xdr:clientData/>
  </xdr:twoCellAnchor>
  <xdr:twoCellAnchor editAs="oneCell">
    <xdr:from>
      <xdr:col>1</xdr:col>
      <xdr:colOff>238790</xdr:colOff>
      <xdr:row>3</xdr:row>
      <xdr:rowOff>5012</xdr:rowOff>
    </xdr:from>
    <xdr:to>
      <xdr:col>2</xdr:col>
      <xdr:colOff>66039</xdr:colOff>
      <xdr:row>5</xdr:row>
      <xdr:rowOff>200448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27704" flipH="1">
          <a:off x="238790" y="684186"/>
          <a:ext cx="929428" cy="593236"/>
        </a:xfrm>
        <a:prstGeom prst="rect">
          <a:avLst/>
        </a:prstGeom>
      </xdr:spPr>
    </xdr:pic>
    <xdr:clientData/>
  </xdr:twoCellAnchor>
  <xdr:twoCellAnchor>
    <xdr:from>
      <xdr:col>1</xdr:col>
      <xdr:colOff>257175</xdr:colOff>
      <xdr:row>0</xdr:row>
      <xdr:rowOff>47626</xdr:rowOff>
    </xdr:from>
    <xdr:to>
      <xdr:col>5</xdr:col>
      <xdr:colOff>890868</xdr:colOff>
      <xdr:row>0</xdr:row>
      <xdr:rowOff>371476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61975" y="47626"/>
          <a:ext cx="5177118" cy="323850"/>
        </a:xfrm>
        <a:prstGeom prst="roundRect">
          <a:avLst/>
        </a:prstGeom>
        <a:solidFill>
          <a:schemeClr val="bg1"/>
        </a:solidFill>
        <a:ln>
          <a:solidFill>
            <a:schemeClr val="accent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 b="1" i="0">
              <a:solidFill>
                <a:schemeClr val="accent2"/>
              </a:solidFill>
            </a:rPr>
            <a:t>TATİL BÜTÇE PLANI</a:t>
          </a:r>
          <a:r>
            <a:rPr lang="tr-TR" sz="1400" b="1" i="0" baseline="0">
              <a:solidFill>
                <a:schemeClr val="accent2"/>
              </a:solidFill>
            </a:rPr>
            <a:t> - ÖZET</a:t>
          </a:r>
          <a:endParaRPr lang="tr-TR" sz="1400" b="1" i="0">
            <a:solidFill>
              <a:schemeClr val="accent2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&#350;ablonlar%2040+/Program%20&amp;%20Taslaklar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SalihKhoja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C1:O49"/>
  <sheetViews>
    <sheetView showGridLines="0" zoomScale="55" zoomScaleNormal="55" workbookViewId="0">
      <selection activeCell="H49" sqref="H49"/>
    </sheetView>
  </sheetViews>
  <sheetFormatPr defaultRowHeight="13.8" x14ac:dyDescent="0.25"/>
  <cols>
    <col min="1" max="1" width="8.796875" style="29"/>
    <col min="2" max="2" width="6.796875" style="29" customWidth="1"/>
    <col min="3" max="3" width="24.5" style="29" customWidth="1"/>
    <col min="4" max="4" width="5" style="29" customWidth="1"/>
    <col min="5" max="11" width="24.5" style="29" customWidth="1"/>
    <col min="12" max="13" width="8.796875" style="29"/>
    <col min="14" max="14" width="6.796875" style="29" customWidth="1"/>
    <col min="15" max="16384" width="8.796875" style="29"/>
  </cols>
  <sheetData>
    <row r="1" spans="3:15" ht="20.399999999999999" customHeight="1" x14ac:dyDescent="0.25"/>
    <row r="2" spans="3:15" ht="18" customHeight="1" x14ac:dyDescent="0.25"/>
    <row r="3" spans="3:15" ht="18" customHeight="1" x14ac:dyDescent="0.25"/>
    <row r="4" spans="3:15" ht="18" customHeight="1" x14ac:dyDescent="0.25"/>
    <row r="5" spans="3:15" ht="18" customHeight="1" x14ac:dyDescent="0.25"/>
    <row r="6" spans="3:15" ht="18" customHeight="1" x14ac:dyDescent="0.25">
      <c r="G6" s="32" t="s">
        <v>28</v>
      </c>
      <c r="H6" s="38">
        <v>7.5</v>
      </c>
    </row>
    <row r="7" spans="3:15" ht="18" customHeight="1" x14ac:dyDescent="0.25"/>
    <row r="8" spans="3:15" ht="18" customHeight="1" x14ac:dyDescent="0.25"/>
    <row r="9" spans="3:15" ht="16.5" customHeight="1" x14ac:dyDescent="0.25">
      <c r="C9" s="32" t="s">
        <v>6</v>
      </c>
      <c r="D9" s="32"/>
      <c r="E9" s="40" t="s">
        <v>20</v>
      </c>
      <c r="F9" s="33"/>
      <c r="G9" s="40" t="s">
        <v>21</v>
      </c>
      <c r="H9" s="33"/>
      <c r="I9" s="40" t="s">
        <v>22</v>
      </c>
    </row>
    <row r="10" spans="3:15" ht="24.9" customHeight="1" x14ac:dyDescent="0.25">
      <c r="C10" s="34">
        <v>250</v>
      </c>
      <c r="D10" s="31"/>
      <c r="E10" s="40"/>
      <c r="F10" s="39" t="s">
        <v>29</v>
      </c>
      <c r="G10" s="40"/>
      <c r="H10" s="39" t="s">
        <v>30</v>
      </c>
      <c r="I10" s="40"/>
      <c r="K10" s="40" t="s">
        <v>1</v>
      </c>
    </row>
    <row r="11" spans="3:15" ht="24.9" customHeight="1" x14ac:dyDescent="0.25">
      <c r="E11" s="34">
        <v>50</v>
      </c>
      <c r="G11" s="34">
        <v>2500</v>
      </c>
      <c r="I11" s="34">
        <v>350</v>
      </c>
      <c r="K11" s="40"/>
      <c r="L11" s="41"/>
      <c r="O11" s="30"/>
    </row>
    <row r="12" spans="3:15" ht="24.9" customHeight="1" x14ac:dyDescent="0.25">
      <c r="K12" s="34">
        <v>500</v>
      </c>
      <c r="L12" s="41"/>
    </row>
    <row r="13" spans="3:15" ht="16.5" customHeight="1" x14ac:dyDescent="0.25">
      <c r="K13" s="30" t="s">
        <v>2</v>
      </c>
      <c r="L13" s="41"/>
    </row>
    <row r="14" spans="3:15" ht="24.9" customHeight="1" x14ac:dyDescent="0.25">
      <c r="F14" s="35">
        <v>44114.625</v>
      </c>
      <c r="H14" s="35">
        <v>44115.416666666664</v>
      </c>
      <c r="K14" s="36">
        <v>7</v>
      </c>
    </row>
    <row r="15" spans="3:15" ht="18" customHeight="1" x14ac:dyDescent="0.25"/>
    <row r="16" spans="3:15" ht="18" customHeight="1" x14ac:dyDescent="0.25"/>
    <row r="17" spans="6:10" ht="18" customHeight="1" x14ac:dyDescent="0.25"/>
    <row r="18" spans="6:10" ht="18" customHeight="1" x14ac:dyDescent="0.25"/>
    <row r="19" spans="6:10" ht="18" customHeight="1" x14ac:dyDescent="0.25"/>
    <row r="20" spans="6:10" ht="18" customHeight="1" thickBot="1" x14ac:dyDescent="0.3"/>
    <row r="21" spans="6:10" ht="18" customHeight="1" thickBot="1" x14ac:dyDescent="0.3">
      <c r="G21" s="13" t="s">
        <v>0</v>
      </c>
    </row>
    <row r="22" spans="6:10" ht="18" customHeight="1" x14ac:dyDescent="0.25"/>
    <row r="23" spans="6:10" ht="18" customHeight="1" x14ac:dyDescent="0.25"/>
    <row r="24" spans="6:10" ht="18" customHeight="1" x14ac:dyDescent="0.25">
      <c r="F24" s="30" t="s">
        <v>5</v>
      </c>
      <c r="H24" s="30" t="s">
        <v>4</v>
      </c>
      <c r="J24" s="30" t="s">
        <v>3</v>
      </c>
    </row>
    <row r="25" spans="6:10" ht="24.9" customHeight="1" x14ac:dyDescent="0.25">
      <c r="F25" s="34">
        <v>250</v>
      </c>
      <c r="H25" s="34">
        <v>750</v>
      </c>
      <c r="J25" s="34">
        <v>2500</v>
      </c>
    </row>
    <row r="26" spans="6:10" ht="18" customHeight="1" x14ac:dyDescent="0.25"/>
    <row r="27" spans="6:10" ht="18" customHeight="1" x14ac:dyDescent="0.25"/>
    <row r="28" spans="6:10" ht="18" customHeight="1" x14ac:dyDescent="0.25"/>
    <row r="29" spans="6:10" ht="18" customHeight="1" x14ac:dyDescent="0.25"/>
    <row r="30" spans="6:10" ht="18" customHeight="1" x14ac:dyDescent="0.25"/>
    <row r="31" spans="6:10" ht="18" customHeight="1" x14ac:dyDescent="0.25"/>
    <row r="32" spans="6:10" ht="18" customHeight="1" x14ac:dyDescent="0.25"/>
    <row r="33" spans="6:10" ht="18" customHeight="1" x14ac:dyDescent="0.25"/>
    <row r="34" spans="6:10" ht="18" customHeight="1" x14ac:dyDescent="0.25"/>
    <row r="35" spans="6:10" ht="18" customHeight="1" x14ac:dyDescent="0.25"/>
    <row r="36" spans="6:10" ht="18" customHeight="1" x14ac:dyDescent="0.25"/>
    <row r="37" spans="6:10" ht="18" customHeight="1" x14ac:dyDescent="0.25">
      <c r="F37" s="40" t="s">
        <v>23</v>
      </c>
      <c r="H37" s="40" t="s">
        <v>24</v>
      </c>
      <c r="J37" s="40" t="s">
        <v>25</v>
      </c>
    </row>
    <row r="38" spans="6:10" ht="18" customHeight="1" x14ac:dyDescent="0.25">
      <c r="F38" s="40"/>
      <c r="G38" s="39" t="s">
        <v>30</v>
      </c>
      <c r="H38" s="40"/>
      <c r="I38" s="39" t="s">
        <v>32</v>
      </c>
      <c r="J38" s="40"/>
    </row>
    <row r="39" spans="6:10" ht="24.9" customHeight="1" x14ac:dyDescent="0.25">
      <c r="F39" s="34">
        <v>150</v>
      </c>
      <c r="H39" s="34">
        <v>2750</v>
      </c>
      <c r="J39" s="34">
        <v>50</v>
      </c>
    </row>
    <row r="42" spans="6:10" ht="24.9" customHeight="1" x14ac:dyDescent="0.25">
      <c r="G42" s="35">
        <v>44121.375</v>
      </c>
      <c r="I42" s="35">
        <v>44122.541666666664</v>
      </c>
    </row>
    <row r="48" spans="6:10" ht="5.25" customHeight="1" x14ac:dyDescent="0.25"/>
    <row r="49" spans="8:8" ht="15" x14ac:dyDescent="0.25">
      <c r="H49" s="37" t="s">
        <v>31</v>
      </c>
    </row>
  </sheetData>
  <sheetProtection sheet="1" objects="1" scenarios="1" selectLockedCells="1"/>
  <mergeCells count="8">
    <mergeCell ref="E9:E10"/>
    <mergeCell ref="F37:F38"/>
    <mergeCell ref="J37:J38"/>
    <mergeCell ref="H37:H38"/>
    <mergeCell ref="L11:L13"/>
    <mergeCell ref="K10:K11"/>
    <mergeCell ref="I9:I10"/>
    <mergeCell ref="G9:G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/>
    <pageSetUpPr fitToPage="1"/>
  </sheetPr>
  <dimension ref="A1:H43"/>
  <sheetViews>
    <sheetView showGridLines="0" showRowColHeaders="0" zoomScale="130" zoomScaleNormal="130" zoomScaleSheetLayoutView="100" workbookViewId="0">
      <selection activeCell="B33" sqref="B33:G33"/>
    </sheetView>
  </sheetViews>
  <sheetFormatPr defaultRowHeight="13.8" x14ac:dyDescent="0.25"/>
  <cols>
    <col min="1" max="1" width="4" bestFit="1" customWidth="1"/>
    <col min="2" max="2" width="14.3984375" customWidth="1"/>
    <col min="3" max="3" width="17.69921875" customWidth="1"/>
    <col min="4" max="5" width="14.3984375" customWidth="1"/>
    <col min="6" max="6" width="17.69921875" customWidth="1"/>
    <col min="7" max="7" width="4.19921875" bestFit="1" customWidth="1"/>
    <col min="8" max="8" width="22" customWidth="1"/>
    <col min="9" max="9" width="15.19921875" customWidth="1"/>
    <col min="10" max="10" width="14" bestFit="1" customWidth="1"/>
    <col min="11" max="11" width="6.5" customWidth="1"/>
    <col min="12" max="12" width="21.59765625" bestFit="1" customWidth="1"/>
    <col min="13" max="14" width="14.19921875" customWidth="1"/>
    <col min="15" max="15" width="9.19921875" customWidth="1"/>
    <col min="16" max="16" width="18.69921875" customWidth="1"/>
    <col min="17" max="17" width="14" bestFit="1" customWidth="1"/>
  </cols>
  <sheetData>
    <row r="1" spans="1:8" ht="31.5" customHeight="1" x14ac:dyDescent="0.25"/>
    <row r="3" spans="1:8" ht="19.5" customHeight="1" x14ac:dyDescent="0.25">
      <c r="H3" s="1"/>
    </row>
    <row r="4" spans="1:8" x14ac:dyDescent="0.25">
      <c r="H4" s="1"/>
    </row>
    <row r="6" spans="1:8" x14ac:dyDescent="0.25">
      <c r="H6" s="3"/>
    </row>
    <row r="7" spans="1:8" ht="17.399999999999999" x14ac:dyDescent="0.25">
      <c r="B7" s="42" t="s">
        <v>7</v>
      </c>
      <c r="C7" s="42"/>
      <c r="E7" s="43" t="s">
        <v>8</v>
      </c>
      <c r="F7" s="43"/>
      <c r="H7" s="3"/>
    </row>
    <row r="8" spans="1:8" ht="15" x14ac:dyDescent="0.25">
      <c r="B8" s="14" t="s">
        <v>9</v>
      </c>
      <c r="C8" s="27" t="str">
        <f>Plan!F10</f>
        <v>ISTANBUL HAVALİMANI</v>
      </c>
      <c r="D8" s="8"/>
      <c r="E8" s="16" t="s">
        <v>9</v>
      </c>
      <c r="F8" s="25" t="str">
        <f>Plan!G38</f>
        <v>NEW YORK</v>
      </c>
    </row>
    <row r="9" spans="1:8" ht="15" x14ac:dyDescent="0.25">
      <c r="B9" s="14" t="s">
        <v>10</v>
      </c>
      <c r="C9" s="27" t="str">
        <f>Plan!H10</f>
        <v>NEW YORK</v>
      </c>
      <c r="D9" s="9"/>
      <c r="E9" s="16" t="s">
        <v>10</v>
      </c>
      <c r="F9" s="25" t="str">
        <f>Plan!I38</f>
        <v>İSTANBUL HAVALİMANI</v>
      </c>
    </row>
    <row r="10" spans="1:8" ht="15" x14ac:dyDescent="0.25">
      <c r="B10" s="14" t="s">
        <v>11</v>
      </c>
      <c r="C10" s="28">
        <f>Plan!F14</f>
        <v>44114.625</v>
      </c>
      <c r="D10" s="8"/>
      <c r="E10" s="16" t="s">
        <v>11</v>
      </c>
      <c r="F10" s="26">
        <f>Plan!G42</f>
        <v>44121.375</v>
      </c>
    </row>
    <row r="11" spans="1:8" ht="15" x14ac:dyDescent="0.25">
      <c r="B11" s="14" t="s">
        <v>12</v>
      </c>
      <c r="C11" s="28">
        <f>Plan!H14</f>
        <v>44115.416666666664</v>
      </c>
      <c r="D11" s="8"/>
      <c r="E11" s="16" t="s">
        <v>12</v>
      </c>
      <c r="F11" s="26">
        <f>Plan!I42</f>
        <v>44122.541666666664</v>
      </c>
    </row>
    <row r="12" spans="1:8" ht="15" x14ac:dyDescent="0.25">
      <c r="B12" s="15" t="s">
        <v>13</v>
      </c>
      <c r="C12" s="27" t="str">
        <f>Plan!G21</f>
        <v>TURKISH AIRLINES</v>
      </c>
      <c r="D12" s="8"/>
      <c r="E12" s="17" t="s">
        <v>13</v>
      </c>
      <c r="F12" s="25" t="str">
        <f>Plan!H49</f>
        <v>AMERICAN AIRLINES</v>
      </c>
    </row>
    <row r="15" spans="1:8" ht="28.2" thickBot="1" x14ac:dyDescent="0.3">
      <c r="A15" s="11"/>
      <c r="B15" s="44" t="s">
        <v>14</v>
      </c>
      <c r="C15" s="44"/>
      <c r="D15" s="44"/>
      <c r="E15" s="4" t="s">
        <v>16</v>
      </c>
      <c r="F15" s="4" t="s">
        <v>15</v>
      </c>
      <c r="G15" s="11"/>
    </row>
    <row r="16" spans="1:8" s="6" customFormat="1" ht="24" customHeight="1" thickBot="1" x14ac:dyDescent="0.3">
      <c r="A16" s="11">
        <v>1</v>
      </c>
      <c r="B16" s="7" t="s">
        <v>18</v>
      </c>
      <c r="C16" s="7"/>
      <c r="D16" s="7"/>
      <c r="E16" s="18">
        <f>SUM(E17:E23)</f>
        <v>6100</v>
      </c>
      <c r="F16" s="22">
        <f t="shared" ref="F16:F30" si="0">E16*(1/CurRate)</f>
        <v>813.33333333333337</v>
      </c>
      <c r="G16" s="12"/>
    </row>
    <row r="17" spans="1:7" ht="20.100000000000001" customHeight="1" x14ac:dyDescent="0.25">
      <c r="A17" s="11">
        <v>2</v>
      </c>
      <c r="B17" s="2" t="str">
        <f>Plan!C9</f>
        <v>Vize&amp;Pasaport</v>
      </c>
      <c r="C17" s="2"/>
      <c r="D17" s="2"/>
      <c r="E17" s="19">
        <f>Plan!C10</f>
        <v>250</v>
      </c>
      <c r="F17" s="23">
        <f t="shared" si="0"/>
        <v>33.333333333333336</v>
      </c>
      <c r="G17" s="11"/>
    </row>
    <row r="18" spans="1:7" ht="20.100000000000001" customHeight="1" x14ac:dyDescent="0.25">
      <c r="A18" s="11">
        <v>3</v>
      </c>
      <c r="B18" s="2" t="str">
        <f>Plan!E9</f>
        <v>Evden Limana Ulaşım</v>
      </c>
      <c r="C18" s="2"/>
      <c r="D18" s="2"/>
      <c r="E18" s="19">
        <f>Plan!E11</f>
        <v>50</v>
      </c>
      <c r="F18" s="23">
        <f t="shared" si="0"/>
        <v>6.666666666666667</v>
      </c>
      <c r="G18" s="11"/>
    </row>
    <row r="19" spans="1:7" ht="20.100000000000001" customHeight="1" x14ac:dyDescent="0.25">
      <c r="A19" s="11">
        <v>4</v>
      </c>
      <c r="B19" s="2" t="str">
        <f>Plan!G9</f>
        <v>Limandan Limana Ulaşım (Gidiş)</v>
      </c>
      <c r="C19" s="2"/>
      <c r="D19" s="2"/>
      <c r="E19" s="19">
        <f>Plan!G11</f>
        <v>2500</v>
      </c>
      <c r="F19" s="23">
        <f t="shared" si="0"/>
        <v>333.33333333333331</v>
      </c>
      <c r="G19" s="11"/>
    </row>
    <row r="20" spans="1:7" ht="20.100000000000001" customHeight="1" x14ac:dyDescent="0.25">
      <c r="A20" s="11">
        <v>5</v>
      </c>
      <c r="B20" s="2" t="str">
        <f>Plan!I9</f>
        <v>Limandan Konaklamaya Ulaşım</v>
      </c>
      <c r="C20" s="2"/>
      <c r="D20" s="2"/>
      <c r="E20" s="19">
        <f>Plan!I11</f>
        <v>350</v>
      </c>
      <c r="F20" s="23">
        <f t="shared" si="0"/>
        <v>46.666666666666664</v>
      </c>
      <c r="G20" s="11"/>
    </row>
    <row r="21" spans="1:7" ht="20.100000000000001" customHeight="1" x14ac:dyDescent="0.25">
      <c r="A21" s="11">
        <v>6</v>
      </c>
      <c r="B21" s="2" t="str">
        <f>Plan!F37</f>
        <v>Konaklamadan Limana Ulaşım</v>
      </c>
      <c r="C21" s="2"/>
      <c r="D21" s="2"/>
      <c r="E21" s="19">
        <f>Plan!F39</f>
        <v>150</v>
      </c>
      <c r="F21" s="23">
        <f t="shared" si="0"/>
        <v>20</v>
      </c>
      <c r="G21" s="11"/>
    </row>
    <row r="22" spans="1:7" ht="20.100000000000001" customHeight="1" x14ac:dyDescent="0.25">
      <c r="A22" s="11">
        <v>7</v>
      </c>
      <c r="B22" s="2" t="str">
        <f>Plan!H37</f>
        <v>Limandan Limana Ulaşım (Dönüş)</v>
      </c>
      <c r="C22" s="2"/>
      <c r="D22" s="2"/>
      <c r="E22" s="19">
        <f>Plan!H39</f>
        <v>2750</v>
      </c>
      <c r="F22" s="23">
        <f t="shared" si="0"/>
        <v>366.66666666666669</v>
      </c>
      <c r="G22" s="11"/>
    </row>
    <row r="23" spans="1:7" ht="20.100000000000001" customHeight="1" thickBot="1" x14ac:dyDescent="0.3">
      <c r="A23" s="11">
        <v>8</v>
      </c>
      <c r="B23" s="2" t="str">
        <f>Plan!J37</f>
        <v>Limandan Eve Ulaşım</v>
      </c>
      <c r="C23" s="2"/>
      <c r="D23" s="2"/>
      <c r="E23" s="19">
        <f>Plan!J39</f>
        <v>50</v>
      </c>
      <c r="F23" s="23">
        <f t="shared" si="0"/>
        <v>6.666666666666667</v>
      </c>
      <c r="G23" s="11"/>
    </row>
    <row r="24" spans="1:7" s="6" customFormat="1" ht="24" customHeight="1" thickBot="1" x14ac:dyDescent="0.3">
      <c r="A24" s="11">
        <v>9</v>
      </c>
      <c r="B24" s="7" t="s">
        <v>17</v>
      </c>
      <c r="C24" s="7"/>
      <c r="D24" s="7"/>
      <c r="E24" s="18">
        <f>E25</f>
        <v>3500</v>
      </c>
      <c r="F24" s="22">
        <f t="shared" si="0"/>
        <v>466.66666666666669</v>
      </c>
      <c r="G24" s="12"/>
    </row>
    <row r="25" spans="1:7" ht="20.100000000000001" customHeight="1" thickBot="1" x14ac:dyDescent="0.3">
      <c r="A25" s="11">
        <v>10</v>
      </c>
      <c r="B25" s="2" t="str">
        <f>"Konaklama - "&amp;Plan!K14&amp;" Gece"</f>
        <v>Konaklama - 7 Gece</v>
      </c>
      <c r="C25" s="2"/>
      <c r="D25" s="2"/>
      <c r="E25" s="19">
        <f>Plan!K12*Plan!K14</f>
        <v>3500</v>
      </c>
      <c r="F25" s="23">
        <f t="shared" si="0"/>
        <v>466.66666666666669</v>
      </c>
      <c r="G25" s="11"/>
    </row>
    <row r="26" spans="1:7" s="6" customFormat="1" ht="24" customHeight="1" thickBot="1" x14ac:dyDescent="0.3">
      <c r="A26" s="11">
        <v>11</v>
      </c>
      <c r="B26" s="7" t="s">
        <v>19</v>
      </c>
      <c r="C26" s="7"/>
      <c r="D26" s="7"/>
      <c r="E26" s="18">
        <f>SUM(E27:E29)</f>
        <v>3500</v>
      </c>
      <c r="F26" s="22">
        <f t="shared" si="0"/>
        <v>466.66666666666669</v>
      </c>
      <c r="G26" s="12"/>
    </row>
    <row r="27" spans="1:7" ht="20.100000000000001" customHeight="1" x14ac:dyDescent="0.25">
      <c r="A27" s="11">
        <v>12</v>
      </c>
      <c r="B27" s="2" t="str">
        <f>Plan!J24</f>
        <v>Mutlaka Yapılması Gerekenler</v>
      </c>
      <c r="C27" s="2"/>
      <c r="D27" s="2"/>
      <c r="E27" s="19">
        <f>Plan!J25</f>
        <v>2500</v>
      </c>
      <c r="F27" s="23">
        <f t="shared" si="0"/>
        <v>333.33333333333331</v>
      </c>
      <c r="G27" s="11"/>
    </row>
    <row r="28" spans="1:7" ht="20.100000000000001" customHeight="1" x14ac:dyDescent="0.25">
      <c r="A28" s="11">
        <v>13</v>
      </c>
      <c r="B28" s="2" t="str">
        <f>Plan!H24</f>
        <v>Yiyecek &amp; İçecek</v>
      </c>
      <c r="C28" s="2"/>
      <c r="D28" s="2"/>
      <c r="E28" s="19">
        <f>Plan!H25</f>
        <v>750</v>
      </c>
      <c r="F28" s="23">
        <f t="shared" si="0"/>
        <v>100</v>
      </c>
      <c r="G28" s="11"/>
    </row>
    <row r="29" spans="1:7" ht="20.100000000000001" customHeight="1" thickBot="1" x14ac:dyDescent="0.3">
      <c r="A29" s="11">
        <v>14</v>
      </c>
      <c r="B29" s="2" t="str">
        <f>Plan!F24</f>
        <v>Hediyelik &amp; Ekstralar</v>
      </c>
      <c r="C29" s="2"/>
      <c r="D29" s="2"/>
      <c r="E29" s="20">
        <f>Plan!F25</f>
        <v>250</v>
      </c>
      <c r="F29" s="23">
        <f t="shared" si="0"/>
        <v>33.333333333333336</v>
      </c>
      <c r="G29" s="11"/>
    </row>
    <row r="30" spans="1:7" s="6" customFormat="1" ht="24" customHeight="1" thickBot="1" x14ac:dyDescent="0.3">
      <c r="A30" s="11">
        <v>15</v>
      </c>
      <c r="B30" s="5" t="s">
        <v>26</v>
      </c>
      <c r="C30" s="5"/>
      <c r="D30" s="5"/>
      <c r="E30" s="21">
        <f>SUM(E26,E24,E16)</f>
        <v>13100</v>
      </c>
      <c r="F30" s="24">
        <f t="shared" si="0"/>
        <v>1746.6666666666667</v>
      </c>
      <c r="G30" s="12"/>
    </row>
    <row r="31" spans="1:7" ht="30" customHeight="1" x14ac:dyDescent="0.25"/>
    <row r="32" spans="1:7" ht="27.75" customHeight="1" x14ac:dyDescent="0.25">
      <c r="A32" s="10"/>
      <c r="B32" s="46" t="s">
        <v>27</v>
      </c>
      <c r="C32" s="46"/>
      <c r="D32" s="46"/>
      <c r="E32" s="46"/>
      <c r="F32" s="46"/>
      <c r="G32" s="46"/>
    </row>
    <row r="33" spans="1:7" ht="37.5" customHeight="1" x14ac:dyDescent="0.25">
      <c r="A33" s="10">
        <v>1</v>
      </c>
      <c r="B33" s="45"/>
      <c r="C33" s="45"/>
      <c r="D33" s="45"/>
      <c r="E33" s="45"/>
      <c r="F33" s="45"/>
      <c r="G33" s="45"/>
    </row>
    <row r="34" spans="1:7" ht="37.5" customHeight="1" x14ac:dyDescent="0.25">
      <c r="A34" s="10">
        <v>2</v>
      </c>
      <c r="B34" s="45"/>
      <c r="C34" s="45"/>
      <c r="D34" s="45"/>
      <c r="E34" s="45"/>
      <c r="F34" s="45"/>
      <c r="G34" s="45"/>
    </row>
    <row r="35" spans="1:7" ht="37.5" customHeight="1" x14ac:dyDescent="0.25">
      <c r="A35" s="10">
        <v>3</v>
      </c>
      <c r="B35" s="45"/>
      <c r="C35" s="45"/>
      <c r="D35" s="45"/>
      <c r="E35" s="45"/>
      <c r="F35" s="45"/>
      <c r="G35" s="45"/>
    </row>
    <row r="36" spans="1:7" ht="37.5" customHeight="1" x14ac:dyDescent="0.25">
      <c r="A36" s="10">
        <v>4</v>
      </c>
      <c r="B36" s="45"/>
      <c r="C36" s="45"/>
      <c r="D36" s="45"/>
      <c r="E36" s="45"/>
      <c r="F36" s="45"/>
      <c r="G36" s="45"/>
    </row>
    <row r="37" spans="1:7" ht="37.5" customHeight="1" x14ac:dyDescent="0.25">
      <c r="A37" s="10">
        <v>5</v>
      </c>
      <c r="B37" s="45"/>
      <c r="C37" s="45"/>
      <c r="D37" s="45"/>
      <c r="E37" s="45"/>
      <c r="F37" s="45"/>
      <c r="G37" s="45"/>
    </row>
    <row r="38" spans="1:7" ht="37.5" customHeight="1" x14ac:dyDescent="0.25">
      <c r="A38" s="10">
        <v>6</v>
      </c>
      <c r="B38" s="45"/>
      <c r="C38" s="45"/>
      <c r="D38" s="45"/>
      <c r="E38" s="45"/>
      <c r="F38" s="45"/>
      <c r="G38" s="45"/>
    </row>
    <row r="39" spans="1:7" ht="37.5" customHeight="1" x14ac:dyDescent="0.25">
      <c r="A39" s="10">
        <v>7</v>
      </c>
      <c r="B39" s="45"/>
      <c r="C39" s="45"/>
      <c r="D39" s="45"/>
      <c r="E39" s="45"/>
      <c r="F39" s="45"/>
      <c r="G39" s="45"/>
    </row>
    <row r="40" spans="1:7" ht="37.5" customHeight="1" x14ac:dyDescent="0.25">
      <c r="A40" s="10">
        <v>8</v>
      </c>
      <c r="B40" s="45"/>
      <c r="C40" s="45"/>
      <c r="D40" s="45"/>
      <c r="E40" s="45"/>
      <c r="F40" s="45"/>
      <c r="G40" s="45"/>
    </row>
    <row r="41" spans="1:7" ht="37.5" customHeight="1" x14ac:dyDescent="0.25">
      <c r="A41" s="10">
        <v>9</v>
      </c>
      <c r="B41" s="45"/>
      <c r="C41" s="45"/>
      <c r="D41" s="45"/>
      <c r="E41" s="45"/>
      <c r="F41" s="45"/>
      <c r="G41" s="45"/>
    </row>
    <row r="42" spans="1:7" ht="37.5" customHeight="1" x14ac:dyDescent="0.25">
      <c r="A42" s="10">
        <v>10</v>
      </c>
      <c r="B42" s="45"/>
      <c r="C42" s="45"/>
      <c r="D42" s="45"/>
      <c r="E42" s="45"/>
      <c r="F42" s="45"/>
      <c r="G42" s="45"/>
    </row>
    <row r="43" spans="1:7" ht="12.75" customHeight="1" x14ac:dyDescent="0.25"/>
  </sheetData>
  <sheetProtection sheet="1" objects="1" scenarios="1"/>
  <mergeCells count="14">
    <mergeCell ref="B7:C7"/>
    <mergeCell ref="E7:F7"/>
    <mergeCell ref="B15:D15"/>
    <mergeCell ref="B42:G42"/>
    <mergeCell ref="B41:G41"/>
    <mergeCell ref="B40:G40"/>
    <mergeCell ref="B39:G39"/>
    <mergeCell ref="B38:G38"/>
    <mergeCell ref="B37:G37"/>
    <mergeCell ref="B36:G36"/>
    <mergeCell ref="B35:G35"/>
    <mergeCell ref="B34:G34"/>
    <mergeCell ref="B33:G33"/>
    <mergeCell ref="B32:G3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Plan</vt:lpstr>
      <vt:lpstr>Rapor</vt:lpstr>
      <vt:lpstr>CurRate</vt:lpstr>
      <vt:lpstr>Plan!Print_Area</vt:lpstr>
      <vt:lpstr>Rapor!Print_Area</vt:lpstr>
    </vt:vector>
  </TitlesOfParts>
  <Company>THY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2022-04-25T00:35:32Z</cp:lastPrinted>
  <dcterms:created xsi:type="dcterms:W3CDTF">2019-09-20T15:43:33Z</dcterms:created>
  <dcterms:modified xsi:type="dcterms:W3CDTF">2023-04-20T11:33:35Z</dcterms:modified>
</cp:coreProperties>
</file>