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夏舒阳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J27" i="1" s="1"/>
  <c r="I19" i="1"/>
  <c r="H28" i="1" s="1"/>
  <c r="J28" i="1" s="1"/>
  <c r="J19" i="1"/>
  <c r="H30" i="1" s="1"/>
  <c r="J30" i="1" s="1"/>
  <c r="H19" i="1"/>
  <c r="H23" i="1" s="1"/>
  <c r="J23" i="1" s="1"/>
  <c r="K17" i="1"/>
  <c r="K18" i="1"/>
  <c r="K16" i="1"/>
  <c r="K19" i="1" s="1"/>
  <c r="H25" i="1" l="1"/>
  <c r="J25" i="1" s="1"/>
  <c r="H24" i="1"/>
  <c r="J24" i="1" s="1"/>
  <c r="J32" i="1" s="1"/>
  <c r="H29" i="1"/>
  <c r="J29" i="1" s="1"/>
  <c r="H26" i="1"/>
  <c r="J26" i="1" s="1"/>
  <c r="H31" i="1"/>
  <c r="J31" i="1" s="1"/>
  <c r="D11" i="1"/>
  <c r="D12" i="1"/>
  <c r="D13" i="1"/>
  <c r="D14" i="1"/>
  <c r="D15" i="1"/>
  <c r="D10" i="1"/>
  <c r="D16" i="1" s="1"/>
  <c r="D3" i="1"/>
  <c r="D4" i="1"/>
  <c r="D5" i="1"/>
  <c r="D6" i="1"/>
  <c r="D2" i="1"/>
  <c r="D7" i="1" s="1"/>
</calcChain>
</file>

<file path=xl/sharedStrings.xml><?xml version="1.0" encoding="utf-8"?>
<sst xmlns="http://schemas.openxmlformats.org/spreadsheetml/2006/main" count="39" uniqueCount="28">
  <si>
    <t>x</t>
  </si>
  <si>
    <t>观察值</t>
  </si>
  <si>
    <t>期望值</t>
  </si>
  <si>
    <t>&lt;-SUM</t>
    <phoneticPr fontId="1" type="noConversion"/>
  </si>
  <si>
    <t>(B2-C2)^2/C2</t>
  </si>
  <si>
    <t>ν</t>
    <phoneticPr fontId="1" type="noConversion"/>
  </si>
  <si>
    <t>α</t>
    <phoneticPr fontId="1" type="noConversion"/>
  </si>
  <si>
    <t>O</t>
  </si>
  <si>
    <t>E</t>
  </si>
  <si>
    <t>A</t>
  </si>
  <si>
    <t>B</t>
  </si>
  <si>
    <t>C</t>
  </si>
  <si>
    <t>胜</t>
  </si>
  <si>
    <t>平</t>
  </si>
  <si>
    <t>负</t>
  </si>
  <si>
    <t>sum_c</t>
    <phoneticPr fontId="1" type="noConversion"/>
  </si>
  <si>
    <t>sum_r</t>
    <phoneticPr fontId="1" type="noConversion"/>
  </si>
  <si>
    <t>&lt;-总局数total</t>
    <phoneticPr fontId="1" type="noConversion"/>
  </si>
  <si>
    <t>E</t>
    <phoneticPr fontId="1" type="noConversion"/>
  </si>
  <si>
    <t>↓O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</si>
  <si>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</si>
  <si>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</si>
  <si>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</si>
  <si>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O</t>
    <phoneticPr fontId="1" type="noConversion"/>
  </si>
  <si>
    <t>(O-E)^2/E</t>
    <phoneticPr fontId="1" type="noConversion"/>
  </si>
  <si>
    <t>&lt;-sum</t>
    <phoneticPr fontId="1" type="noConversion"/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</si>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</sst>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5" borderId="1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Sheet1!$M$26:$M$32</c:f>
              <c:numCache>
                <c:formatCode>General</c:formatCode>
                <c:ptCount val="7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</c:numCache>
            </c:numRef>
          </c:xVal>
          <c:yVal>
            <c:numRef>
              <c:f>Sheet1!$N$26:$N$32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9.5</c:v>
                </c:pt>
                <c:pt idx="4">
                  <c:v>8</c:v>
                </c:pt>
                <c:pt idx="5">
                  <c:v>9</c:v>
                </c:pt>
                <c:pt idx="6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739968"/>
        <c:axId val="536270600"/>
      </c:scatterChart>
      <c:valAx>
        <c:axId val="537739968"/>
        <c:scaling>
          <c:orientation val="minMax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270600"/>
        <c:crosses val="autoZero"/>
        <c:crossBetween val="midCat"/>
      </c:valAx>
      <c:valAx>
        <c:axId val="53627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73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20</xdr:row>
      <xdr:rowOff>100012</xdr:rowOff>
    </xdr:from>
    <xdr:to>
      <xdr:col>20</xdr:col>
      <xdr:colOff>542925</xdr:colOff>
      <xdr:row>36</xdr:row>
      <xdr:rowOff>100012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topLeftCell="L16" workbookViewId="0">
      <selection activeCell="X29" sqref="X29"/>
    </sheetView>
  </sheetViews>
  <sheetFormatPr defaultRowHeight="13.5" x14ac:dyDescent="0.15"/>
  <cols>
    <col min="4" max="4" width="13.875" bestFit="1" customWidth="1"/>
    <col min="10" max="10" width="10.5" bestFit="1" customWidth="1"/>
    <col min="12" max="12" width="14.625" bestFit="1" customWidth="1"/>
  </cols>
  <sheetData>
    <row r="1" spans="1:18" x14ac:dyDescent="0.15">
      <c r="A1" s="1" t="s">
        <v>0</v>
      </c>
      <c r="B1" s="1" t="s">
        <v>1</v>
      </c>
      <c r="C1" s="1" t="s">
        <v>2</v>
      </c>
      <c r="D1" s="1" t="s">
        <v>4</v>
      </c>
    </row>
    <row r="2" spans="1:18" x14ac:dyDescent="0.15">
      <c r="A2" s="1">
        <v>-2</v>
      </c>
      <c r="B2" s="1">
        <v>965</v>
      </c>
      <c r="C2" s="1">
        <v>977</v>
      </c>
      <c r="D2" s="1">
        <f>(B2-C2)^2/C2</f>
        <v>0.14738996929375639</v>
      </c>
      <c r="G2" s="2"/>
      <c r="H2" s="4"/>
      <c r="I2" s="4"/>
      <c r="J2" s="4"/>
      <c r="K2" s="4"/>
      <c r="L2" s="4" t="s">
        <v>6</v>
      </c>
      <c r="M2" s="4"/>
      <c r="N2" s="4"/>
      <c r="O2" s="4"/>
      <c r="P2" s="4"/>
      <c r="Q2" s="4"/>
      <c r="R2" s="4"/>
    </row>
    <row r="3" spans="1:18" x14ac:dyDescent="0.15">
      <c r="A3" s="1">
        <v>23</v>
      </c>
      <c r="B3" s="1">
        <v>10</v>
      </c>
      <c r="C3" s="1">
        <v>8</v>
      </c>
      <c r="D3" s="1">
        <f t="shared" ref="D3:D6" si="0">(B3-C3)^2/C3</f>
        <v>0.5</v>
      </c>
      <c r="G3" s="5" t="s">
        <v>5</v>
      </c>
      <c r="H3" s="4">
        <v>0.25</v>
      </c>
      <c r="I3" s="4">
        <v>0.2</v>
      </c>
      <c r="J3" s="4">
        <v>0.15</v>
      </c>
      <c r="K3" s="4">
        <v>0.1</v>
      </c>
      <c r="L3" s="4">
        <v>0.05</v>
      </c>
      <c r="M3" s="4">
        <v>2.5000000000000001E-2</v>
      </c>
      <c r="N3" s="4">
        <v>0.02</v>
      </c>
      <c r="O3" s="4">
        <v>0.01</v>
      </c>
      <c r="P3" s="4">
        <v>5.0000000000000001E-3</v>
      </c>
      <c r="Q3" s="4">
        <v>2.5000000000000001E-3</v>
      </c>
      <c r="R3" s="4">
        <v>1E-3</v>
      </c>
    </row>
    <row r="4" spans="1:18" x14ac:dyDescent="0.15">
      <c r="A4" s="1">
        <v>48</v>
      </c>
      <c r="B4" s="1">
        <v>9</v>
      </c>
      <c r="C4" s="1">
        <v>8</v>
      </c>
      <c r="D4" s="1">
        <f t="shared" si="0"/>
        <v>0.125</v>
      </c>
      <c r="G4" s="5">
        <v>1</v>
      </c>
      <c r="H4" s="2">
        <v>1.32</v>
      </c>
      <c r="I4" s="2">
        <v>1.64</v>
      </c>
      <c r="J4" s="2">
        <v>2.0699999999999998</v>
      </c>
      <c r="K4" s="2">
        <v>2.71</v>
      </c>
      <c r="L4" s="2">
        <v>3.84</v>
      </c>
      <c r="M4" s="2">
        <v>5.0199999999999996</v>
      </c>
      <c r="N4" s="2">
        <v>5.41</v>
      </c>
      <c r="O4" s="2">
        <v>6.63</v>
      </c>
      <c r="P4" s="2">
        <v>7.88</v>
      </c>
      <c r="Q4" s="2">
        <v>9.14</v>
      </c>
      <c r="R4" s="2">
        <v>10.83</v>
      </c>
    </row>
    <row r="5" spans="1:18" x14ac:dyDescent="0.15">
      <c r="A5" s="1">
        <v>73</v>
      </c>
      <c r="B5" s="1">
        <v>9</v>
      </c>
      <c r="C5" s="1">
        <v>6</v>
      </c>
      <c r="D5" s="1">
        <f t="shared" si="0"/>
        <v>1.5</v>
      </c>
      <c r="G5" s="5">
        <v>2</v>
      </c>
      <c r="H5" s="2">
        <v>2.77</v>
      </c>
      <c r="I5" s="2">
        <v>3.22</v>
      </c>
      <c r="J5" s="2">
        <v>3.79</v>
      </c>
      <c r="K5" s="2">
        <v>4.6100000000000003</v>
      </c>
      <c r="L5" s="2">
        <v>5.99</v>
      </c>
      <c r="M5" s="2">
        <v>7.38</v>
      </c>
      <c r="N5" s="2">
        <v>7.82</v>
      </c>
      <c r="O5" s="2">
        <v>9.2100000000000009</v>
      </c>
      <c r="P5" s="2">
        <v>10.6</v>
      </c>
      <c r="Q5" s="2">
        <v>11.98</v>
      </c>
      <c r="R5" s="2">
        <v>13.82</v>
      </c>
    </row>
    <row r="6" spans="1:18" x14ac:dyDescent="0.15">
      <c r="A6" s="1">
        <v>98</v>
      </c>
      <c r="B6" s="1">
        <v>7</v>
      </c>
      <c r="C6" s="1">
        <v>1</v>
      </c>
      <c r="D6" s="1">
        <f t="shared" si="0"/>
        <v>36</v>
      </c>
      <c r="G6" s="5">
        <v>3</v>
      </c>
      <c r="H6" s="2">
        <v>4.1100000000000003</v>
      </c>
      <c r="I6" s="2">
        <v>4.6399999999999997</v>
      </c>
      <c r="J6" s="2">
        <v>5.32</v>
      </c>
      <c r="K6" s="2">
        <v>6.25</v>
      </c>
      <c r="L6" s="2">
        <v>7.81</v>
      </c>
      <c r="M6" s="2">
        <v>9.35</v>
      </c>
      <c r="N6" s="2">
        <v>9.84</v>
      </c>
      <c r="O6" s="2">
        <v>11.34</v>
      </c>
      <c r="P6" s="2">
        <v>12.84</v>
      </c>
      <c r="Q6" s="2">
        <v>14.32</v>
      </c>
      <c r="R6" s="2">
        <v>16.27</v>
      </c>
    </row>
    <row r="7" spans="1:18" x14ac:dyDescent="0.15">
      <c r="A7" s="1"/>
      <c r="B7" s="1"/>
      <c r="C7" s="1"/>
      <c r="D7" s="1">
        <f>SUM(D2:D6)</f>
        <v>38.272389969293755</v>
      </c>
      <c r="E7" t="s">
        <v>3</v>
      </c>
      <c r="G7" s="5">
        <v>4</v>
      </c>
      <c r="H7" s="2">
        <v>5.39</v>
      </c>
      <c r="I7" s="2">
        <v>5.99</v>
      </c>
      <c r="J7" s="2">
        <v>6.74</v>
      </c>
      <c r="K7" s="2">
        <v>7.78</v>
      </c>
      <c r="L7" s="3">
        <v>9.49</v>
      </c>
      <c r="M7" s="2">
        <v>11.14</v>
      </c>
      <c r="N7" s="2">
        <v>11.67</v>
      </c>
      <c r="O7" s="2">
        <v>13.28</v>
      </c>
      <c r="P7" s="2">
        <v>14.86</v>
      </c>
      <c r="Q7" s="2">
        <v>16.420000000000002</v>
      </c>
      <c r="R7" s="2">
        <v>18.47</v>
      </c>
    </row>
    <row r="8" spans="1:18" x14ac:dyDescent="0.15">
      <c r="G8" s="5">
        <v>5</v>
      </c>
      <c r="H8" s="2">
        <v>6.63</v>
      </c>
      <c r="I8" s="2">
        <v>7.29</v>
      </c>
      <c r="J8" s="2">
        <v>8.1199999999999992</v>
      </c>
      <c r="K8" s="2">
        <v>9.24</v>
      </c>
      <c r="L8" s="2">
        <v>11.07</v>
      </c>
      <c r="M8" s="2">
        <v>12.83</v>
      </c>
      <c r="N8" s="2">
        <v>13.39</v>
      </c>
      <c r="O8" s="2">
        <v>15.09</v>
      </c>
      <c r="P8" s="2">
        <v>16.75</v>
      </c>
      <c r="Q8" s="2">
        <v>18.39</v>
      </c>
      <c r="R8" s="2">
        <v>20.51</v>
      </c>
    </row>
    <row r="9" spans="1:18" x14ac:dyDescent="0.15">
      <c r="B9" t="s">
        <v>7</v>
      </c>
      <c r="C9" t="s">
        <v>8</v>
      </c>
      <c r="D9" s="1" t="s">
        <v>4</v>
      </c>
      <c r="G9" s="5">
        <v>6</v>
      </c>
      <c r="H9" s="2">
        <v>7.84</v>
      </c>
      <c r="I9" s="2">
        <v>8.56</v>
      </c>
      <c r="J9" s="2">
        <v>9.4499999999999993</v>
      </c>
      <c r="K9" s="2">
        <v>10.64</v>
      </c>
      <c r="L9" s="2">
        <v>12.59</v>
      </c>
      <c r="M9" s="2">
        <v>14.45</v>
      </c>
      <c r="N9" s="2">
        <v>15.03</v>
      </c>
      <c r="O9" s="2">
        <v>16.809999999999999</v>
      </c>
      <c r="P9" s="2">
        <v>18.55</v>
      </c>
      <c r="Q9" s="2">
        <v>20.25</v>
      </c>
      <c r="R9" s="2">
        <v>22.46</v>
      </c>
    </row>
    <row r="10" spans="1:18" x14ac:dyDescent="0.15">
      <c r="B10">
        <v>107</v>
      </c>
      <c r="C10">
        <v>167</v>
      </c>
      <c r="D10" s="1">
        <f>(B10-C10)^2/C10</f>
        <v>21.556886227544911</v>
      </c>
      <c r="G10" s="5">
        <v>7</v>
      </c>
      <c r="H10" s="2">
        <v>9.0399999999999991</v>
      </c>
      <c r="I10" s="2">
        <v>9.8000000000000007</v>
      </c>
      <c r="J10" s="2">
        <v>10.75</v>
      </c>
      <c r="K10" s="2">
        <v>12.02</v>
      </c>
      <c r="L10" s="2">
        <v>14.07</v>
      </c>
      <c r="M10" s="2">
        <v>16.010000000000002</v>
      </c>
      <c r="N10" s="2">
        <v>16.62</v>
      </c>
      <c r="O10" s="2">
        <v>18.48</v>
      </c>
      <c r="P10" s="2">
        <v>20.28</v>
      </c>
      <c r="Q10" s="2">
        <v>22.04</v>
      </c>
      <c r="R10" s="2">
        <v>24.32</v>
      </c>
    </row>
    <row r="11" spans="1:18" x14ac:dyDescent="0.15">
      <c r="B11">
        <v>198</v>
      </c>
      <c r="C11">
        <v>167</v>
      </c>
      <c r="D11" s="1">
        <f t="shared" ref="D11:D15" si="1">(B11-C11)^2/C11</f>
        <v>5.7544910179640718</v>
      </c>
      <c r="G11" s="5">
        <v>8</v>
      </c>
      <c r="H11" s="2">
        <v>10.220000000000001</v>
      </c>
      <c r="I11" s="2">
        <v>11.03</v>
      </c>
      <c r="J11" s="2">
        <v>12.03</v>
      </c>
      <c r="K11" s="2">
        <v>13.36</v>
      </c>
      <c r="L11" s="2">
        <v>15.51</v>
      </c>
      <c r="M11" s="2">
        <v>17.53</v>
      </c>
      <c r="N11" s="2">
        <v>18.170000000000002</v>
      </c>
      <c r="O11" s="2">
        <v>20.09</v>
      </c>
      <c r="P11" s="2">
        <v>21.95</v>
      </c>
      <c r="Q11" s="2">
        <v>23.77</v>
      </c>
      <c r="R11" s="2">
        <v>26.12</v>
      </c>
    </row>
    <row r="12" spans="1:18" x14ac:dyDescent="0.15">
      <c r="B12">
        <v>192</v>
      </c>
      <c r="C12">
        <v>167</v>
      </c>
      <c r="D12" s="1">
        <f t="shared" si="1"/>
        <v>3.7425149700598803</v>
      </c>
      <c r="G12" s="5">
        <v>9</v>
      </c>
      <c r="H12" s="2">
        <v>11.39</v>
      </c>
      <c r="I12" s="2">
        <v>12.24</v>
      </c>
      <c r="J12" s="2">
        <v>13.29</v>
      </c>
      <c r="K12" s="2">
        <v>14.68</v>
      </c>
      <c r="L12" s="2">
        <v>16.920000000000002</v>
      </c>
      <c r="M12" s="2">
        <v>19.02</v>
      </c>
      <c r="N12" s="2">
        <v>19.68</v>
      </c>
      <c r="O12" s="2">
        <v>21.67</v>
      </c>
      <c r="P12" s="2">
        <v>23.59</v>
      </c>
      <c r="Q12" s="2">
        <v>25.46</v>
      </c>
      <c r="R12" s="2">
        <v>27.88</v>
      </c>
    </row>
    <row r="13" spans="1:18" x14ac:dyDescent="0.15">
      <c r="B13">
        <v>125</v>
      </c>
      <c r="C13">
        <v>167</v>
      </c>
      <c r="D13" s="1">
        <f t="shared" si="1"/>
        <v>10.562874251497005</v>
      </c>
    </row>
    <row r="14" spans="1:18" x14ac:dyDescent="0.15">
      <c r="B14">
        <v>132</v>
      </c>
      <c r="C14">
        <v>167</v>
      </c>
      <c r="D14" s="1">
        <f t="shared" si="1"/>
        <v>7.3353293413173652</v>
      </c>
    </row>
    <row r="15" spans="1:18" x14ac:dyDescent="0.15">
      <c r="B15">
        <v>248</v>
      </c>
      <c r="C15">
        <v>167</v>
      </c>
      <c r="D15" s="1">
        <f t="shared" si="1"/>
        <v>39.287425149700596</v>
      </c>
      <c r="G15" s="6" t="s">
        <v>19</v>
      </c>
      <c r="H15" s="6" t="s">
        <v>9</v>
      </c>
      <c r="I15" s="6" t="s">
        <v>10</v>
      </c>
      <c r="J15" s="6" t="s">
        <v>11</v>
      </c>
      <c r="K15" s="9" t="s">
        <v>16</v>
      </c>
    </row>
    <row r="16" spans="1:18" x14ac:dyDescent="0.15">
      <c r="D16" s="1">
        <f>SUM(D10:D15)</f>
        <v>88.23952095808383</v>
      </c>
      <c r="E16" t="s">
        <v>3</v>
      </c>
      <c r="G16" s="6" t="s">
        <v>12</v>
      </c>
      <c r="H16" s="6">
        <v>43</v>
      </c>
      <c r="I16" s="6">
        <v>49</v>
      </c>
      <c r="J16" s="6">
        <v>22</v>
      </c>
      <c r="K16" s="9">
        <f>SUM(H16:J16)</f>
        <v>114</v>
      </c>
    </row>
    <row r="17" spans="6:14" x14ac:dyDescent="0.15">
      <c r="G17" s="6" t="s">
        <v>13</v>
      </c>
      <c r="H17" s="6">
        <v>8</v>
      </c>
      <c r="I17" s="6">
        <v>2</v>
      </c>
      <c r="J17" s="6">
        <v>5</v>
      </c>
      <c r="K17" s="9">
        <f t="shared" ref="K17:K18" si="2">SUM(H17:J17)</f>
        <v>15</v>
      </c>
    </row>
    <row r="18" spans="6:14" x14ac:dyDescent="0.15">
      <c r="G18" s="6" t="s">
        <v>14</v>
      </c>
      <c r="H18" s="6">
        <v>47</v>
      </c>
      <c r="I18" s="6">
        <v>44</v>
      </c>
      <c r="J18" s="6">
        <v>30</v>
      </c>
      <c r="K18" s="9">
        <f t="shared" si="2"/>
        <v>121</v>
      </c>
    </row>
    <row r="19" spans="6:14" x14ac:dyDescent="0.15">
      <c r="G19" s="11" t="s">
        <v>15</v>
      </c>
      <c r="H19" s="11">
        <f>SUM(H16:H18)</f>
        <v>98</v>
      </c>
      <c r="I19" s="11">
        <f t="shared" ref="I19:J19" si="3">SUM(I16:I18)</f>
        <v>95</v>
      </c>
      <c r="J19" s="11">
        <f t="shared" si="3"/>
        <v>57</v>
      </c>
      <c r="K19" s="8">
        <f>SUM(K16:K18)</f>
        <v>250</v>
      </c>
      <c r="L19" t="s">
        <v>17</v>
      </c>
    </row>
    <row r="22" spans="6:14" x14ac:dyDescent="0.15">
      <c r="H22" s="6" t="s">
        <v>18</v>
      </c>
      <c r="I22" s="6" t="s">
        <v>23</v>
      </c>
      <c r="J22" s="2" t="s">
        <v>24</v>
      </c>
      <c r="M22" s="7"/>
    </row>
    <row r="23" spans="6:14" x14ac:dyDescent="0.15">
      <c r="F23" s="14" t="s">
        <v>20</v>
      </c>
      <c r="G23" s="12" t="s">
        <v>12</v>
      </c>
      <c r="H23" s="10">
        <f>$H$19*K16/250</f>
        <v>44.688000000000002</v>
      </c>
      <c r="I23" s="10">
        <v>43</v>
      </c>
      <c r="J23" s="2">
        <f>(I23-H23)^2/H23</f>
        <v>6.3760830648048869E-2</v>
      </c>
      <c r="M23" s="7"/>
    </row>
    <row r="24" spans="6:14" x14ac:dyDescent="0.15">
      <c r="F24" s="14"/>
      <c r="G24" s="12" t="s">
        <v>13</v>
      </c>
      <c r="H24" s="10">
        <f t="shared" ref="H24:H25" si="4">$H$19*K17/250</f>
        <v>5.88</v>
      </c>
      <c r="I24" s="10">
        <v>8</v>
      </c>
      <c r="J24" s="2">
        <f t="shared" ref="J24:J31" si="5">(I24-H24)^2/H24</f>
        <v>0.76435374149659874</v>
      </c>
      <c r="M24" s="7"/>
    </row>
    <row r="25" spans="6:14" x14ac:dyDescent="0.15">
      <c r="F25" s="14"/>
      <c r="G25" s="12" t="s">
        <v>14</v>
      </c>
      <c r="H25" s="10">
        <f t="shared" si="4"/>
        <v>47.432000000000002</v>
      </c>
      <c r="I25" s="10">
        <v>47</v>
      </c>
      <c r="J25" s="2">
        <f t="shared" si="5"/>
        <v>3.9345589475459995E-3</v>
      </c>
      <c r="M25" s="15" t="s">
        <v>26</v>
      </c>
      <c r="N25" s="16" t="s">
        <v>27</v>
      </c>
    </row>
    <row r="26" spans="6:14" x14ac:dyDescent="0.15">
      <c r="F26" s="14" t="s">
        <v>21</v>
      </c>
      <c r="G26" s="12" t="s">
        <v>12</v>
      </c>
      <c r="H26" s="10">
        <f>$I$19*K16/250</f>
        <v>43.32</v>
      </c>
      <c r="I26" s="10">
        <v>49</v>
      </c>
      <c r="J26" s="2">
        <f t="shared" si="5"/>
        <v>0.74474607571560481</v>
      </c>
      <c r="M26" s="10">
        <v>4</v>
      </c>
      <c r="N26" s="17">
        <v>12</v>
      </c>
    </row>
    <row r="27" spans="6:14" x14ac:dyDescent="0.15">
      <c r="F27" s="14"/>
      <c r="G27" s="12" t="s">
        <v>13</v>
      </c>
      <c r="H27" s="10">
        <f t="shared" ref="H27:H28" si="6">$I$19*K17/250</f>
        <v>5.7</v>
      </c>
      <c r="I27" s="10">
        <v>2</v>
      </c>
      <c r="J27" s="2">
        <f t="shared" si="5"/>
        <v>2.4017543859649124</v>
      </c>
      <c r="M27" s="10">
        <v>4.5</v>
      </c>
      <c r="N27" s="17">
        <v>10</v>
      </c>
    </row>
    <row r="28" spans="6:14" x14ac:dyDescent="0.15">
      <c r="F28" s="14"/>
      <c r="G28" s="12" t="s">
        <v>14</v>
      </c>
      <c r="H28" s="10">
        <f t="shared" si="6"/>
        <v>45.98</v>
      </c>
      <c r="I28" s="10">
        <v>44</v>
      </c>
      <c r="J28" s="2">
        <f t="shared" si="5"/>
        <v>8.5263157894736569E-2</v>
      </c>
      <c r="M28" s="10">
        <v>5</v>
      </c>
      <c r="N28" s="17">
        <v>8</v>
      </c>
    </row>
    <row r="29" spans="6:14" x14ac:dyDescent="0.15">
      <c r="F29" s="14" t="s">
        <v>22</v>
      </c>
      <c r="G29" s="12" t="s">
        <v>12</v>
      </c>
      <c r="H29" s="10">
        <f>$J$19*K16/250</f>
        <v>25.992000000000001</v>
      </c>
      <c r="I29" s="10">
        <v>22</v>
      </c>
      <c r="J29" s="2">
        <f t="shared" si="5"/>
        <v>0.61311418898122527</v>
      </c>
      <c r="M29" s="10">
        <v>5.5</v>
      </c>
      <c r="N29" s="17">
        <v>9.5</v>
      </c>
    </row>
    <row r="30" spans="6:14" x14ac:dyDescent="0.15">
      <c r="F30" s="14"/>
      <c r="G30" s="12" t="s">
        <v>13</v>
      </c>
      <c r="H30" s="10">
        <f t="shared" ref="H30:H31" si="7">$J$19*K17/250</f>
        <v>3.42</v>
      </c>
      <c r="I30" s="10">
        <v>5</v>
      </c>
      <c r="J30" s="2">
        <f t="shared" si="5"/>
        <v>0.72994152046783634</v>
      </c>
      <c r="M30" s="10">
        <v>6</v>
      </c>
      <c r="N30" s="17">
        <v>8</v>
      </c>
    </row>
    <row r="31" spans="6:14" x14ac:dyDescent="0.15">
      <c r="F31" s="14"/>
      <c r="G31" s="12" t="s">
        <v>14</v>
      </c>
      <c r="H31" s="10">
        <f t="shared" si="7"/>
        <v>27.588000000000001</v>
      </c>
      <c r="I31" s="10">
        <v>30</v>
      </c>
      <c r="J31" s="2">
        <f t="shared" si="5"/>
        <v>0.21087951283166576</v>
      </c>
      <c r="M31" s="10">
        <v>6.5</v>
      </c>
      <c r="N31" s="17">
        <v>9</v>
      </c>
    </row>
    <row r="32" spans="6:14" x14ac:dyDescent="0.15">
      <c r="J32" s="13">
        <f>SUM(J23:J31)</f>
        <v>5.617747972948175</v>
      </c>
      <c r="K32" t="s">
        <v>25</v>
      </c>
      <c r="M32" s="10">
        <v>7</v>
      </c>
      <c r="N32" s="17">
        <v>6</v>
      </c>
    </row>
  </sheetData>
  <mergeCells count="3">
    <mergeCell ref="F23:F25"/>
    <mergeCell ref="F26:F28"/>
    <mergeCell ref="F29:F3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夏舒阳</dc:creator>
  <cp:lastModifiedBy>夏舒阳</cp:lastModifiedBy>
  <dcterms:created xsi:type="dcterms:W3CDTF">2017-09-28T14:20:31Z</dcterms:created>
  <dcterms:modified xsi:type="dcterms:W3CDTF">2017-10-01T14:58:00Z</dcterms:modified>
</cp:coreProperties>
</file>